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orings" sheetId="1" r:id="rId3"/>
    <sheet state="visible" name="Asset_Cal_Info" sheetId="2" r:id="rId4"/>
    <sheet state="visible" name="IntegrationEvents" sheetId="3" r:id="rId5"/>
    <sheet state="visible" name="Verification" sheetId="4" r:id="rId6"/>
    <sheet state="visible" name="ACS-191_CC_tcarray" sheetId="5" r:id="rId7"/>
    <sheet state="visible" name="ACS-191_CC_taarray" sheetId="6" r:id="rId8"/>
    <sheet state="visible" name="ACS140_CC_tcarray" sheetId="7" r:id="rId9"/>
    <sheet state="visible" name="ACS140_CC_taarray" sheetId="8" r:id="rId10"/>
    <sheet state="visible" name="ACS-140_CC_taarray" sheetId="9" r:id="rId11"/>
    <sheet state="visible" name="ACS-140_CC_tcarray" sheetId="10" r:id="rId12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A5">
      <text>
        <t xml:space="preserve">missing from bulk load
	-Dan Mergens</t>
      </text>
    </comment>
    <comment authorId="0" ref="A12">
      <text>
        <t xml:space="preserve">need to be updated to new code - ATOSU-70571-00002
	-Dan Mergens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authorId="0" ref="B5">
      <text>
        <t xml:space="preserve">tied to CTDBP
	-Dan Mergens</t>
      </text>
    </comment>
    <comment authorId="0" ref="B11">
      <text>
        <t xml:space="preserve">separate location on map
	-Dan Mergens</t>
      </text>
    </comment>
  </commentList>
</comments>
</file>

<file path=xl/sharedStrings.xml><?xml version="1.0" encoding="utf-8"?>
<sst xmlns="http://schemas.openxmlformats.org/spreadsheetml/2006/main" count="646" uniqueCount="181">
  <si>
    <t>OOIBARCODE</t>
  </si>
  <si>
    <t>Mooring OOIBARCODE</t>
  </si>
  <si>
    <t>Ref Des</t>
  </si>
  <si>
    <t>Int_Asset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</si>
  <si>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</si>
  <si>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</si>
  <si>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</si>
  <si>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</si>
  <si>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</si>
  <si>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</si>
  <si>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</si>
  <si>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</si>
  <si>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</si>
  <si>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</si>
  <si>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Mooring Serial Number</t>
  </si>
  <si>
    <t>Sensor OOIBARCODE</t>
  </si>
  <si>
    <t>Sensor Serial Number</t>
  </si>
  <si>
    <t>Calibration Cofficient Name</t>
  </si>
  <si>
    <t>Calibration Cofficient Value</t>
  </si>
  <si>
    <t>ATAPL-65291-030-0045</t>
  </si>
  <si>
    <t>DESCRIPTION</t>
  </si>
  <si>
    <t>Type</t>
  </si>
  <si>
    <t>serial_number</t>
  </si>
  <si>
    <t>Date</t>
  </si>
  <si>
    <t>comments</t>
  </si>
  <si>
    <t>CE04OSBP-LV01C</t>
  </si>
  <si>
    <t>SN0045</t>
  </si>
  <si>
    <t>44° 22.1538'N</t>
  </si>
  <si>
    <t>124° 57.2424'W</t>
  </si>
  <si>
    <t>TN-313</t>
  </si>
  <si>
    <t>This Node Did not Change</t>
  </si>
  <si>
    <t>N00691</t>
  </si>
  <si>
    <t>CE04OSBP-LV01C-06-CAMDSB106</t>
  </si>
  <si>
    <t>44° 22.1578' N</t>
  </si>
  <si>
    <t>124° 57.2458' W</t>
  </si>
  <si>
    <t>5/1/15 - Camera comes up but only taking "black" pictures. Current draw indicates that lights go on as commanded. Could be face down due to trawling - pitch/roll of LV01C indicates that it is on it's side.</t>
  </si>
  <si>
    <t>ATAPL-65310-030-0005</t>
  </si>
  <si>
    <t>CE04OSBP-LJ01C</t>
  </si>
  <si>
    <t>SN0005</t>
  </si>
  <si>
    <t>44° 22.1730'N</t>
  </si>
  <si>
    <t>124° 57.2250'W</t>
  </si>
  <si>
    <t>ATOSU-69825-00002</t>
  </si>
  <si>
    <t>CE04OSBP-LJ01C-05-ADCPSI103</t>
  </si>
  <si>
    <t>ATOSU-69828-00001</t>
  </si>
  <si>
    <t>CE04OSBP-LJ01C-06-CTDBPO108</t>
  </si>
  <si>
    <t>16P71176-7231</t>
  </si>
  <si>
    <t>ATOSU-58320-00021</t>
  </si>
  <si>
    <t>CE04OSBP-LJ01C-06-DOSTAD108</t>
  </si>
  <si>
    <t>ATOSU-69829-00004</t>
  </si>
  <si>
    <t>CE04OSBP-LJ01C-07-VEL3DC107</t>
  </si>
  <si>
    <t>ATOSU-69943-00011</t>
  </si>
  <si>
    <t>CE04OSBP-LJ01C-08-OPTAAC104</t>
  </si>
  <si>
    <t>ATOSU-70570-00002</t>
  </si>
  <si>
    <t>CE04OSBP-LJ01C-09-PCO2WB104</t>
  </si>
  <si>
    <t>C0080</t>
  </si>
  <si>
    <t>Did Not Change</t>
  </si>
  <si>
    <t>ATOSU-70571-00002</t>
  </si>
  <si>
    <t>CE04OSBP-LJ01C-10-PHSEND107</t>
  </si>
  <si>
    <t>P0117</t>
  </si>
  <si>
    <t>ATOSU-58324-00015</t>
  </si>
  <si>
    <t>CE04OSBP-LJ01C-11-HYDBBA105</t>
  </si>
  <si>
    <t>44° 22.1784'N</t>
  </si>
  <si>
    <t>124° 57.2292'W</t>
  </si>
  <si>
    <t>N00281</t>
  </si>
  <si>
    <t>SN0008</t>
  </si>
  <si>
    <t>44° 22.1699' N</t>
  </si>
  <si>
    <t>124° 57.2217' W</t>
  </si>
  <si>
    <t>TN-326</t>
  </si>
  <si>
    <t>CC_lat</t>
  </si>
  <si>
    <t>ATOSU-69825-00001</t>
  </si>
  <si>
    <t>A00163</t>
  </si>
  <si>
    <t>16P71879-7249</t>
  </si>
  <si>
    <t>ATOSU-58320-00022</t>
  </si>
  <si>
    <t>ATOSU-69829-00002</t>
  </si>
  <si>
    <t>CC_lon</t>
  </si>
  <si>
    <t>ATOSU-69943-00010</t>
  </si>
  <si>
    <t>A01045</t>
  </si>
  <si>
    <t>C0090</t>
  </si>
  <si>
    <t>A01046</t>
  </si>
  <si>
    <t>P0132</t>
  </si>
  <si>
    <t>N00689</t>
  </si>
  <si>
    <t>44° 22.1714' N</t>
  </si>
  <si>
    <t>124° 57.2270' W</t>
  </si>
  <si>
    <t>CC_scale_factor1</t>
  </si>
  <si>
    <t>ATAPL-65310-810-0005</t>
  </si>
  <si>
    <t>SN0006</t>
  </si>
  <si>
    <t>CC_scale_factor2</t>
  </si>
  <si>
    <t>TN-927</t>
  </si>
  <si>
    <t>CC_scale_factor3</t>
  </si>
  <si>
    <t>CC_scale_factor4</t>
  </si>
  <si>
    <t>Where from and how used?</t>
  </si>
  <si>
    <t>copied from previous deployment</t>
  </si>
  <si>
    <t>CC_a0</t>
  </si>
  <si>
    <t>CC_a1</t>
  </si>
  <si>
    <t>CC_a2</t>
  </si>
  <si>
    <t>CC_a3</t>
  </si>
  <si>
    <t>CC_C1</t>
  </si>
  <si>
    <t>CC_C2</t>
  </si>
  <si>
    <t>CC_C3</t>
  </si>
  <si>
    <t>CC_cpcor</t>
  </si>
  <si>
    <t>CC_ctcor</t>
  </si>
  <si>
    <t>CC_D1</t>
  </si>
  <si>
    <t>CC_D2</t>
  </si>
  <si>
    <t>CC_g</t>
  </si>
  <si>
    <t>CC_h</t>
  </si>
  <si>
    <t>CC_i</t>
  </si>
  <si>
    <t>CC_j</t>
  </si>
  <si>
    <t>CC_T1</t>
  </si>
  <si>
    <t>CC_T2</t>
  </si>
  <si>
    <t>CC_T3</t>
  </si>
  <si>
    <t>CC_T4</t>
  </si>
  <si>
    <t>CC_T5</t>
  </si>
  <si>
    <t>Science Map (name)</t>
  </si>
  <si>
    <t>Deployment</t>
  </si>
  <si>
    <t>Calibration</t>
  </si>
  <si>
    <t>Plot</t>
  </si>
  <si>
    <t>production load</t>
  </si>
  <si>
    <t>yes</t>
  </si>
  <si>
    <t>2/2</t>
  </si>
  <si>
    <t>-</t>
  </si>
  <si>
    <t>no</t>
  </si>
  <si>
    <t>1/1</t>
  </si>
  <si>
    <t xml:space="preserve">   </t>
  </si>
  <si>
    <t>from 7231.cal - imported by ctd_cal_parser.py</t>
  </si>
  <si>
    <t>CC_csv</t>
  </si>
  <si>
    <t>[2.73076E-03, 1.13344E-04, 2.31276E-06, 2.33659E02, -3.03851E-01, -5.38821E01, 4.5464]</t>
  </si>
  <si>
    <t>[2.84897E-03, 1.21289E-04, 2.40379E-06, 2.29702E02, -3.50439E-01, -5.91981E01, 4.54209]</t>
  </si>
  <si>
    <t>SUVFoilCoef?</t>
  </si>
  <si>
    <t>CC_cwlngth</t>
  </si>
  <si>
    <t>[399.80000000, 403.70000000, 406.60000000, 410.10000000, 413.40000000, 416.90000000, 421.00000000, 425.10000000, 429.20000000, 433.10000000, 437.00000000, 441.00000000, 445.50000000, 449.90000000, 454.50000000, 458.70000000, 462.70000000, 467.50000000, 471.90000000, 476.80000000, 481.70000000, 486.60000000, 490.80000000, 495.30000000, 499.80000000, 504.70000000, 509.40000000, 514.40000000, 519.20000000, 524.10000000, 528.50000000, 533.20000000, 537.70000000, 542.50000000, 546.90000000, 551.70000000, 556.50000000, 561.10000000, 565.70000000, 570.30000000, 574.60000000, 579.00000000, 582.90000000, 587.50000000, 592.00000000, 596.70000000, 601.30000000, 606.10000000, 611.20000000, 615.70000000, 620.40000000, 625.00000000, 629.50000000, 634.00000000, 638.70000000, 643.10000000, 647.80000000, 652.60000000, 657.20000000, 661.80000000, 666.50000000, 671.10000000, 675.70000000, 680.10000000, 684.50000000, 688.70000000, 693.10000000, 697.10000000, 701.50000000, 705.50000000, 709.50000000, 713.90000000, 717.70000000, 722.20000000, 726.50000000, 730.40000000, 734.50000000]</t>
  </si>
  <si>
    <t>CC_ccwo</t>
  </si>
  <si>
    <t>[  2.12607700,   2.05121600,   2.01734100,   1.97836800,   1.94015700,   1.89405600,   1.85539500,   1.81872800,   1.77985900,   1.75689600,   1.72974200,   1.70633100,   1.68720000,   1.67026100,   1.65336000,   1.64000600,   1.62361100,   1.61548600,   1.61023100,   1.59931000,   1.59413400,   1.59069400,   1.58629400,   1.58337000,   1.57854100,   1.57518800,   1.57410500,   1.56861000,   1.56614900,   1.56531200,   1.56186200,   1.56120700,   1.55968000,   1.55929600,   1.56045500,   1.56131300,   1.56207700,   1.56341900,   1.56422200,   1.56083100,   1.55672800,   1.54961200,   1.53848700,   1.49885300,   1.47556200,   1.44747700,   1.42290900,   1.40719400,   1.40253500,   1.40018200,   1.39993900,   1.39964900,   1.39835000,   1.39730700,   1.39463900,   1.39110000,   1.38515000,   1.37118600,   1.35747700,   1.34729900,   1.34182400,   1.33881000,   1.33456000,   1.32591500,   1.30994400,   1.28529800,   1.24932000,   1.20182300,   1.13771900,   1.05526300,   0.94912600,   0.81292500,   0.64444400,   0.43072000,   0.17433100,  -0.10497500,  -0.36658500]</t>
  </si>
  <si>
    <t>CC_tcal</t>
  </si>
  <si>
    <t>CC_tbins</t>
  </si>
  <si>
    <t>[  0.80249300,   1.35789500,   2.48330300,   3.43986500,   4.45173900,   5.47388900,   6.49700000,   7.51800000,   8.50880000,   9.51333300,  10.52322600,  11.48406200,  12.49551700,  13.49541700,  14.49217400,  15.51190500,  16.51550000,  17.51736800,  18.53217400,  19.50280000,  20.50185200,  21.49720000,  22.48666700,  23.49200000,  24.52500000,  25.54485700,  26.49611100,  27.48828600,  28.49531200,  29.48633300,  30.49413800,  31.47777800,  32.48461500,  33.49230800,  34.50120000,  35.51125000,  36.55055600,  37.13169800]</t>
  </si>
  <si>
    <t>CC_awlngth</t>
  </si>
  <si>
    <t>[400.50000000, 403.90000000, 407.10000000, 410.30000000, 413.50000000, 417.40000000, 421.40000000, 425.40000000, 429.70000000, 433.40000000, 437.30000000, 441.60000000, 445.80000000, 450.40000000, 454.80000000, 459.00000000, 463.30000000, 468.00000000, 472.60000000, 477.30000000, 482.20000000, 486.60000000, 491.10000000, 495.50000000, 500.30000000, 504.80000000, 509.90000000, 514.70000000, 519.60000000, 524.40000000, 529.10000000, 533.70000000, 538.00000000, 542.80000000, 547.50000000, 552.30000000, 557.00000000, 561.60000000, 566.20000000, 570.70000000, 574.70000000, 579.10000000, 583.20000000, 589.10000000, 593.50000000, 598.40000000, 603.10000000, 607.80000000, 612.70000000, 617.40000000, 622.20000000, 626.50000000, 631.20000000, 635.50000000, 640.30000000, 644.60000000, 649.60000000, 654.00000000, 658.80000000, 663.40000000, 668.20000000, 672.60000000, 677.30000000, 681.60000000, 685.80000000, 690.00000000, 694.20000000, 698.60000000, 702.80000000, 706.80000000, 711.00000000, 715.00000000, 719.00000000, 723.80000000, 727.80000000, 731.90000000, 735.90000000]</t>
  </si>
  <si>
    <t>CC_acwo</t>
  </si>
  <si>
    <t>[ -0.79080600,  -0.57395900,  -0.39733000,  -0.26499700,  -0.15992200,  -0.07659600,  -0.00266500,   0.06161200,   0.12064600,   0.17710500,   0.22737300,   0.27616100,   0.32223100,   0.36754600,   0.41036100,   0.45151100,   0.49103800,   0.52851600,   0.56574000,   0.60155300,   0.63666500,   0.67012700,   0.70241200,   0.73326100,   0.76230900,   0.78975600,   0.81519900,   0.84183500,   0.86910500,   0.89631600,   0.92300200,   0.94852100,   0.97297100,   0.99581400,   1.01753700,   1.03887900,   1.05968800,   1.07968800,   1.09793400,   1.11367500,   1.12592100,   1.13380400,   1.13737100,   1.13112200,   1.12050000,   1.10849800,   1.10309300,   1.10751400,   1.11869300,   1.13181200,   1.14491000,   1.15787600,   1.17020800,   1.18164200,   1.19157800,   1.19850800,   1.20136500,   1.20059900,   1.19969100,   1.20270900,   1.20867500,   1.21469300,   1.21764900,   1.21532800,   1.20519500,   1.18474300,   1.15200100,   1.10409800,   1.03851100,   0.95013100,   0.83364000,   0.68483300,   0.49694100,   0.26424400,  -0.00336100,  -0.27214600,  -0.49953900]</t>
  </si>
  <si>
    <t>CC_tcarray</t>
  </si>
  <si>
    <t>SheetRef:ACS140_CC_tcarray</t>
  </si>
  <si>
    <t>CC_taarray</t>
  </si>
  <si>
    <t>SheetRef:ACS140_CC_taarray</t>
  </si>
  <si>
    <t>[401.8, 405.0, 408.4, 411.7, 414.9, 418.9, 423.1, 427.4, 431.5, 435.2, 439.1, 443.5, 447.9, 452.7, 457.1, 461.1, 465.7, 470.3, 475.2, 480.1, 485.0, 489.4, 493.7, 498.2, 502.8, 507.6, 512.5, 517.7, 522.5, 527.2, 531.3, 535.8, 540.3, 544.9, 549.5, 554.1, 558.9, 563.5, 567.9, 572.2, 576.6, 580.3, 584.4, 588.5, 593.0, 597.6, 602.1, 606.6, 611.7, 616.2, 620.9, 625.2, 629.7, 634.0, 638.5, 643.1, 647.3, 652.2, 656.8, 661.4, 665.9, 670.8, 675.2, 679.4, 683.8, 688.1, 692.1, 696.3, 700.5, 704.6, 708.7, 712.8, 717.1, 721.4, 725.4, 729.2, 733.4]</t>
  </si>
  <si>
    <t>[0.008054, 0.110532, 0.187476, 0.266759, 0.341767, 0.404936, 0.464074, 0.523139, 0.57768, 0.634726, 0.686066, 0.741015, 0.792088, 0.838684, 0.882906, 0.922869, 0.96376, 1.005384, 1.042985, 1.079838, 1.114178, 1.147881, 1.178746, 1.208612, 1.23624, 1.264731, 1.286826, 1.308639, 1.329756, 1.348908, 1.368016, 1.385126, 1.401661, 1.418362, 1.435443, 1.450571, 1.46637, 1.480159, 1.49152, 1.501396, 1.505962, 1.506965, 1.502637, 1.489693, 1.476713, 1.456942, 1.440267, 1.432588, 1.434386, 1.439505, 1.445487, 1.44894, 1.454304, 1.457434, 1.459195, 1.459329, 1.456453, 1.447096, 1.436863, 1.42649, 1.419937, 1.416265, 1.410199, 1.399983, 1.382244, 1.353362, 1.313009, 1.261455, 1.197668, 1.111026, 1.006437, 0.870871, 0.697566, 0.487813, 0.252816, -0.013343, -0.236545]</t>
  </si>
  <si>
    <t>[1.531795, 2.47766, 3.444921, 4.460256, 5.493774, 6.501333, 7.494634, 8.495263, 9.492571, 10.506842, 11.505714, 12.500313, 13.506897, 14.483462, 15.494444, 16.5132, 17.510833, 18.498182, 19.5025, 20.487037, 21.495185, 22.501923, 23.507407, 24.507143, 25.49963, 26.49931, 27.505667, 28.469333, 29.488, 30.516207, 31.5, 32.487586, 33.487778, 34.507143, 35.504483, 36.517879, 37.575435, 38.041163]</t>
  </si>
  <si>
    <t>[398.4, 401.2, 405.0, 408.5, 411.7, 415.1, 418.9, 423.0, 427.0, 431.1, 435.0, 438.9, 443.0, 447.6, 452.2, 456.6, 460.8, 465.2, 469.6, 474.5, 479.4, 484.1, 488.6, 493.0, 497.4, 501.7, 506.4, 511.8, 516.5, 521.1, 526.1, 530.3, 534.8, 539.2, 543.7, 548.5, 552.9, 557.9, 562.5, 566.9, 571.3, 575.4, 579.5, 583.2, 587.4, 592.2, 596.7, 601.4, 606.3, 611.2, 615.9, 620.4, 625.0, 629.5, 633.9, 638.5, 643.1, 647.8, 652.4, 657.2, 661.9, 666.7, 671.1, 675.7, 680.1, 684.5, 688.9, 693.1, 697.3, 701.5, 705.5, 709.7, 713.7, 717.9, 722.4, 726.5, 730.8]</t>
  </si>
  <si>
    <t>[-1.369599, -0.766496, -0.293684, -0.015123, 0.144038, 0.245201, 0.309566, 0.349174, 0.376414, 0.398326, 0.425892, 0.457436, 0.493714, 0.534785, 0.575512, 0.615892, 0.652108, 0.685792, 0.72242, 0.763556, 0.805386, 0.844665, 0.885086, 0.927925, 0.969455, 1.012207, 1.055559, 1.09974, 1.141083, 1.179387, 1.212141, 1.245585, 1.276721, 1.307289, 1.340066, 1.374493, 1.41173, 1.449476, 1.485343, 1.521406, 1.553542, 1.582235, 1.606739, 1.619854, 1.634879, 1.647577, 1.655509, 1.662326, 1.674438, 1.695696, 1.723671, 1.752507, 1.780741, 1.809751, 1.838913, 1.866094, 1.891125, 1.914766, 1.932047, 1.947819, 1.963571, 1.981509, 2.001423, 2.021149, 2.039197, 2.050414, 2.051857, 2.038894, 2.012053, 1.971638, 1.910115, 1.825763, 1.717434, 1.575119, 1.390333, 1.175361, 0.94093]</t>
  </si>
  <si>
    <t>SheetRef:ACS-191_CC_tcarray</t>
  </si>
  <si>
    <t>SheetRef:ACS-191_CC_taarray</t>
  </si>
  <si>
    <t>[399.6, 403.5, 407.5, 411.7, 416.0, 421.0, 425.8, 430.6, 435.0, 439.1, 444.2, 449.5, 454.3, 459.2, 463.8, 468.9, 474.1, 479.6, 484.5, 489.3, 493.9, 498.4, 503.4, 508.5, 513.9, 519.2, 524.2, 529.1, 533.9, 538.3, 543.2, 548.0, 552.9, 558.0, 563.2, 567.9, 572.2, 576.3, 580.5, 584.1, 588.1, 592.5, 597.2, 601.8, 606.6, 611.2, 615.9, 620.4, 624.9, 629.0, 633.4, 637.7, 642.1, 646.6, 651.1, 655.7, 660.3, 664.7, 669.1, 673.4, 677.6, 681.7, 685.6, 689.3, 693.2, 696.8, 700.7, 704.1, 707.6, 711.3, 714.2, 717.9, 721.1, 724.3, 727.8, 730.5, 733.5, 736.5, 739.1]</t>
  </si>
  <si>
    <t>[-1.226086, -1.072051, -0.938108, -0.811525, -0.698747, -0.59952, -0.508345, -0.424818, -0.343232, -0.267571, -0.193626, -0.123303, -0.058014, -0.000928, 0.053523, 0.10543, 0.156415, 0.206914, 0.252325, 0.295271, 0.33716, 0.37536, 0.411192, 0.444899, 0.475075, 0.504567, 0.531793, 0.55811, 0.584047, 0.607225, 0.631268, 0.656033, 0.681373, 0.706281, 0.732022, 0.753195, 0.774004, 0.789764, 0.801012, 0.80501, 0.80453, 0.798902, 0.790321, 0.778243, 0.77304, 0.775485, 0.785084, 0.797295, 0.809409, 0.822035, 0.833817, 0.844859, 0.853974, 0.859552, 0.862287, 0.863251, 0.859369, 0.860158, 0.8637, 0.868212, 0.87052, 0.868575, 0.859779, 0.845145, 0.813203, 0.778622, 0.729073, 0.66624, 0.58764, 0.491605, 0.375899, 0.240764, 0.081959, -0.094927, -0.286773, -0.482759, -0.665787, -0.836018, -0.970595]</t>
  </si>
  <si>
    <t>[1.282228, 2.458398, 3.464494, 4.486949, 5.491395, 6.486842, 7.499677, 8.494839, 9.51069, 10.513667, 11.510909, 12.500625, 13.506429, 14.495, 15.493333, 16.49087, 17.496818, 18.499524, 19.486, 20.481053, 21.48, 22.483889, 23.491667, 24.495294, 25.488889, 26.509444, 27.512222, 28.508571, 29.513478, 30.495217, 31.4912, 32.502174, 33.4808, 34.487692]</t>
  </si>
  <si>
    <t>[400.9, 405.3, 409.4, 413.7, 417.6, 422.8, 427.4, 431.8, 436.3, 440.9, 445.8, 451.1, 455.7, 460.4, 464.8, 469.9, 475.4, 480.6, 485.7, 490.6, 494.8, 499.3, 504.0, 509.0, 514.5, 519.7, 524.6, 529.4, 533.9, 538.5, 543.3, 548.3, 553.3, 558.1, 563.2, 567.8, 572.0, 576.1, 580.3, 583.4, 587.8, 592.2, 596.4, 601.3, 605.6, 610.7, 615.2, 619.7, 624.2, 628.5, 632.7, 637.0, 641.5, 646.0, 650.6, 655.2, 659.6, 664.1, 668.5, 672.9, 677.0, 681.1, 685.0, 689.0, 692.6, 696.3, 700.0, 703.6, 707.1, 710.4, 713.9, 717.6, 720.8, 724.1, 727.3, 730.7, 733.2, 736.1, 738.9]</t>
  </si>
  <si>
    <t>[-3.518272, -3.267404, -3.04232, -2.845494, -2.666304, -2.503026, -2.351418, -2.20982, -2.080401, -1.959308, -1.846462, -1.74065, -1.639521, -1.538888, -1.44139, -1.348565, -1.260675, -1.176661, -1.095236, -1.016497, -0.941899, -0.870401, -0.80231, -0.738185, -0.676951, -0.61697, -0.557349, -0.499373, -0.443093, -0.3883, -0.337299, -0.289832, -0.245753, -0.203404, -0.163263, -0.125152, -0.090899, -0.061179, -0.036286, -0.018025, -0.004748, 0.003718, 0.006633, 0.009534, 0.016775, 0.032608, 0.05481, 0.079349, 0.104273, 0.128573, 0.151783, 0.173874, 0.194081, 0.211795, 0.226022, 0.235535, 0.24377, 0.253894, 0.265268, 0.277126, 0.28644, 0.291109, 0.289127, 0.279008, 0.259369, 0.229131, 0.185598, 0.128367, 0.05501, -0.036918, -0.148306, -0.280519, -0.435318, -0.610431, -0.80007, -0.992801, -1.177798, -1.343638, -1.473988]</t>
  </si>
  <si>
    <t>SheetRef:ACS-140_CC_tcarray</t>
  </si>
  <si>
    <t>SheetRef:ACS-140_CC_taarray</t>
  </si>
  <si>
    <t>CC_ea434</t>
  </si>
  <si>
    <t>CC_ea620</t>
  </si>
  <si>
    <t>CC_eb434</t>
  </si>
  <si>
    <t>CC_eb620</t>
  </si>
  <si>
    <t>CC_calt</t>
  </si>
  <si>
    <t>CC_cala</t>
  </si>
  <si>
    <t>CC_calb</t>
  </si>
  <si>
    <t>CC_calc</t>
  </si>
  <si>
    <t>Where do these come from?</t>
  </si>
  <si>
    <t>CO2 Cal Temp</t>
  </si>
  <si>
    <t>C02Cal CoefA</t>
  </si>
  <si>
    <t>C02Cal CoefB</t>
  </si>
  <si>
    <t>C02Cal CoefC</t>
  </si>
  <si>
    <t>from 20160525100040400.pdf</t>
  </si>
  <si>
    <t>need to check order</t>
  </si>
  <si>
    <t>CC_ea578</t>
  </si>
  <si>
    <t>CC_eb578</t>
  </si>
  <si>
    <t>CC_ind_slp</t>
  </si>
  <si>
    <t>CC_ind_off</t>
  </si>
  <si>
    <t>CC_psal</t>
  </si>
  <si>
    <t>pH Evalues:</t>
  </si>
  <si>
    <t>from - 20160519120819220.pdf</t>
  </si>
  <si>
    <t>CC_gain</t>
  </si>
  <si>
    <t>this value is not being used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</si>
</sst>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&quot;/&quot;d&quot;/&quot;yyyy"/>
    <numFmt numFmtId="165" formatCode="0.000000"/>
    <numFmt numFmtId="166" formatCode="0.0000"/>
    <numFmt numFmtId="167" formatCode="0.00000"/>
    <numFmt numFmtId="168" formatCode="0.000000E+00"/>
    <numFmt numFmtId="169" formatCode="0.0"/>
  </numFmts>
  <fonts count="9">
    <font>
      <sz val="10.0"/>
      <color rgb="FF000000"/>
      <name val="Arial"/>
    </font>
    <font>
      <sz val="11.0"/>
      <name val="Calibri"/>
    </font>
    <font>
      <sz val="11.0"/>
      <color rgb="FF999999"/>
      <name val="Calibri"/>
    </font>
    <font>
      <sz val="11.0"/>
      <color rgb="FFFF0000"/>
      <name val="Calibri"/>
    </font>
    <font>
      <color rgb="FFFF0000"/>
    </font>
    <font>
      <sz val="10.0"/>
      <name val="Arial"/>
    </font>
    <font>
      <b/>
      <sz val="11.0"/>
      <name val="Calibri"/>
    </font>
    <font>
      <sz val="10.0"/>
      <color rgb="FFFF0000"/>
      <name val="Arial"/>
    </font>
    <font/>
  </fonts>
  <fills count="7">
    <fill>
      <patternFill patternType="none"/>
    </fill>
    <fill>
      <patternFill patternType="lightGray"/>
    </fill>
    <fill>
      <patternFill patternType="solid">
        <fgColor rgb="FFCCECFF"/>
        <bgColor rgb="FFCCEC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</fills>
  <borders count="4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808080"/>
      </left>
      <right style="thin">
        <color rgb="FF808080"/>
      </right>
      <top style="thin">
        <color rgb="FF808080"/>
      </top>
      <bottom/>
    </border>
    <border>
      <left/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 wrapText="1"/>
    </xf>
    <xf borderId="2" fillId="2" fontId="1" numFmtId="0" xfId="0" applyAlignment="1" applyBorder="1" applyFont="1">
      <alignment horizontal="center" vertical="center" wrapText="1"/>
    </xf>
    <xf borderId="2" fillId="2" fontId="1" numFmtId="0" xfId="0" applyAlignment="1" applyBorder="1" applyFont="1">
      <alignment horizontal="center" vertical="center" wrapText="1"/>
    </xf>
    <xf borderId="2" fillId="2" fontId="2" numFmtId="0" xfId="0" applyAlignment="1" applyBorder="1" applyFont="1">
      <alignment horizontal="center" vertical="center" wrapText="1"/>
    </xf>
    <xf borderId="3" fillId="2" fontId="1" numFmtId="0" xfId="0" applyAlignment="1" applyBorder="1" applyFont="1">
      <alignment horizontal="center" wrapText="1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1" numFmtId="15" xfId="0" applyAlignment="1" applyFont="1" applyNumberFormat="1">
      <alignment horizontal="center"/>
    </xf>
    <xf borderId="0" fillId="0" fontId="1" numFmtId="0" xfId="0" applyAlignment="1" applyFont="1">
      <alignment horizontal="center" vertical="center"/>
    </xf>
    <xf borderId="0" fillId="0" fontId="1" numFmtId="20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horizontal="center" vertical="top"/>
    </xf>
    <xf borderId="0" fillId="0" fontId="2" numFmtId="164" xfId="0" applyAlignment="1" applyFont="1" applyNumberFormat="1">
      <alignment horizontal="right"/>
    </xf>
    <xf borderId="0" fillId="0" fontId="1" numFmtId="0" xfId="0" applyAlignment="1" applyFont="1">
      <alignment horizontal="left"/>
    </xf>
    <xf borderId="0" fillId="0" fontId="2" numFmtId="165" xfId="0" applyAlignment="1" applyFont="1" applyNumberFormat="1">
      <alignment horizontal="center"/>
    </xf>
    <xf borderId="0" fillId="3" fontId="1" numFmtId="0" xfId="0" applyAlignment="1" applyFill="1" applyFont="1">
      <alignment vertical="center"/>
    </xf>
    <xf borderId="0" fillId="0" fontId="1" numFmtId="0" xfId="0" applyAlignment="1" applyFont="1">
      <alignment vertical="center"/>
    </xf>
    <xf borderId="0" fillId="3" fontId="1" numFmtId="0" xfId="0" applyAlignment="1" applyFont="1">
      <alignment horizontal="left" vertical="center"/>
    </xf>
    <xf borderId="0" fillId="0" fontId="3" numFmtId="0" xfId="0" applyAlignment="1" applyFont="1">
      <alignment/>
    </xf>
    <xf borderId="0" fillId="3" fontId="1" numFmtId="0" xfId="0" applyAlignment="1" applyFont="1">
      <alignment horizontal="center" vertical="center"/>
    </xf>
    <xf borderId="0" fillId="4" fontId="1" numFmtId="0" xfId="0" applyAlignment="1" applyFill="1" applyFont="1">
      <alignment vertical="center"/>
    </xf>
    <xf borderId="0" fillId="0" fontId="1" numFmtId="0" xfId="0" applyAlignment="1" applyFont="1">
      <alignment horizontal="left" vertical="center"/>
    </xf>
    <xf borderId="0" fillId="0" fontId="3" numFmtId="15" xfId="0" applyAlignment="1" applyFont="1" applyNumberFormat="1">
      <alignment horizontal="center"/>
    </xf>
    <xf borderId="0" fillId="3" fontId="1" numFmtId="0" xfId="0" applyAlignment="1" applyFont="1">
      <alignment horizontal="left"/>
    </xf>
    <xf borderId="0" fillId="0" fontId="3" numFmtId="0" xfId="0" applyAlignment="1" applyFont="1">
      <alignment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center"/>
    </xf>
    <xf borderId="0" fillId="0" fontId="3" numFmtId="20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0" fillId="0" fontId="3" numFmtId="0" xfId="0" applyFont="1"/>
    <xf borderId="0" fillId="0" fontId="4" numFmtId="0" xfId="0" applyFont="1"/>
    <xf borderId="0" fillId="0" fontId="3" numFmtId="0" xfId="0" applyAlignment="1" applyFont="1">
      <alignment vertical="center"/>
    </xf>
    <xf borderId="0" fillId="0" fontId="5" numFmtId="0" xfId="0" applyFont="1"/>
    <xf borderId="0" fillId="0" fontId="0" numFmtId="0" xfId="0" applyFont="1"/>
    <xf borderId="0" fillId="4" fontId="1" numFmtId="0" xfId="0" applyAlignment="1" applyFont="1">
      <alignment horizontal="left" vertical="center"/>
    </xf>
    <xf borderId="0" fillId="0" fontId="3" numFmtId="0" xfId="0" applyAlignment="1" applyFont="1">
      <alignment horizontal="left" vertical="center"/>
    </xf>
    <xf borderId="0" fillId="0" fontId="3" numFmtId="0" xfId="0" applyAlignment="1" applyFont="1">
      <alignment horizontal="center" vertical="center"/>
    </xf>
    <xf borderId="0" fillId="3" fontId="3" numFmtId="0" xfId="0" applyAlignment="1" applyFont="1">
      <alignment vertical="center"/>
    </xf>
    <xf borderId="0" fillId="3" fontId="3" numFmtId="0" xfId="0" applyAlignment="1" applyFont="1">
      <alignment vertical="center"/>
    </xf>
    <xf borderId="0" fillId="5" fontId="6" numFmtId="0" xfId="0" applyAlignment="1" applyBorder="1" applyFill="1" applyFont="1">
      <alignment horizontal="left"/>
    </xf>
    <xf borderId="0" fillId="5" fontId="6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0" fillId="0" fontId="5" numFmtId="0" xfId="0" applyFont="1"/>
    <xf borderId="0" fillId="6" fontId="5" numFmtId="0" xfId="0" applyAlignment="1" applyBorder="1" applyFill="1" applyFont="1">
      <alignment horizontal="center"/>
    </xf>
    <xf borderId="0" fillId="0" fontId="3" numFmtId="166" xfId="0" applyFont="1" applyNumberFormat="1"/>
    <xf borderId="0" fillId="3" fontId="3" numFmtId="0" xfId="0" applyAlignment="1" applyFont="1">
      <alignment horizontal="center" vertical="center"/>
    </xf>
    <xf borderId="0" fillId="0" fontId="3" numFmtId="167" xfId="0" applyFont="1" applyNumberFormat="1"/>
    <xf borderId="0" fillId="3" fontId="3" numFmtId="0" xfId="0" applyAlignment="1" applyFont="1">
      <alignment horizontal="left" vertical="center"/>
    </xf>
    <xf borderId="0" fillId="3" fontId="3" numFmtId="168" xfId="0" applyAlignment="1" applyFont="1" applyNumberFormat="1">
      <alignment horizontal="left" vertical="center"/>
    </xf>
    <xf borderId="0" fillId="0" fontId="7" numFmtId="165" xfId="0" applyFont="1" applyNumberFormat="1"/>
    <xf borderId="0" fillId="0" fontId="7" numFmtId="166" xfId="0" applyFont="1" applyNumberFormat="1"/>
    <xf borderId="0" fillId="0" fontId="0" numFmtId="0" xfId="0" applyFont="1"/>
    <xf borderId="0" fillId="0" fontId="7" numFmtId="167" xfId="0" applyFont="1" applyNumberFormat="1"/>
    <xf borderId="0" fillId="4" fontId="3" numFmtId="168" xfId="0" applyAlignment="1" applyFont="1" applyNumberFormat="1">
      <alignment horizontal="left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left" vertical="center" wrapText="1"/>
    </xf>
    <xf borderId="0" fillId="4" fontId="3" numFmtId="0" xfId="0" applyAlignment="1" applyFont="1">
      <alignment horizontal="left" vertical="center"/>
    </xf>
    <xf borderId="0" fillId="0" fontId="0" numFmtId="165" xfId="0" applyFont="1" applyNumberFormat="1"/>
    <xf borderId="0" fillId="3" fontId="3" numFmtId="169" xfId="0" applyAlignment="1" applyFont="1" applyNumberFormat="1">
      <alignment horizontal="left" vertical="center"/>
    </xf>
    <xf borderId="0" fillId="0" fontId="3" numFmtId="0" xfId="0" applyAlignment="1" applyFont="1">
      <alignment horizontal="left" vertical="center"/>
    </xf>
    <xf borderId="0" fillId="0" fontId="8" numFmtId="0" xfId="0" applyAlignment="1" applyFont="1">
      <alignment/>
    </xf>
    <xf borderId="0" fillId="0" fontId="8" numFmtId="11" xfId="0" applyAlignment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22.29"/>
    <col customWidth="1" min="2" max="2" width="32.57"/>
    <col customWidth="1" min="3" max="3" width="14.57"/>
    <col customWidth="1" min="4" max="4" width="11.71"/>
    <col customWidth="1" min="5" max="7" width="11.43"/>
    <col customWidth="1" min="8" max="9" width="14.43"/>
    <col customWidth="1" min="10" max="10" width="9.71"/>
    <col customWidth="1" min="11" max="11" width="10.43"/>
    <col customWidth="1" min="12" max="12" width="17.57"/>
    <col customWidth="1" min="13" max="14" width="14.43"/>
  </cols>
  <sheetData>
    <row r="1" ht="27.0" customHeight="1">
      <c r="A1" s="2" t="s">
        <v>1</v>
      </c>
      <c r="B1" s="2" t="s">
        <v>2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4"/>
      <c r="N1" s="4"/>
    </row>
    <row r="2" ht="15.75" customHeight="1">
      <c r="A2" s="6" t="s">
        <v>19</v>
      </c>
      <c r="B2" s="6" t="s">
        <v>25</v>
      </c>
      <c r="C2" s="7" t="s">
        <v>26</v>
      </c>
      <c r="D2" s="7">
        <v>1.0</v>
      </c>
      <c r="E2" s="8">
        <v>41888.0</v>
      </c>
      <c r="F2" s="10">
        <v>0.9805555555555555</v>
      </c>
      <c r="G2" s="7"/>
      <c r="H2" s="6" t="s">
        <v>27</v>
      </c>
      <c r="I2" s="6" t="s">
        <v>28</v>
      </c>
      <c r="J2" s="7">
        <v>581.0</v>
      </c>
      <c r="K2" s="7" t="s">
        <v>29</v>
      </c>
      <c r="L2" s="6" t="s">
        <v>30</v>
      </c>
      <c r="M2" s="13" t="str">
        <f t="shared" ref="M2:M3" si="1">((LEFT(H2,(FIND("°",H2,1)-1)))+(MID(H2,(FIND("°",H2,1)+1),(FIND("'",H2,1))-(FIND("°",H2,1)+1))/60))*(IF(RIGHT(H2,1)="N",1,-1))</f>
        <v>44.36923</v>
      </c>
      <c r="N2" s="13" t="str">
        <f t="shared" ref="N2:N3" si="2">((LEFT(I2,(FIND("°",I2,1)-1)))+(MID(I2,(FIND("°",I2,1)+1),(FIND("'",I2,1))-(FIND("°",I2,1)+1))/60))*(IF(RIGHT(I2,1)="E",1,-1))</f>
        <v>-124.95404</v>
      </c>
    </row>
    <row r="3" ht="15.75" customHeight="1">
      <c r="A3" s="6" t="s">
        <v>31</v>
      </c>
      <c r="B3" s="15" t="s">
        <v>32</v>
      </c>
      <c r="C3" s="7">
        <v>105.0</v>
      </c>
      <c r="D3" s="7">
        <v>1.0</v>
      </c>
      <c r="E3" s="8">
        <v>41867.0</v>
      </c>
      <c r="F3" s="10">
        <v>0.3326388888888889</v>
      </c>
      <c r="G3" s="7"/>
      <c r="H3" s="6" t="s">
        <v>33</v>
      </c>
      <c r="I3" s="6" t="s">
        <v>34</v>
      </c>
      <c r="J3" s="7">
        <v>582.0</v>
      </c>
      <c r="K3" s="7" t="s">
        <v>29</v>
      </c>
      <c r="L3" s="6" t="s">
        <v>35</v>
      </c>
      <c r="M3" s="13" t="str">
        <f t="shared" si="1"/>
        <v>44.36929667</v>
      </c>
      <c r="N3" s="13" t="str">
        <f t="shared" si="2"/>
        <v>-124.9540967</v>
      </c>
    </row>
    <row r="4" ht="15.75" customHeight="1">
      <c r="A4" s="6"/>
      <c r="B4" s="15"/>
      <c r="C4" s="7"/>
      <c r="D4" s="7"/>
      <c r="E4" s="8"/>
      <c r="F4" s="7"/>
      <c r="G4" s="7"/>
      <c r="H4" s="6"/>
      <c r="I4" s="6"/>
      <c r="J4" s="7"/>
      <c r="K4" s="7"/>
      <c r="L4" s="6"/>
      <c r="M4" s="13"/>
      <c r="N4" s="13"/>
    </row>
    <row r="5" ht="15.75" customHeight="1">
      <c r="A5" s="6" t="s">
        <v>36</v>
      </c>
      <c r="B5" s="15" t="s">
        <v>37</v>
      </c>
      <c r="C5" s="7" t="s">
        <v>38</v>
      </c>
      <c r="D5" s="7">
        <v>1.0</v>
      </c>
      <c r="E5" s="8">
        <v>41866.0</v>
      </c>
      <c r="F5" s="10">
        <v>0.008333333333333333</v>
      </c>
      <c r="G5" s="8">
        <v>42218.0</v>
      </c>
      <c r="H5" s="6" t="s">
        <v>39</v>
      </c>
      <c r="I5" s="6" t="s">
        <v>40</v>
      </c>
      <c r="J5" s="7">
        <v>581.0</v>
      </c>
      <c r="K5" s="7" t="s">
        <v>29</v>
      </c>
      <c r="L5" s="6"/>
      <c r="M5" s="13" t="str">
        <f t="shared" ref="M5:M13" si="3">((LEFT(H5,(FIND("°",H5,1)-1)))+(MID(H5,(FIND("°",H5,1)+1),(FIND("'",H5,1))-(FIND("°",H5,1)+1))/60))*(IF(RIGHT(H5,1)="N",1,-1))</f>
        <v>44.36955</v>
      </c>
      <c r="N5" s="13" t="str">
        <f t="shared" ref="N5:N13" si="4">((LEFT(I5,(FIND("°",I5,1)-1)))+(MID(I5,(FIND("°",I5,1)+1),(FIND("'",I5,1))-(FIND("°",I5,1)+1))/60))*(IF(RIGHT(I5,1)="E",1,-1))</f>
        <v>-124.95375</v>
      </c>
    </row>
    <row r="6" ht="15.75" customHeight="1">
      <c r="A6" s="20" t="s">
        <v>41</v>
      </c>
      <c r="B6" s="6" t="s">
        <v>42</v>
      </c>
      <c r="C6" s="7">
        <v>18153.0</v>
      </c>
      <c r="D6" s="7">
        <v>1.0</v>
      </c>
      <c r="E6" s="8">
        <v>41866.0</v>
      </c>
      <c r="F6" s="10">
        <v>0.008333333333333333</v>
      </c>
      <c r="G6" s="8">
        <v>42218.0</v>
      </c>
      <c r="H6" s="6" t="s">
        <v>39</v>
      </c>
      <c r="I6" s="6" t="s">
        <v>40</v>
      </c>
      <c r="J6" s="7">
        <v>581.0</v>
      </c>
      <c r="K6" s="7" t="s">
        <v>29</v>
      </c>
      <c r="L6" s="6"/>
      <c r="M6" s="13" t="str">
        <f t="shared" si="3"/>
        <v>44.36955</v>
      </c>
      <c r="N6" s="13" t="str">
        <f t="shared" si="4"/>
        <v>-124.95375</v>
      </c>
    </row>
    <row r="7" ht="15.75" customHeight="1">
      <c r="A7" s="20" t="s">
        <v>43</v>
      </c>
      <c r="B7" s="6" t="s">
        <v>44</v>
      </c>
      <c r="C7" s="7" t="s">
        <v>45</v>
      </c>
      <c r="D7" s="7">
        <v>1.0</v>
      </c>
      <c r="E7" s="8">
        <v>41866.0</v>
      </c>
      <c r="F7" s="10">
        <v>0.008333333333333333</v>
      </c>
      <c r="G7" s="8">
        <v>42218.0</v>
      </c>
      <c r="H7" s="6" t="s">
        <v>39</v>
      </c>
      <c r="I7" s="6" t="s">
        <v>40</v>
      </c>
      <c r="J7" s="7">
        <v>581.0</v>
      </c>
      <c r="K7" s="7" t="s">
        <v>29</v>
      </c>
      <c r="L7" s="6"/>
      <c r="M7" s="13" t="str">
        <f t="shared" si="3"/>
        <v>44.36955</v>
      </c>
      <c r="N7" s="13" t="str">
        <f t="shared" si="4"/>
        <v>-124.95375</v>
      </c>
    </row>
    <row r="8" ht="15.75" customHeight="1">
      <c r="A8" s="20" t="s">
        <v>46</v>
      </c>
      <c r="B8" s="6" t="s">
        <v>47</v>
      </c>
      <c r="C8" s="7">
        <v>133.0</v>
      </c>
      <c r="D8" s="7">
        <v>1.0</v>
      </c>
      <c r="E8" s="8">
        <v>41866.0</v>
      </c>
      <c r="F8" s="10">
        <v>0.008333333333333333</v>
      </c>
      <c r="G8" s="8">
        <v>42218.0</v>
      </c>
      <c r="H8" s="6" t="s">
        <v>39</v>
      </c>
      <c r="I8" s="6" t="s">
        <v>40</v>
      </c>
      <c r="J8" s="7">
        <v>581.0</v>
      </c>
      <c r="K8" s="7" t="s">
        <v>29</v>
      </c>
      <c r="L8" s="6"/>
      <c r="M8" s="13" t="str">
        <f t="shared" si="3"/>
        <v>44.36955</v>
      </c>
      <c r="N8" s="13" t="str">
        <f t="shared" si="4"/>
        <v>-124.95375</v>
      </c>
    </row>
    <row r="9" ht="15.75" customHeight="1">
      <c r="A9" s="20" t="s">
        <v>48</v>
      </c>
      <c r="B9" s="6" t="s">
        <v>49</v>
      </c>
      <c r="C9" s="7">
        <v>8159.0</v>
      </c>
      <c r="D9" s="7">
        <v>1.0</v>
      </c>
      <c r="E9" s="8">
        <v>41866.0</v>
      </c>
      <c r="F9" s="10">
        <v>0.008333333333333333</v>
      </c>
      <c r="G9" s="8">
        <v>42218.0</v>
      </c>
      <c r="H9" s="6" t="s">
        <v>39</v>
      </c>
      <c r="I9" s="6" t="s">
        <v>40</v>
      </c>
      <c r="J9" s="7">
        <v>581.0</v>
      </c>
      <c r="K9" s="7" t="s">
        <v>29</v>
      </c>
      <c r="L9" s="6"/>
      <c r="M9" s="13" t="str">
        <f t="shared" si="3"/>
        <v>44.36955</v>
      </c>
      <c r="N9" s="13" t="str">
        <f t="shared" si="4"/>
        <v>-124.95375</v>
      </c>
    </row>
    <row r="10" ht="15.75" customHeight="1">
      <c r="A10" s="20" t="s">
        <v>50</v>
      </c>
      <c r="B10" s="6" t="s">
        <v>51</v>
      </c>
      <c r="C10" s="7">
        <v>140.0</v>
      </c>
      <c r="D10" s="7">
        <v>1.0</v>
      </c>
      <c r="E10" s="8">
        <v>41866.0</v>
      </c>
      <c r="F10" s="10">
        <v>0.008333333333333333</v>
      </c>
      <c r="G10" s="8">
        <v>42218.0</v>
      </c>
      <c r="H10" s="6" t="s">
        <v>39</v>
      </c>
      <c r="I10" s="6" t="s">
        <v>40</v>
      </c>
      <c r="J10" s="7">
        <v>581.0</v>
      </c>
      <c r="K10" s="7" t="s">
        <v>29</v>
      </c>
      <c r="L10" s="6"/>
      <c r="M10" s="13" t="str">
        <f t="shared" si="3"/>
        <v>44.36955</v>
      </c>
      <c r="N10" s="13" t="str">
        <f t="shared" si="4"/>
        <v>-124.95375</v>
      </c>
    </row>
    <row r="11" ht="15.75" customHeight="1">
      <c r="A11" s="20" t="s">
        <v>52</v>
      </c>
      <c r="B11" s="6" t="s">
        <v>53</v>
      </c>
      <c r="C11" s="7" t="s">
        <v>54</v>
      </c>
      <c r="D11" s="7">
        <v>1.0</v>
      </c>
      <c r="E11" s="8">
        <v>41866.0</v>
      </c>
      <c r="F11" s="10">
        <v>0.008333333333333333</v>
      </c>
      <c r="G11" s="8">
        <v>42218.0</v>
      </c>
      <c r="H11" s="6" t="s">
        <v>39</v>
      </c>
      <c r="I11" s="6" t="s">
        <v>40</v>
      </c>
      <c r="J11" s="7">
        <v>581.0</v>
      </c>
      <c r="K11" s="7" t="s">
        <v>29</v>
      </c>
      <c r="L11" s="6"/>
      <c r="M11" s="13" t="str">
        <f t="shared" si="3"/>
        <v>44.36955</v>
      </c>
      <c r="N11" s="13" t="str">
        <f t="shared" si="4"/>
        <v>-124.95375</v>
      </c>
    </row>
    <row r="12" ht="15.75" customHeight="1">
      <c r="A12" s="20" t="s">
        <v>56</v>
      </c>
      <c r="B12" s="6" t="s">
        <v>57</v>
      </c>
      <c r="C12" s="7" t="s">
        <v>58</v>
      </c>
      <c r="D12" s="7">
        <v>1.0</v>
      </c>
      <c r="E12" s="8">
        <v>41866.0</v>
      </c>
      <c r="F12" s="10">
        <v>0.008333333333333333</v>
      </c>
      <c r="G12" s="8">
        <v>42218.0</v>
      </c>
      <c r="H12" s="6" t="s">
        <v>39</v>
      </c>
      <c r="I12" s="6" t="s">
        <v>40</v>
      </c>
      <c r="J12" s="7">
        <v>581.0</v>
      </c>
      <c r="K12" s="7" t="s">
        <v>29</v>
      </c>
      <c r="L12" s="6"/>
      <c r="M12" s="13" t="str">
        <f t="shared" si="3"/>
        <v>44.36955</v>
      </c>
      <c r="N12" s="13" t="str">
        <f t="shared" si="4"/>
        <v>-124.95375</v>
      </c>
    </row>
    <row r="13" ht="15.75" customHeight="1">
      <c r="A13" s="20" t="s">
        <v>59</v>
      </c>
      <c r="B13" s="6" t="s">
        <v>60</v>
      </c>
      <c r="C13" s="7">
        <v>1249.0</v>
      </c>
      <c r="D13" s="7">
        <v>1.0</v>
      </c>
      <c r="E13" s="8">
        <v>41866.0</v>
      </c>
      <c r="F13" s="10">
        <v>0.008333333333333333</v>
      </c>
      <c r="G13" s="8">
        <v>42218.0</v>
      </c>
      <c r="H13" s="6" t="s">
        <v>61</v>
      </c>
      <c r="I13" s="6" t="s">
        <v>62</v>
      </c>
      <c r="J13" s="7">
        <v>581.0</v>
      </c>
      <c r="K13" s="7" t="s">
        <v>29</v>
      </c>
      <c r="L13" s="6"/>
      <c r="M13" s="13" t="str">
        <f t="shared" si="3"/>
        <v>44.36964</v>
      </c>
      <c r="N13" s="13" t="str">
        <f t="shared" si="4"/>
        <v>-124.95382</v>
      </c>
    </row>
    <row r="14" ht="15.75" customHeight="1">
      <c r="A14" s="6"/>
      <c r="B14" s="15"/>
      <c r="C14" s="7"/>
      <c r="D14" s="7"/>
      <c r="E14" s="8"/>
      <c r="F14" s="10"/>
      <c r="G14" s="7"/>
      <c r="H14" s="6"/>
      <c r="I14" s="6"/>
      <c r="J14" s="7"/>
      <c r="K14" s="7"/>
      <c r="L14" s="6"/>
      <c r="M14" s="13"/>
      <c r="N14" s="13"/>
    </row>
    <row r="15" ht="15.75" customHeight="1">
      <c r="A15" s="6" t="s">
        <v>63</v>
      </c>
      <c r="B15" s="15" t="s">
        <v>37</v>
      </c>
      <c r="C15" s="7" t="s">
        <v>64</v>
      </c>
      <c r="D15" s="7">
        <v>2.0</v>
      </c>
      <c r="E15" s="8">
        <v>42219.0</v>
      </c>
      <c r="F15" s="10">
        <v>0.0</v>
      </c>
      <c r="G15" s="24">
        <v>42572.0</v>
      </c>
      <c r="H15" s="7" t="s">
        <v>65</v>
      </c>
      <c r="I15" s="7" t="s">
        <v>66</v>
      </c>
      <c r="J15" s="7">
        <v>579.0</v>
      </c>
      <c r="K15" s="7" t="s">
        <v>67</v>
      </c>
      <c r="L15" s="6"/>
      <c r="M15" s="13" t="str">
        <f t="shared" ref="M15:M23" si="5">((LEFT(H15,(FIND("°",H15,1)-1)))+(MID(H15,(FIND("°",H15,1)+1),(FIND("'",H15,1))-(FIND("°",H15,1)+1))/60))*(IF(RIGHT(H15,1)="N",1,-1))</f>
        <v>44.36949833</v>
      </c>
      <c r="N15" s="13" t="str">
        <f t="shared" ref="N15:N23" si="6">((LEFT(I15,(FIND("°",I15,1)-1)))+(MID(I15,(FIND("°",I15,1)+1),(FIND("'",I15,1))-(FIND("°",I15,1)+1))/60))*(IF(RIGHT(I15,1)="E",1,-1))</f>
        <v>-124.953695</v>
      </c>
    </row>
    <row r="16" ht="15.75" customHeight="1">
      <c r="A16" s="6" t="s">
        <v>69</v>
      </c>
      <c r="B16" s="6" t="s">
        <v>42</v>
      </c>
      <c r="C16" s="7">
        <v>21498.0</v>
      </c>
      <c r="D16" s="7">
        <v>2.0</v>
      </c>
      <c r="E16" s="8">
        <v>42219.0</v>
      </c>
      <c r="F16" s="10">
        <v>0.9166666666666666</v>
      </c>
      <c r="G16" s="24">
        <v>42572.0</v>
      </c>
      <c r="H16" s="6" t="s">
        <v>65</v>
      </c>
      <c r="I16" s="6" t="s">
        <v>66</v>
      </c>
      <c r="J16" s="7">
        <v>581.0</v>
      </c>
      <c r="K16" s="7" t="s">
        <v>67</v>
      </c>
      <c r="L16" s="6"/>
      <c r="M16" s="13" t="str">
        <f t="shared" si="5"/>
        <v>44.36949833</v>
      </c>
      <c r="N16" s="13" t="str">
        <f t="shared" si="6"/>
        <v>-124.953695</v>
      </c>
    </row>
    <row r="17" ht="15.75" customHeight="1">
      <c r="A17" s="18" t="s">
        <v>70</v>
      </c>
      <c r="B17" s="6" t="s">
        <v>44</v>
      </c>
      <c r="C17" s="7" t="s">
        <v>71</v>
      </c>
      <c r="D17" s="7">
        <v>2.0</v>
      </c>
      <c r="E17" s="8">
        <v>42219.0</v>
      </c>
      <c r="F17" s="10">
        <v>0.9166666666666666</v>
      </c>
      <c r="G17" s="24">
        <v>42572.0</v>
      </c>
      <c r="H17" s="6" t="s">
        <v>65</v>
      </c>
      <c r="I17" s="6" t="s">
        <v>66</v>
      </c>
      <c r="J17" s="7">
        <v>581.0</v>
      </c>
      <c r="K17" s="7" t="s">
        <v>67</v>
      </c>
      <c r="L17" s="6"/>
      <c r="M17" s="13" t="str">
        <f t="shared" si="5"/>
        <v>44.36949833</v>
      </c>
      <c r="N17" s="13" t="str">
        <f t="shared" si="6"/>
        <v>-124.953695</v>
      </c>
    </row>
    <row r="18" ht="15.75" customHeight="1">
      <c r="A18" s="6" t="s">
        <v>72</v>
      </c>
      <c r="B18" s="6" t="s">
        <v>47</v>
      </c>
      <c r="C18" s="7">
        <v>381.0</v>
      </c>
      <c r="D18" s="7">
        <v>2.0</v>
      </c>
      <c r="E18" s="8">
        <v>42219.0</v>
      </c>
      <c r="F18" s="10">
        <v>0.9166666666666666</v>
      </c>
      <c r="G18" s="24">
        <v>42572.0</v>
      </c>
      <c r="H18" s="6" t="s">
        <v>65</v>
      </c>
      <c r="I18" s="6" t="s">
        <v>66</v>
      </c>
      <c r="J18" s="7">
        <v>581.0</v>
      </c>
      <c r="K18" s="7" t="s">
        <v>67</v>
      </c>
      <c r="L18" s="6"/>
      <c r="M18" s="13" t="str">
        <f t="shared" si="5"/>
        <v>44.36949833</v>
      </c>
      <c r="N18" s="13" t="str">
        <f t="shared" si="6"/>
        <v>-124.953695</v>
      </c>
    </row>
    <row r="19" ht="15.75" customHeight="1">
      <c r="A19" s="6" t="s">
        <v>73</v>
      </c>
      <c r="B19" s="6" t="s">
        <v>49</v>
      </c>
      <c r="C19" s="7">
        <v>5156.0</v>
      </c>
      <c r="D19" s="7">
        <v>2.0</v>
      </c>
      <c r="E19" s="8">
        <v>42219.0</v>
      </c>
      <c r="F19" s="10">
        <v>0.9166666666666666</v>
      </c>
      <c r="G19" s="24">
        <v>42572.0</v>
      </c>
      <c r="H19" s="7" t="s">
        <v>65</v>
      </c>
      <c r="I19" s="7" t="s">
        <v>66</v>
      </c>
      <c r="J19" s="7">
        <v>581.0</v>
      </c>
      <c r="K19" s="7" t="s">
        <v>67</v>
      </c>
      <c r="L19" s="6"/>
      <c r="M19" s="13" t="str">
        <f t="shared" si="5"/>
        <v>44.36949833</v>
      </c>
      <c r="N19" s="13" t="str">
        <f t="shared" si="6"/>
        <v>-124.953695</v>
      </c>
    </row>
    <row r="20" ht="15.75" customHeight="1">
      <c r="A20" s="6" t="s">
        <v>75</v>
      </c>
      <c r="B20" s="6" t="s">
        <v>51</v>
      </c>
      <c r="C20" s="7">
        <v>191.0</v>
      </c>
      <c r="D20" s="7">
        <v>2.0</v>
      </c>
      <c r="E20" s="8">
        <v>42219.0</v>
      </c>
      <c r="F20" s="10">
        <v>0.9166666666666666</v>
      </c>
      <c r="G20" s="24">
        <v>42572.0</v>
      </c>
      <c r="H20" s="7" t="s">
        <v>65</v>
      </c>
      <c r="I20" s="7" t="s">
        <v>66</v>
      </c>
      <c r="J20" s="7">
        <v>581.0</v>
      </c>
      <c r="K20" s="7" t="s">
        <v>67</v>
      </c>
      <c r="L20" s="6"/>
      <c r="M20" s="13" t="str">
        <f t="shared" si="5"/>
        <v>44.36949833</v>
      </c>
      <c r="N20" s="13" t="str">
        <f t="shared" si="6"/>
        <v>-124.953695</v>
      </c>
    </row>
    <row r="21" ht="15.75" customHeight="1">
      <c r="A21" s="18" t="s">
        <v>76</v>
      </c>
      <c r="B21" s="6" t="s">
        <v>53</v>
      </c>
      <c r="C21" s="7" t="s">
        <v>77</v>
      </c>
      <c r="D21" s="7">
        <v>2.0</v>
      </c>
      <c r="E21" s="8">
        <v>42219.0</v>
      </c>
      <c r="F21" s="10">
        <v>0.9166666666666666</v>
      </c>
      <c r="G21" s="24">
        <v>42572.0</v>
      </c>
      <c r="H21" s="7" t="s">
        <v>65</v>
      </c>
      <c r="I21" s="7" t="s">
        <v>66</v>
      </c>
      <c r="J21" s="7">
        <v>581.0</v>
      </c>
      <c r="K21" s="7" t="s">
        <v>67</v>
      </c>
      <c r="L21" s="6"/>
      <c r="M21" s="13" t="str">
        <f t="shared" si="5"/>
        <v>44.36949833</v>
      </c>
      <c r="N21" s="13" t="str">
        <f t="shared" si="6"/>
        <v>-124.953695</v>
      </c>
    </row>
    <row r="22" ht="15.75" customHeight="1">
      <c r="A22" s="18" t="s">
        <v>78</v>
      </c>
      <c r="B22" s="6" t="s">
        <v>57</v>
      </c>
      <c r="C22" s="7" t="s">
        <v>79</v>
      </c>
      <c r="D22" s="7">
        <v>2.0</v>
      </c>
      <c r="E22" s="8">
        <v>42219.0</v>
      </c>
      <c r="F22" s="10">
        <v>0.9166666666666666</v>
      </c>
      <c r="G22" s="24">
        <v>42572.0</v>
      </c>
      <c r="H22" s="7" t="s">
        <v>65</v>
      </c>
      <c r="I22" s="7" t="s">
        <v>66</v>
      </c>
      <c r="J22" s="7">
        <v>581.0</v>
      </c>
      <c r="K22" s="7" t="s">
        <v>67</v>
      </c>
      <c r="L22" s="6"/>
      <c r="M22" s="13" t="str">
        <f t="shared" si="5"/>
        <v>44.36949833</v>
      </c>
      <c r="N22" s="13" t="str">
        <f t="shared" si="6"/>
        <v>-124.953695</v>
      </c>
    </row>
    <row r="23" ht="15.75" customHeight="1">
      <c r="A23" s="18" t="s">
        <v>80</v>
      </c>
      <c r="B23" s="6" t="s">
        <v>60</v>
      </c>
      <c r="C23" s="7">
        <v>1250.0</v>
      </c>
      <c r="D23" s="7">
        <v>2.0</v>
      </c>
      <c r="E23" s="8">
        <v>42219.0</v>
      </c>
      <c r="F23" s="10">
        <v>0.9479166666666666</v>
      </c>
      <c r="G23" s="24">
        <v>42572.0</v>
      </c>
      <c r="H23" s="7" t="s">
        <v>81</v>
      </c>
      <c r="I23" s="7" t="s">
        <v>82</v>
      </c>
      <c r="J23" s="7">
        <v>580.0</v>
      </c>
      <c r="K23" s="7" t="s">
        <v>67</v>
      </c>
      <c r="L23" s="6"/>
      <c r="M23" s="13" t="str">
        <f t="shared" si="5"/>
        <v>44.36952333</v>
      </c>
      <c r="N23" s="13" t="str">
        <f t="shared" si="6"/>
        <v>-124.9537833</v>
      </c>
    </row>
    <row r="24" ht="15.75" customHeight="1">
      <c r="A24" s="6"/>
      <c r="B24" s="25"/>
      <c r="C24" s="7"/>
      <c r="D24" s="6"/>
      <c r="E24" s="8"/>
      <c r="F24" s="10"/>
      <c r="G24" s="6"/>
      <c r="H24" s="6"/>
      <c r="I24" s="6"/>
      <c r="J24" s="7"/>
      <c r="K24" s="6"/>
      <c r="L24" s="6"/>
      <c r="M24" s="13"/>
      <c r="N24" s="13"/>
    </row>
    <row r="25" ht="15.75" customHeight="1">
      <c r="A25" s="26" t="s">
        <v>84</v>
      </c>
      <c r="B25" s="27" t="s">
        <v>37</v>
      </c>
      <c r="C25" s="28" t="s">
        <v>85</v>
      </c>
      <c r="D25" s="28">
        <v>3.0</v>
      </c>
      <c r="E25" s="24">
        <v>42573.0</v>
      </c>
      <c r="F25" s="29">
        <v>0.9513888888888888</v>
      </c>
      <c r="G25" s="7"/>
      <c r="H25" s="7" t="s">
        <v>65</v>
      </c>
      <c r="I25" s="7" t="s">
        <v>66</v>
      </c>
      <c r="J25" s="7">
        <v>579.0</v>
      </c>
      <c r="K25" s="28" t="s">
        <v>87</v>
      </c>
      <c r="L25" s="6"/>
      <c r="M25" s="13" t="str">
        <f t="shared" ref="M25:M33" si="7">((LEFT(H25,(FIND("°",H25,1)-1)))+(MID(H25,(FIND("°",H25,1)+1),(FIND("'",H25,1))-(FIND("°",H25,1)+1))/60))*(IF(RIGHT(H25,1)="N",1,-1))</f>
        <v>44.36949833</v>
      </c>
      <c r="N25" s="13" t="str">
        <f t="shared" ref="N25:N33" si="8">((LEFT(I25,(FIND("°",I25,1)-1)))+(MID(I25,(FIND("°",I25,1)+1),(FIND("'",I25,1))-(FIND("°",I25,1)+1))/60))*(IF(RIGHT(I25,1)="E",1,-1))</f>
        <v>-124.953695</v>
      </c>
    </row>
    <row r="26" ht="15.75" customHeight="1">
      <c r="A26" s="26" t="s">
        <v>41</v>
      </c>
      <c r="B26" s="26" t="s">
        <v>42</v>
      </c>
      <c r="C26" s="28">
        <v>18153.0</v>
      </c>
      <c r="D26" s="28">
        <v>3.0</v>
      </c>
      <c r="E26" s="24">
        <v>42573.0</v>
      </c>
      <c r="F26" s="29">
        <v>0.9513888888888888</v>
      </c>
      <c r="G26" s="30"/>
      <c r="H26" s="6" t="s">
        <v>65</v>
      </c>
      <c r="I26" s="6" t="s">
        <v>66</v>
      </c>
      <c r="J26" s="7">
        <v>581.0</v>
      </c>
      <c r="K26" s="28" t="s">
        <v>87</v>
      </c>
      <c r="L26" s="31"/>
      <c r="M26" s="13" t="str">
        <f t="shared" si="7"/>
        <v>44.36949833</v>
      </c>
      <c r="N26" s="13" t="str">
        <f t="shared" si="8"/>
        <v>-124.953695</v>
      </c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ht="15.75" customHeight="1">
      <c r="A27" s="33" t="s">
        <v>43</v>
      </c>
      <c r="B27" s="26" t="s">
        <v>44</v>
      </c>
      <c r="C27" s="30" t="s">
        <v>45</v>
      </c>
      <c r="D27" s="28">
        <v>3.0</v>
      </c>
      <c r="E27" s="24">
        <v>42573.0</v>
      </c>
      <c r="F27" s="29">
        <v>0.9513888888888888</v>
      </c>
      <c r="G27" s="30"/>
      <c r="H27" s="6" t="s">
        <v>65</v>
      </c>
      <c r="I27" s="6" t="s">
        <v>66</v>
      </c>
      <c r="J27" s="7">
        <v>581.0</v>
      </c>
      <c r="K27" s="28" t="s">
        <v>87</v>
      </c>
      <c r="L27" s="31"/>
      <c r="M27" s="13" t="str">
        <f t="shared" si="7"/>
        <v>44.36949833</v>
      </c>
      <c r="N27" s="13" t="str">
        <f t="shared" si="8"/>
        <v>-124.953695</v>
      </c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ht="15.75" customHeight="1">
      <c r="A28" s="26" t="s">
        <v>46</v>
      </c>
      <c r="B28" s="26" t="s">
        <v>47</v>
      </c>
      <c r="C28" s="28">
        <v>133.0</v>
      </c>
      <c r="D28" s="28">
        <v>3.0</v>
      </c>
      <c r="E28" s="24">
        <v>42573.0</v>
      </c>
      <c r="F28" s="29">
        <v>0.9513888888888888</v>
      </c>
      <c r="G28" s="30"/>
      <c r="H28" s="6" t="s">
        <v>65</v>
      </c>
      <c r="I28" s="6" t="s">
        <v>66</v>
      </c>
      <c r="J28" s="7">
        <v>581.0</v>
      </c>
      <c r="K28" s="28" t="s">
        <v>87</v>
      </c>
      <c r="L28" s="31"/>
      <c r="M28" s="13" t="str">
        <f t="shared" si="7"/>
        <v>44.36949833</v>
      </c>
      <c r="N28" s="13" t="str">
        <f t="shared" si="8"/>
        <v>-124.953695</v>
      </c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ht="15.75" customHeight="1">
      <c r="A29" s="26" t="s">
        <v>48</v>
      </c>
      <c r="B29" s="26" t="s">
        <v>49</v>
      </c>
      <c r="C29" s="28">
        <v>8159.0</v>
      </c>
      <c r="D29" s="28">
        <v>3.0</v>
      </c>
      <c r="E29" s="24">
        <v>42573.0</v>
      </c>
      <c r="F29" s="29">
        <v>0.9513888888888888</v>
      </c>
      <c r="G29" s="30"/>
      <c r="H29" s="7" t="s">
        <v>65</v>
      </c>
      <c r="I29" s="7" t="s">
        <v>66</v>
      </c>
      <c r="J29" s="7">
        <v>581.0</v>
      </c>
      <c r="K29" s="28" t="s">
        <v>87</v>
      </c>
      <c r="L29" s="31"/>
      <c r="M29" s="13" t="str">
        <f t="shared" si="7"/>
        <v>44.36949833</v>
      </c>
      <c r="N29" s="13" t="str">
        <f t="shared" si="8"/>
        <v>-124.953695</v>
      </c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ht="15.75" customHeight="1">
      <c r="A30" s="26" t="s">
        <v>50</v>
      </c>
      <c r="B30" s="26" t="s">
        <v>51</v>
      </c>
      <c r="C30" s="28">
        <v>140.0</v>
      </c>
      <c r="D30" s="28">
        <v>3.0</v>
      </c>
      <c r="E30" s="24">
        <v>42573.0</v>
      </c>
      <c r="F30" s="29">
        <v>0.9513888888888888</v>
      </c>
      <c r="G30" s="30"/>
      <c r="H30" s="7" t="s">
        <v>65</v>
      </c>
      <c r="I30" s="7" t="s">
        <v>66</v>
      </c>
      <c r="J30" s="7">
        <v>581.0</v>
      </c>
      <c r="K30" s="28" t="s">
        <v>87</v>
      </c>
      <c r="L30" s="31"/>
      <c r="M30" s="13" t="str">
        <f t="shared" si="7"/>
        <v>44.36949833</v>
      </c>
      <c r="N30" s="13" t="str">
        <f t="shared" si="8"/>
        <v>-124.953695</v>
      </c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ht="15.75" customHeight="1">
      <c r="A31" s="33" t="s">
        <v>52</v>
      </c>
      <c r="B31" s="26" t="s">
        <v>53</v>
      </c>
      <c r="C31" s="28" t="s">
        <v>54</v>
      </c>
      <c r="D31" s="28">
        <v>3.0</v>
      </c>
      <c r="E31" s="24">
        <v>42573.0</v>
      </c>
      <c r="F31" s="29">
        <v>0.9513888888888888</v>
      </c>
      <c r="G31" s="31"/>
      <c r="H31" s="7" t="s">
        <v>65</v>
      </c>
      <c r="I31" s="7" t="s">
        <v>66</v>
      </c>
      <c r="J31" s="7">
        <v>581.0</v>
      </c>
      <c r="K31" s="28" t="s">
        <v>87</v>
      </c>
      <c r="L31" s="31"/>
      <c r="M31" s="13" t="str">
        <f t="shared" si="7"/>
        <v>44.36949833</v>
      </c>
      <c r="N31" s="13" t="str">
        <f t="shared" si="8"/>
        <v>-124.953695</v>
      </c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ht="15.75" customHeight="1">
      <c r="A32" s="33" t="s">
        <v>56</v>
      </c>
      <c r="B32" s="26" t="s">
        <v>57</v>
      </c>
      <c r="C32" s="28" t="s">
        <v>58</v>
      </c>
      <c r="D32" s="28">
        <v>3.0</v>
      </c>
      <c r="E32" s="24">
        <v>42573.0</v>
      </c>
      <c r="F32" s="29">
        <v>0.9513888888888888</v>
      </c>
      <c r="G32" s="31"/>
      <c r="H32" s="7" t="s">
        <v>65</v>
      </c>
      <c r="I32" s="7" t="s">
        <v>66</v>
      </c>
      <c r="J32" s="7">
        <v>581.0</v>
      </c>
      <c r="K32" s="28" t="s">
        <v>87</v>
      </c>
      <c r="L32" s="31"/>
      <c r="M32" s="13" t="str">
        <f t="shared" si="7"/>
        <v>44.36949833</v>
      </c>
      <c r="N32" s="13" t="str">
        <f t="shared" si="8"/>
        <v>-124.953695</v>
      </c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ht="15.75" customHeight="1">
      <c r="A33" s="33" t="s">
        <v>59</v>
      </c>
      <c r="B33" s="26" t="s">
        <v>60</v>
      </c>
      <c r="C33" s="28">
        <v>1249.0</v>
      </c>
      <c r="D33" s="28">
        <v>3.0</v>
      </c>
      <c r="E33" s="24">
        <v>42573.0</v>
      </c>
      <c r="F33" s="29">
        <v>0.9513888888888888</v>
      </c>
      <c r="G33" s="31"/>
      <c r="H33" s="7" t="s">
        <v>81</v>
      </c>
      <c r="I33" s="7" t="s">
        <v>82</v>
      </c>
      <c r="J33" s="7">
        <v>580.0</v>
      </c>
      <c r="K33" s="28" t="s">
        <v>87</v>
      </c>
      <c r="L33" s="31"/>
      <c r="M33" s="13" t="str">
        <f t="shared" si="7"/>
        <v>44.36952333</v>
      </c>
      <c r="N33" s="13" t="str">
        <f t="shared" si="8"/>
        <v>-124.9537833</v>
      </c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5"/>
      <c r="N34" s="35"/>
    </row>
    <row r="3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5"/>
      <c r="N35" s="35"/>
    </row>
    <row r="36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5"/>
      <c r="N36" s="35"/>
    </row>
    <row r="37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5"/>
      <c r="N37" s="35"/>
    </row>
    <row r="38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5"/>
      <c r="N38" s="35"/>
    </row>
    <row r="39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5"/>
      <c r="N39" s="35"/>
    </row>
    <row r="40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5"/>
      <c r="N40" s="35"/>
    </row>
    <row r="41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5"/>
      <c r="N41" s="35"/>
    </row>
    <row r="42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5"/>
      <c r="N42" s="35"/>
    </row>
    <row r="43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5"/>
      <c r="N43" s="35"/>
    </row>
    <row r="44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5"/>
      <c r="N44" s="35"/>
    </row>
    <row r="4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5"/>
      <c r="N45" s="35"/>
    </row>
    <row r="46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5"/>
      <c r="N46" s="35"/>
    </row>
    <row r="47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5"/>
      <c r="N47" s="35"/>
    </row>
    <row r="48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5"/>
      <c r="N48" s="35"/>
    </row>
    <row r="49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5"/>
      <c r="N49" s="35"/>
    </row>
    <row r="50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5"/>
      <c r="N50" s="35"/>
    </row>
    <row r="5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5"/>
      <c r="N51" s="35"/>
    </row>
    <row r="52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5"/>
      <c r="N52" s="35"/>
    </row>
    <row r="53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5"/>
      <c r="N53" s="35"/>
    </row>
    <row r="54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5"/>
      <c r="N54" s="35"/>
    </row>
    <row r="5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5"/>
      <c r="N55" s="35"/>
    </row>
    <row r="56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5"/>
      <c r="N56" s="35"/>
    </row>
    <row r="57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5"/>
      <c r="N57" s="35"/>
    </row>
    <row r="58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5"/>
      <c r="N58" s="35"/>
    </row>
    <row r="59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5"/>
      <c r="N59" s="35"/>
    </row>
    <row r="60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5"/>
      <c r="N60" s="35"/>
    </row>
    <row r="6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5"/>
      <c r="N61" s="35"/>
    </row>
    <row r="62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5"/>
      <c r="N62" s="35"/>
    </row>
    <row r="63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5"/>
      <c r="N63" s="35"/>
    </row>
    <row r="64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5"/>
      <c r="N64" s="35"/>
    </row>
    <row r="6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5"/>
      <c r="N65" s="35"/>
    </row>
    <row r="66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5"/>
      <c r="N66" s="35"/>
    </row>
    <row r="67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5"/>
      <c r="N67" s="35"/>
    </row>
    <row r="68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5"/>
      <c r="N68" s="35"/>
    </row>
    <row r="69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5"/>
      <c r="N69" s="35"/>
    </row>
    <row r="70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5"/>
      <c r="N70" s="35"/>
    </row>
    <row r="7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5"/>
      <c r="N71" s="35"/>
    </row>
    <row r="7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5"/>
      <c r="N72" s="35"/>
    </row>
    <row r="73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5"/>
      <c r="N73" s="35"/>
    </row>
    <row r="74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5"/>
      <c r="N74" s="35"/>
    </row>
    <row r="7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5"/>
      <c r="N75" s="35"/>
    </row>
    <row r="76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5"/>
      <c r="N76" s="35"/>
    </row>
    <row r="77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5"/>
      <c r="N77" s="35"/>
    </row>
    <row r="78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5"/>
      <c r="N78" s="35"/>
    </row>
    <row r="79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5"/>
      <c r="N79" s="35"/>
    </row>
    <row r="80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5"/>
      <c r="N80" s="35"/>
    </row>
    <row r="8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5"/>
      <c r="N81" s="35"/>
    </row>
    <row r="82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5"/>
      <c r="N82" s="35"/>
    </row>
    <row r="83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5"/>
      <c r="N83" s="35"/>
    </row>
    <row r="84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5"/>
      <c r="N84" s="35"/>
    </row>
    <row r="8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5"/>
      <c r="N85" s="35"/>
    </row>
    <row r="86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5"/>
      <c r="N86" s="35"/>
    </row>
    <row r="87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5"/>
      <c r="N87" s="35"/>
    </row>
    <row r="88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5"/>
      <c r="N88" s="35"/>
    </row>
    <row r="89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5"/>
      <c r="N89" s="35"/>
    </row>
    <row r="90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5"/>
      <c r="N90" s="35"/>
    </row>
    <row r="9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5"/>
      <c r="N91" s="35"/>
    </row>
    <row r="9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5"/>
      <c r="N92" s="35"/>
    </row>
    <row r="93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5"/>
      <c r="N93" s="35"/>
    </row>
    <row r="94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5"/>
      <c r="N94" s="35"/>
    </row>
    <row r="9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5"/>
      <c r="N95" s="35"/>
    </row>
    <row r="96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5"/>
      <c r="N96" s="35"/>
    </row>
    <row r="97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5"/>
      <c r="N97" s="35"/>
    </row>
    <row r="98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5"/>
      <c r="N98" s="35"/>
    </row>
    <row r="99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5"/>
      <c r="N99" s="35"/>
    </row>
    <row r="100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5"/>
      <c r="N100" s="35"/>
    </row>
    <row r="10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5"/>
      <c r="N101" s="35"/>
    </row>
    <row r="10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5"/>
      <c r="N102" s="35"/>
    </row>
    <row r="103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5"/>
      <c r="N103" s="35"/>
    </row>
    <row r="104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5"/>
      <c r="N104" s="35"/>
    </row>
    <row r="10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5"/>
      <c r="N105" s="35"/>
    </row>
    <row r="106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5"/>
      <c r="N106" s="35"/>
    </row>
    <row r="107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5"/>
      <c r="N107" s="35"/>
    </row>
    <row r="108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5"/>
      <c r="N108" s="35"/>
    </row>
    <row r="109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5"/>
      <c r="N109" s="35"/>
    </row>
    <row r="110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5"/>
      <c r="N110" s="35"/>
    </row>
    <row r="11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5"/>
      <c r="N111" s="35"/>
    </row>
    <row r="11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5"/>
      <c r="N112" s="35"/>
    </row>
    <row r="113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5"/>
      <c r="N113" s="35"/>
    </row>
    <row r="114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5"/>
      <c r="N114" s="35"/>
    </row>
    <row r="11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5"/>
      <c r="N115" s="35"/>
    </row>
    <row r="116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5"/>
      <c r="N116" s="35"/>
    </row>
    <row r="117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5"/>
      <c r="N117" s="35"/>
    </row>
    <row r="118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5"/>
      <c r="N118" s="35"/>
    </row>
    <row r="119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5"/>
      <c r="N119" s="35"/>
    </row>
    <row r="120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5"/>
      <c r="N120" s="35"/>
    </row>
    <row r="12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5"/>
      <c r="N121" s="35"/>
    </row>
    <row r="12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5"/>
      <c r="N122" s="35"/>
    </row>
    <row r="123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5"/>
      <c r="N123" s="35"/>
    </row>
    <row r="124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5"/>
      <c r="N124" s="35"/>
    </row>
    <row r="12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5"/>
      <c r="N125" s="35"/>
    </row>
    <row r="126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5"/>
      <c r="N126" s="35"/>
    </row>
    <row r="127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5"/>
      <c r="N127" s="35"/>
    </row>
    <row r="128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5"/>
      <c r="N128" s="35"/>
    </row>
    <row r="129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5"/>
      <c r="N129" s="35"/>
    </row>
    <row r="130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5"/>
      <c r="N130" s="35"/>
    </row>
    <row r="13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5"/>
      <c r="N131" s="35"/>
    </row>
    <row r="132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5"/>
      <c r="N132" s="35"/>
    </row>
    <row r="133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5"/>
      <c r="N133" s="35"/>
    </row>
    <row r="134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5"/>
      <c r="N134" s="35"/>
    </row>
    <row r="13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5"/>
      <c r="N135" s="35"/>
    </row>
    <row r="136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5"/>
      <c r="N136" s="35"/>
    </row>
    <row r="137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5"/>
      <c r="N137" s="35"/>
    </row>
    <row r="138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5"/>
      <c r="N138" s="35"/>
    </row>
    <row r="139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5"/>
      <c r="N139" s="35"/>
    </row>
    <row r="140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5"/>
      <c r="N140" s="35"/>
    </row>
    <row r="14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5"/>
      <c r="N141" s="35"/>
    </row>
    <row r="142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5"/>
      <c r="N142" s="35"/>
    </row>
    <row r="143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5"/>
      <c r="N143" s="35"/>
    </row>
    <row r="144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5"/>
      <c r="N144" s="35"/>
    </row>
    <row r="14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5"/>
      <c r="N145" s="35"/>
    </row>
    <row r="146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5"/>
      <c r="N146" s="35"/>
    </row>
    <row r="147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5"/>
      <c r="N147" s="35"/>
    </row>
    <row r="148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5"/>
      <c r="N148" s="35"/>
    </row>
    <row r="149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5"/>
      <c r="N149" s="35"/>
    </row>
    <row r="150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5"/>
      <c r="N150" s="35"/>
    </row>
    <row r="15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5"/>
      <c r="N151" s="35"/>
    </row>
    <row r="152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5"/>
      <c r="N152" s="35"/>
    </row>
    <row r="153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5"/>
      <c r="N153" s="35"/>
    </row>
    <row r="154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5"/>
      <c r="N154" s="35"/>
    </row>
    <row r="15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5"/>
      <c r="N155" s="35"/>
    </row>
    <row r="156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5"/>
      <c r="N156" s="35"/>
    </row>
    <row r="157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5"/>
      <c r="N157" s="35"/>
    </row>
    <row r="158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5"/>
      <c r="N158" s="35"/>
    </row>
    <row r="159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5"/>
      <c r="N159" s="35"/>
    </row>
    <row r="160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5"/>
      <c r="N160" s="35"/>
    </row>
    <row r="16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5"/>
      <c r="N161" s="35"/>
    </row>
    <row r="16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5"/>
      <c r="N162" s="35"/>
    </row>
    <row r="163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5"/>
      <c r="N163" s="35"/>
    </row>
    <row r="164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5"/>
      <c r="N164" s="35"/>
    </row>
    <row r="16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5"/>
      <c r="N165" s="35"/>
    </row>
    <row r="166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5"/>
      <c r="N166" s="35"/>
    </row>
    <row r="167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5"/>
      <c r="N167" s="35"/>
    </row>
    <row r="168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5"/>
      <c r="N168" s="35"/>
    </row>
    <row r="169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5"/>
      <c r="N169" s="35"/>
    </row>
    <row r="170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5"/>
      <c r="N170" s="35"/>
    </row>
    <row r="17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5"/>
      <c r="N171" s="35"/>
    </row>
    <row r="17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5"/>
      <c r="N172" s="35"/>
    </row>
    <row r="173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5"/>
      <c r="N173" s="35"/>
    </row>
    <row r="174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5"/>
      <c r="N174" s="35"/>
    </row>
    <row r="17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5"/>
      <c r="N175" s="35"/>
    </row>
    <row r="176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5"/>
      <c r="N176" s="35"/>
    </row>
    <row r="177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5"/>
      <c r="N177" s="35"/>
    </row>
    <row r="178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5"/>
      <c r="N178" s="35"/>
    </row>
    <row r="179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5"/>
      <c r="N179" s="35"/>
    </row>
    <row r="180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5"/>
      <c r="N180" s="35"/>
    </row>
    <row r="18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5"/>
      <c r="N181" s="35"/>
    </row>
    <row r="18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5"/>
      <c r="N182" s="35"/>
    </row>
    <row r="183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5"/>
      <c r="N183" s="35"/>
    </row>
    <row r="184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5"/>
      <c r="N184" s="35"/>
    </row>
    <row r="18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5"/>
      <c r="N185" s="35"/>
    </row>
    <row r="186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5"/>
      <c r="N186" s="35"/>
    </row>
    <row r="187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5"/>
      <c r="N187" s="35"/>
    </row>
    <row r="188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5"/>
      <c r="N188" s="35"/>
    </row>
    <row r="189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5"/>
      <c r="N189" s="35"/>
    </row>
    <row r="190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5"/>
      <c r="N190" s="35"/>
    </row>
    <row r="19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5"/>
      <c r="N191" s="35"/>
    </row>
    <row r="19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5"/>
      <c r="N192" s="35"/>
    </row>
    <row r="193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5"/>
      <c r="N193" s="35"/>
    </row>
    <row r="194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5"/>
      <c r="N194" s="35"/>
    </row>
    <row r="19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5"/>
      <c r="N195" s="35"/>
    </row>
    <row r="196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5"/>
      <c r="N196" s="35"/>
    </row>
    <row r="197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5"/>
      <c r="N197" s="35"/>
    </row>
    <row r="198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5"/>
      <c r="N198" s="35"/>
    </row>
    <row r="199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5"/>
      <c r="N199" s="35"/>
    </row>
    <row r="200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5"/>
      <c r="N200" s="35"/>
    </row>
    <row r="20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5"/>
      <c r="N201" s="35"/>
    </row>
    <row r="20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5"/>
      <c r="N202" s="35"/>
    </row>
    <row r="203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5"/>
      <c r="N203" s="35"/>
    </row>
    <row r="204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5"/>
      <c r="N204" s="35"/>
    </row>
    <row r="20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5"/>
      <c r="N205" s="35"/>
    </row>
    <row r="206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5"/>
      <c r="N206" s="35"/>
    </row>
    <row r="207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5"/>
      <c r="N207" s="35"/>
    </row>
    <row r="208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5"/>
      <c r="N208" s="35"/>
    </row>
    <row r="209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5"/>
      <c r="N209" s="35"/>
    </row>
    <row r="210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5"/>
      <c r="N210" s="35"/>
    </row>
    <row r="21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5"/>
      <c r="N211" s="35"/>
    </row>
    <row r="21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5"/>
      <c r="N212" s="35"/>
    </row>
    <row r="213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5"/>
      <c r="N213" s="35"/>
    </row>
    <row r="214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5"/>
      <c r="N214" s="35"/>
    </row>
    <row r="21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5"/>
      <c r="N215" s="35"/>
    </row>
    <row r="216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5"/>
      <c r="N216" s="35"/>
    </row>
    <row r="217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5"/>
      <c r="N217" s="35"/>
    </row>
    <row r="218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5"/>
      <c r="N218" s="35"/>
    </row>
    <row r="219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5"/>
      <c r="N219" s="35"/>
    </row>
    <row r="220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5"/>
      <c r="N220" s="35"/>
    </row>
    <row r="22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5"/>
      <c r="N221" s="35"/>
    </row>
    <row r="22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5"/>
      <c r="N222" s="35"/>
    </row>
    <row r="223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5"/>
      <c r="N223" s="35"/>
    </row>
    <row r="224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5"/>
      <c r="N224" s="35"/>
    </row>
    <row r="22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5"/>
      <c r="N225" s="35"/>
    </row>
    <row r="226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5"/>
      <c r="N226" s="35"/>
    </row>
    <row r="227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5"/>
      <c r="N227" s="35"/>
    </row>
    <row r="228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5"/>
      <c r="N228" s="35"/>
    </row>
    <row r="229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5"/>
      <c r="N229" s="35"/>
    </row>
    <row r="230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5"/>
      <c r="N230" s="35"/>
    </row>
    <row r="23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5"/>
      <c r="N231" s="35"/>
    </row>
    <row r="232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5"/>
      <c r="N232" s="35"/>
    </row>
    <row r="233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5"/>
      <c r="N233" s="35"/>
    </row>
    <row r="234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5"/>
      <c r="N234" s="35"/>
    </row>
    <row r="23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5"/>
      <c r="N235" s="35"/>
    </row>
    <row r="236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5"/>
      <c r="N236" s="35"/>
    </row>
    <row r="237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5"/>
      <c r="N237" s="35"/>
    </row>
    <row r="238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5"/>
      <c r="N238" s="35"/>
    </row>
    <row r="239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5"/>
      <c r="N239" s="35"/>
    </row>
    <row r="240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5"/>
      <c r="N240" s="35"/>
    </row>
    <row r="24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5"/>
      <c r="N241" s="35"/>
    </row>
    <row r="242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5"/>
      <c r="N242" s="35"/>
    </row>
    <row r="243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5"/>
      <c r="N243" s="35"/>
    </row>
    <row r="244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5"/>
      <c r="N244" s="35"/>
    </row>
    <row r="24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5"/>
      <c r="N245" s="35"/>
    </row>
    <row r="246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5"/>
      <c r="N246" s="35"/>
    </row>
    <row r="247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5"/>
      <c r="N247" s="35"/>
    </row>
    <row r="248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5"/>
      <c r="N248" s="35"/>
    </row>
    <row r="249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5"/>
      <c r="N249" s="35"/>
    </row>
    <row r="250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5"/>
      <c r="N250" s="35"/>
    </row>
    <row r="25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5"/>
      <c r="N251" s="35"/>
    </row>
    <row r="252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5"/>
      <c r="N252" s="35"/>
    </row>
    <row r="253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5"/>
      <c r="N253" s="35"/>
    </row>
    <row r="254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5"/>
      <c r="N254" s="35"/>
    </row>
    <row r="25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5"/>
      <c r="N255" s="35"/>
    </row>
    <row r="256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5"/>
      <c r="N256" s="35"/>
    </row>
    <row r="257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5"/>
      <c r="N257" s="35"/>
    </row>
    <row r="258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5"/>
      <c r="N258" s="35"/>
    </row>
    <row r="259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5"/>
      <c r="N259" s="35"/>
    </row>
    <row r="260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5"/>
      <c r="N260" s="35"/>
    </row>
    <row r="26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5"/>
      <c r="N261" s="35"/>
    </row>
    <row r="262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5"/>
      <c r="N262" s="35"/>
    </row>
    <row r="263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5"/>
      <c r="N263" s="35"/>
    </row>
    <row r="264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5"/>
      <c r="N264" s="35"/>
    </row>
    <row r="26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5"/>
      <c r="N265" s="35"/>
    </row>
    <row r="266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5"/>
      <c r="N266" s="35"/>
    </row>
    <row r="267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5"/>
      <c r="N267" s="35"/>
    </row>
    <row r="268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5"/>
      <c r="N268" s="35"/>
    </row>
    <row r="269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5"/>
      <c r="N269" s="35"/>
    </row>
    <row r="270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5"/>
      <c r="N270" s="35"/>
    </row>
    <row r="27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5"/>
      <c r="N271" s="35"/>
    </row>
    <row r="272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5"/>
      <c r="N272" s="35"/>
    </row>
    <row r="273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5"/>
      <c r="N273" s="35"/>
    </row>
    <row r="274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5"/>
      <c r="N274" s="35"/>
    </row>
    <row r="27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5"/>
      <c r="N275" s="35"/>
    </row>
    <row r="276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5"/>
      <c r="N276" s="35"/>
    </row>
    <row r="277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5"/>
      <c r="N277" s="35"/>
    </row>
    <row r="278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5"/>
      <c r="N278" s="35"/>
    </row>
    <row r="279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5"/>
      <c r="N279" s="35"/>
    </row>
    <row r="280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5"/>
      <c r="N280" s="35"/>
    </row>
    <row r="28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5"/>
      <c r="N281" s="35"/>
    </row>
    <row r="282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5"/>
      <c r="N282" s="35"/>
    </row>
    <row r="283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5"/>
      <c r="N283" s="35"/>
    </row>
    <row r="284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5"/>
      <c r="N284" s="35"/>
    </row>
    <row r="28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5"/>
      <c r="N285" s="35"/>
    </row>
    <row r="286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5"/>
      <c r="N286" s="35"/>
    </row>
    <row r="287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5"/>
      <c r="N287" s="35"/>
    </row>
    <row r="288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5"/>
      <c r="N288" s="35"/>
    </row>
    <row r="289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5"/>
      <c r="N289" s="35"/>
    </row>
    <row r="290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5"/>
      <c r="N290" s="35"/>
    </row>
    <row r="29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5"/>
      <c r="N291" s="35"/>
    </row>
    <row r="292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5"/>
      <c r="N292" s="35"/>
    </row>
    <row r="293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5"/>
      <c r="N293" s="35"/>
    </row>
    <row r="294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5"/>
      <c r="N294" s="35"/>
    </row>
    <row r="29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5"/>
      <c r="N295" s="35"/>
    </row>
    <row r="296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5"/>
      <c r="N296" s="35"/>
    </row>
    <row r="297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5"/>
      <c r="N297" s="35"/>
    </row>
    <row r="298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5"/>
      <c r="N298" s="35"/>
    </row>
    <row r="299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5"/>
      <c r="N299" s="35"/>
    </row>
    <row r="300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5"/>
      <c r="N300" s="35"/>
    </row>
    <row r="30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5"/>
      <c r="N301" s="35"/>
    </row>
    <row r="302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5"/>
      <c r="N302" s="35"/>
    </row>
    <row r="303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5"/>
      <c r="N303" s="35"/>
    </row>
    <row r="304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5"/>
      <c r="N304" s="35"/>
    </row>
    <row r="30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5"/>
      <c r="N305" s="35"/>
    </row>
    <row r="306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5"/>
      <c r="N306" s="35"/>
    </row>
    <row r="307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5"/>
      <c r="N307" s="35"/>
    </row>
    <row r="308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5"/>
      <c r="N308" s="35"/>
    </row>
    <row r="309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5"/>
      <c r="N309" s="35"/>
    </row>
    <row r="310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5"/>
      <c r="N310" s="35"/>
    </row>
    <row r="31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5"/>
      <c r="N311" s="35"/>
    </row>
    <row r="312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5"/>
      <c r="N312" s="35"/>
    </row>
    <row r="313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5"/>
      <c r="N313" s="35"/>
    </row>
    <row r="314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5"/>
      <c r="N314" s="35"/>
    </row>
    <row r="31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5"/>
      <c r="N315" s="35"/>
    </row>
    <row r="316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5"/>
      <c r="N316" s="35"/>
    </row>
    <row r="317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5"/>
      <c r="N317" s="35"/>
    </row>
    <row r="318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5"/>
      <c r="N318" s="35"/>
    </row>
    <row r="319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5"/>
      <c r="N319" s="35"/>
    </row>
    <row r="320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5"/>
      <c r="N320" s="35"/>
    </row>
    <row r="32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5"/>
      <c r="N321" s="35"/>
    </row>
    <row r="322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5"/>
      <c r="N322" s="35"/>
    </row>
    <row r="323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5"/>
      <c r="N323" s="35"/>
    </row>
    <row r="324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5"/>
      <c r="N324" s="35"/>
    </row>
    <row r="32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5"/>
      <c r="N325" s="35"/>
    </row>
    <row r="326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5"/>
      <c r="N326" s="35"/>
    </row>
    <row r="327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5"/>
      <c r="N327" s="35"/>
    </row>
    <row r="328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5"/>
      <c r="N328" s="35"/>
    </row>
    <row r="329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5"/>
      <c r="N329" s="35"/>
    </row>
    <row r="330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5"/>
      <c r="N330" s="35"/>
    </row>
    <row r="33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5"/>
      <c r="N331" s="35"/>
    </row>
    <row r="332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5"/>
      <c r="N332" s="35"/>
    </row>
    <row r="333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5"/>
      <c r="N333" s="35"/>
    </row>
    <row r="334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5"/>
      <c r="N334" s="35"/>
    </row>
    <row r="33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5"/>
      <c r="N335" s="35"/>
    </row>
    <row r="336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5"/>
      <c r="N336" s="35"/>
    </row>
    <row r="337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5"/>
      <c r="N337" s="35"/>
    </row>
    <row r="338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5"/>
      <c r="N338" s="35"/>
    </row>
    <row r="339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5"/>
      <c r="N339" s="35"/>
    </row>
    <row r="340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5"/>
      <c r="N340" s="35"/>
    </row>
    <row r="34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5"/>
      <c r="N341" s="35"/>
    </row>
    <row r="342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5"/>
      <c r="N342" s="35"/>
    </row>
    <row r="343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5"/>
      <c r="N343" s="35"/>
    </row>
    <row r="344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5"/>
      <c r="N344" s="35"/>
    </row>
    <row r="34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5"/>
      <c r="N345" s="35"/>
    </row>
    <row r="346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5"/>
      <c r="N346" s="35"/>
    </row>
    <row r="347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5"/>
      <c r="N347" s="35"/>
    </row>
    <row r="348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5"/>
      <c r="N348" s="35"/>
    </row>
    <row r="349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5"/>
      <c r="N349" s="35"/>
    </row>
    <row r="350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5"/>
      <c r="N350" s="35"/>
    </row>
    <row r="35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5"/>
      <c r="N351" s="35"/>
    </row>
    <row r="352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5"/>
      <c r="N352" s="35"/>
    </row>
    <row r="353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5"/>
      <c r="N353" s="35"/>
    </row>
    <row r="354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5"/>
      <c r="N354" s="35"/>
    </row>
    <row r="35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5"/>
      <c r="N355" s="35"/>
    </row>
    <row r="356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5"/>
      <c r="N356" s="35"/>
    </row>
    <row r="357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5"/>
      <c r="N357" s="35"/>
    </row>
    <row r="358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5"/>
      <c r="N358" s="35"/>
    </row>
    <row r="359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5"/>
      <c r="N359" s="35"/>
    </row>
    <row r="360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5"/>
      <c r="N360" s="35"/>
    </row>
    <row r="36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5"/>
      <c r="N361" s="35"/>
    </row>
    <row r="362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5"/>
      <c r="N362" s="35"/>
    </row>
    <row r="363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5"/>
      <c r="N363" s="35"/>
    </row>
    <row r="364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5"/>
      <c r="N364" s="35"/>
    </row>
    <row r="36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5"/>
      <c r="N365" s="35"/>
    </row>
    <row r="366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5"/>
      <c r="N366" s="35"/>
    </row>
    <row r="367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5"/>
      <c r="N367" s="35"/>
    </row>
    <row r="368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5"/>
      <c r="N368" s="35"/>
    </row>
    <row r="369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5"/>
      <c r="N369" s="35"/>
    </row>
    <row r="370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5"/>
      <c r="N370" s="35"/>
    </row>
    <row r="37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5"/>
      <c r="N371" s="35"/>
    </row>
    <row r="372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5"/>
      <c r="N372" s="35"/>
    </row>
    <row r="373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5"/>
      <c r="N373" s="35"/>
    </row>
    <row r="374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5"/>
      <c r="N374" s="35"/>
    </row>
    <row r="37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5"/>
      <c r="N375" s="35"/>
    </row>
    <row r="376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5"/>
      <c r="N376" s="35"/>
    </row>
    <row r="377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5"/>
      <c r="N377" s="35"/>
    </row>
    <row r="378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5"/>
      <c r="N378" s="35"/>
    </row>
    <row r="379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5"/>
      <c r="N379" s="35"/>
    </row>
    <row r="380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5"/>
      <c r="N380" s="35"/>
    </row>
    <row r="38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5"/>
      <c r="N381" s="35"/>
    </row>
    <row r="382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5"/>
      <c r="N382" s="35"/>
    </row>
    <row r="383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5"/>
      <c r="N383" s="35"/>
    </row>
    <row r="384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5"/>
      <c r="N384" s="35"/>
    </row>
    <row r="38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5"/>
      <c r="N385" s="35"/>
    </row>
    <row r="386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5"/>
      <c r="N386" s="35"/>
    </row>
    <row r="387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5"/>
      <c r="N387" s="35"/>
    </row>
    <row r="388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5"/>
      <c r="N388" s="35"/>
    </row>
    <row r="389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5"/>
      <c r="N389" s="35"/>
    </row>
    <row r="390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5"/>
      <c r="N390" s="35"/>
    </row>
    <row r="39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5"/>
      <c r="N391" s="35"/>
    </row>
    <row r="392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5"/>
      <c r="N392" s="35"/>
    </row>
    <row r="393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5"/>
      <c r="N393" s="35"/>
    </row>
    <row r="394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5"/>
      <c r="N394" s="35"/>
    </row>
    <row r="39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5"/>
      <c r="N395" s="35"/>
    </row>
    <row r="396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5"/>
      <c r="N396" s="35"/>
    </row>
    <row r="397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5"/>
      <c r="N397" s="35"/>
    </row>
    <row r="398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5"/>
      <c r="N398" s="35"/>
    </row>
    <row r="399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5"/>
      <c r="N399" s="35"/>
    </row>
    <row r="400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5"/>
      <c r="N400" s="35"/>
    </row>
    <row r="40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5"/>
      <c r="N401" s="35"/>
    </row>
    <row r="402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5"/>
      <c r="N402" s="35"/>
    </row>
    <row r="403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5"/>
      <c r="N403" s="35"/>
    </row>
    <row r="404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5"/>
      <c r="N404" s="35"/>
    </row>
    <row r="40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5"/>
      <c r="N405" s="35"/>
    </row>
    <row r="406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5"/>
      <c r="N406" s="35"/>
    </row>
    <row r="407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5"/>
      <c r="N407" s="35"/>
    </row>
    <row r="408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5"/>
      <c r="N408" s="35"/>
    </row>
    <row r="409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5"/>
      <c r="N409" s="35"/>
    </row>
    <row r="410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5"/>
      <c r="N410" s="35"/>
    </row>
    <row r="41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5"/>
      <c r="N411" s="35"/>
    </row>
    <row r="412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5"/>
      <c r="N412" s="35"/>
    </row>
    <row r="413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5"/>
      <c r="N413" s="35"/>
    </row>
    <row r="414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5"/>
      <c r="N414" s="35"/>
    </row>
    <row r="41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5"/>
      <c r="N415" s="35"/>
    </row>
    <row r="416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5"/>
      <c r="N416" s="35"/>
    </row>
    <row r="417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5"/>
      <c r="N417" s="35"/>
    </row>
    <row r="418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5"/>
      <c r="N418" s="35"/>
    </row>
    <row r="419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5"/>
      <c r="N419" s="35"/>
    </row>
    <row r="420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5"/>
      <c r="N420" s="35"/>
    </row>
    <row r="42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5"/>
      <c r="N421" s="35"/>
    </row>
    <row r="422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5"/>
      <c r="N422" s="35"/>
    </row>
    <row r="423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5"/>
      <c r="N423" s="35"/>
    </row>
    <row r="424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5"/>
      <c r="N424" s="35"/>
    </row>
    <row r="42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5"/>
      <c r="N425" s="35"/>
    </row>
    <row r="426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5"/>
      <c r="N426" s="35"/>
    </row>
    <row r="427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5"/>
      <c r="N427" s="35"/>
    </row>
    <row r="428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5"/>
      <c r="N428" s="35"/>
    </row>
    <row r="429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5"/>
      <c r="N429" s="35"/>
    </row>
    <row r="430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5"/>
      <c r="N430" s="35"/>
    </row>
    <row r="43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5"/>
      <c r="N431" s="35"/>
    </row>
    <row r="432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5"/>
      <c r="N432" s="35"/>
    </row>
    <row r="433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5"/>
      <c r="N433" s="35"/>
    </row>
    <row r="434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5"/>
      <c r="N434" s="35"/>
    </row>
    <row r="43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5"/>
      <c r="N435" s="35"/>
    </row>
    <row r="436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5"/>
      <c r="N436" s="35"/>
    </row>
    <row r="437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5"/>
      <c r="N437" s="35"/>
    </row>
    <row r="438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5"/>
      <c r="N438" s="35"/>
    </row>
    <row r="439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5"/>
      <c r="N439" s="35"/>
    </row>
    <row r="440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5"/>
      <c r="N440" s="35"/>
    </row>
    <row r="44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5"/>
      <c r="N441" s="35"/>
    </row>
    <row r="442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5"/>
      <c r="N442" s="35"/>
    </row>
    <row r="443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5"/>
      <c r="N443" s="35"/>
    </row>
    <row r="444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5"/>
      <c r="N444" s="35"/>
    </row>
    <row r="44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5"/>
      <c r="N445" s="35"/>
    </row>
    <row r="446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5"/>
      <c r="N446" s="35"/>
    </row>
    <row r="447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5"/>
      <c r="N447" s="35"/>
    </row>
    <row r="448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5"/>
      <c r="N448" s="35"/>
    </row>
    <row r="449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5"/>
      <c r="N449" s="35"/>
    </row>
    <row r="450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5"/>
      <c r="N450" s="35"/>
    </row>
    <row r="45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5"/>
      <c r="N451" s="35"/>
    </row>
    <row r="452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5"/>
      <c r="N452" s="35"/>
    </row>
    <row r="453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5"/>
      <c r="N453" s="35"/>
    </row>
    <row r="454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5"/>
      <c r="N454" s="35"/>
    </row>
    <row r="45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5"/>
      <c r="N455" s="35"/>
    </row>
    <row r="456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5"/>
      <c r="N456" s="35"/>
    </row>
    <row r="457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5"/>
      <c r="N457" s="35"/>
    </row>
    <row r="458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5"/>
      <c r="N458" s="35"/>
    </row>
    <row r="459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5"/>
      <c r="N459" s="35"/>
    </row>
    <row r="460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5"/>
      <c r="N460" s="35"/>
    </row>
    <row r="46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5"/>
      <c r="N461" s="35"/>
    </row>
    <row r="462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5"/>
      <c r="N462" s="35"/>
    </row>
    <row r="463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5"/>
      <c r="N463" s="35"/>
    </row>
    <row r="464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5"/>
      <c r="N464" s="35"/>
    </row>
    <row r="46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5"/>
      <c r="N465" s="35"/>
    </row>
    <row r="466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5"/>
      <c r="N466" s="35"/>
    </row>
    <row r="467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5"/>
      <c r="N467" s="35"/>
    </row>
    <row r="468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5"/>
      <c r="N468" s="35"/>
    </row>
    <row r="469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5"/>
      <c r="N469" s="35"/>
    </row>
    <row r="470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5"/>
      <c r="N470" s="35"/>
    </row>
    <row r="47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5"/>
      <c r="N471" s="35"/>
    </row>
    <row r="472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5"/>
      <c r="N472" s="35"/>
    </row>
    <row r="473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5"/>
      <c r="N473" s="35"/>
    </row>
    <row r="474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5"/>
      <c r="N474" s="35"/>
    </row>
    <row r="47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5"/>
      <c r="N475" s="35"/>
    </row>
    <row r="476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5"/>
      <c r="N476" s="35"/>
    </row>
    <row r="477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5"/>
      <c r="N477" s="35"/>
    </row>
    <row r="478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5"/>
      <c r="N478" s="35"/>
    </row>
    <row r="479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5"/>
      <c r="N479" s="35"/>
    </row>
    <row r="480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5"/>
      <c r="N480" s="35"/>
    </row>
    <row r="48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5"/>
      <c r="N481" s="35"/>
    </row>
    <row r="482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5"/>
      <c r="N482" s="35"/>
    </row>
    <row r="483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5"/>
      <c r="N483" s="35"/>
    </row>
    <row r="484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5"/>
      <c r="N484" s="35"/>
    </row>
    <row r="48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5"/>
      <c r="N485" s="35"/>
    </row>
    <row r="486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5"/>
      <c r="N486" s="35"/>
    </row>
    <row r="487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5"/>
      <c r="N487" s="35"/>
    </row>
    <row r="488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5"/>
      <c r="N488" s="35"/>
    </row>
    <row r="489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5"/>
      <c r="N489" s="35"/>
    </row>
    <row r="490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5"/>
      <c r="N490" s="35"/>
    </row>
    <row r="49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5"/>
      <c r="N491" s="35"/>
    </row>
    <row r="492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5"/>
      <c r="N492" s="35"/>
    </row>
    <row r="493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5"/>
      <c r="N493" s="35"/>
    </row>
    <row r="494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5"/>
      <c r="N494" s="35"/>
    </row>
    <row r="49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5"/>
      <c r="N495" s="35"/>
    </row>
    <row r="496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5"/>
      <c r="N496" s="35"/>
    </row>
    <row r="497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5"/>
      <c r="N497" s="35"/>
    </row>
    <row r="498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5"/>
      <c r="N498" s="35"/>
    </row>
    <row r="499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5"/>
      <c r="N499" s="35"/>
    </row>
    <row r="500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5"/>
      <c r="N500" s="35"/>
    </row>
    <row r="50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5"/>
      <c r="N501" s="35"/>
    </row>
    <row r="502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5"/>
      <c r="N502" s="35"/>
    </row>
    <row r="503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5"/>
      <c r="N503" s="35"/>
    </row>
    <row r="504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5"/>
      <c r="N504" s="35"/>
    </row>
    <row r="50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5"/>
      <c r="N505" s="35"/>
    </row>
    <row r="506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5"/>
      <c r="N506" s="35"/>
    </row>
    <row r="507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5"/>
      <c r="N507" s="35"/>
    </row>
    <row r="508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5"/>
      <c r="N508" s="35"/>
    </row>
    <row r="509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5"/>
      <c r="N509" s="35"/>
    </row>
    <row r="510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5"/>
      <c r="N510" s="35"/>
    </row>
    <row r="51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5"/>
      <c r="N511" s="35"/>
    </row>
    <row r="512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5"/>
      <c r="N512" s="35"/>
    </row>
    <row r="513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5"/>
      <c r="N513" s="35"/>
    </row>
    <row r="514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5"/>
      <c r="N514" s="35"/>
    </row>
    <row r="51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5"/>
      <c r="N515" s="35"/>
    </row>
    <row r="516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5"/>
      <c r="N516" s="35"/>
    </row>
    <row r="517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5"/>
      <c r="N517" s="35"/>
    </row>
    <row r="518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5"/>
      <c r="N518" s="35"/>
    </row>
    <row r="519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5"/>
      <c r="N519" s="35"/>
    </row>
    <row r="520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5"/>
      <c r="N520" s="35"/>
    </row>
    <row r="52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5"/>
      <c r="N521" s="35"/>
    </row>
    <row r="522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5"/>
      <c r="N522" s="35"/>
    </row>
    <row r="523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5"/>
      <c r="N523" s="35"/>
    </row>
    <row r="524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5"/>
      <c r="N524" s="35"/>
    </row>
    <row r="52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5"/>
      <c r="N525" s="35"/>
    </row>
    <row r="526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5"/>
      <c r="N526" s="35"/>
    </row>
    <row r="527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5"/>
      <c r="N527" s="35"/>
    </row>
    <row r="528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5"/>
      <c r="N528" s="35"/>
    </row>
    <row r="529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5"/>
      <c r="N529" s="35"/>
    </row>
    <row r="530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5"/>
      <c r="N530" s="35"/>
    </row>
    <row r="53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5"/>
      <c r="N531" s="35"/>
    </row>
    <row r="532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5"/>
      <c r="N532" s="35"/>
    </row>
    <row r="533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5"/>
      <c r="N533" s="35"/>
    </row>
    <row r="534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5"/>
      <c r="N534" s="35"/>
    </row>
    <row r="53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5"/>
      <c r="N535" s="35"/>
    </row>
    <row r="536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5"/>
      <c r="N536" s="35"/>
    </row>
    <row r="537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5"/>
      <c r="N537" s="35"/>
    </row>
    <row r="538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5"/>
      <c r="N538" s="35"/>
    </row>
    <row r="539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5"/>
      <c r="N539" s="35"/>
    </row>
    <row r="540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5"/>
      <c r="N540" s="35"/>
    </row>
    <row r="54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5"/>
      <c r="N541" s="35"/>
    </row>
    <row r="542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5"/>
      <c r="N542" s="35"/>
    </row>
    <row r="543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5"/>
      <c r="N543" s="35"/>
    </row>
    <row r="544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5"/>
      <c r="N544" s="35"/>
    </row>
    <row r="54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5"/>
      <c r="N545" s="35"/>
    </row>
    <row r="546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5"/>
      <c r="N546" s="35"/>
    </row>
    <row r="547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5"/>
      <c r="N547" s="35"/>
    </row>
    <row r="548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5"/>
      <c r="N548" s="35"/>
    </row>
    <row r="549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5"/>
      <c r="N549" s="35"/>
    </row>
    <row r="550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5"/>
      <c r="N550" s="35"/>
    </row>
    <row r="55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5"/>
      <c r="N551" s="35"/>
    </row>
    <row r="552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5"/>
      <c r="N552" s="35"/>
    </row>
    <row r="553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5"/>
      <c r="N553" s="35"/>
    </row>
    <row r="554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5"/>
      <c r="N554" s="35"/>
    </row>
    <row r="55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5"/>
      <c r="N555" s="35"/>
    </row>
    <row r="556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5"/>
      <c r="N556" s="35"/>
    </row>
    <row r="557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5"/>
      <c r="N557" s="35"/>
    </row>
    <row r="558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5"/>
      <c r="N558" s="35"/>
    </row>
    <row r="559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5"/>
      <c r="N559" s="35"/>
    </row>
    <row r="560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5"/>
      <c r="N560" s="35"/>
    </row>
    <row r="56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5"/>
      <c r="N561" s="35"/>
    </row>
    <row r="562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5"/>
      <c r="N562" s="35"/>
    </row>
    <row r="563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5"/>
      <c r="N563" s="35"/>
    </row>
    <row r="564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5"/>
      <c r="N564" s="35"/>
    </row>
    <row r="56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5"/>
      <c r="N565" s="35"/>
    </row>
    <row r="566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5"/>
      <c r="N566" s="35"/>
    </row>
    <row r="567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5"/>
      <c r="N567" s="35"/>
    </row>
    <row r="568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5"/>
      <c r="N568" s="35"/>
    </row>
    <row r="569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5"/>
      <c r="N569" s="35"/>
    </row>
    <row r="570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5"/>
      <c r="N570" s="35"/>
    </row>
    <row r="57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5"/>
      <c r="N571" s="35"/>
    </row>
    <row r="572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5"/>
      <c r="N572" s="35"/>
    </row>
    <row r="573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5"/>
      <c r="N573" s="35"/>
    </row>
    <row r="574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5"/>
      <c r="N574" s="35"/>
    </row>
    <row r="57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5"/>
      <c r="N575" s="35"/>
    </row>
    <row r="576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5"/>
      <c r="N576" s="35"/>
    </row>
    <row r="577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5"/>
      <c r="N577" s="35"/>
    </row>
    <row r="578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5"/>
      <c r="N578" s="35"/>
    </row>
    <row r="579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5"/>
      <c r="N579" s="35"/>
    </row>
    <row r="580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5"/>
      <c r="N580" s="35"/>
    </row>
    <row r="58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5"/>
      <c r="N581" s="35"/>
    </row>
    <row r="582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5"/>
      <c r="N582" s="35"/>
    </row>
    <row r="583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5"/>
      <c r="N583" s="35"/>
    </row>
    <row r="584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5"/>
      <c r="N584" s="35"/>
    </row>
    <row r="58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5"/>
      <c r="N585" s="35"/>
    </row>
    <row r="586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5"/>
      <c r="N586" s="35"/>
    </row>
    <row r="587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5"/>
      <c r="N587" s="35"/>
    </row>
    <row r="588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5"/>
      <c r="N588" s="35"/>
    </row>
    <row r="589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5"/>
      <c r="N589" s="35"/>
    </row>
    <row r="590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5"/>
      <c r="N590" s="35"/>
    </row>
    <row r="59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5"/>
      <c r="N591" s="35"/>
    </row>
    <row r="592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5"/>
      <c r="N592" s="35"/>
    </row>
    <row r="593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5"/>
      <c r="N593" s="35"/>
    </row>
    <row r="594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5"/>
      <c r="N594" s="35"/>
    </row>
    <row r="59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5"/>
      <c r="N595" s="35"/>
    </row>
    <row r="596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5"/>
      <c r="N596" s="35"/>
    </row>
    <row r="597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5"/>
      <c r="N597" s="35"/>
    </row>
    <row r="598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5"/>
      <c r="N598" s="35"/>
    </row>
    <row r="599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5"/>
      <c r="N599" s="35"/>
    </row>
    <row r="600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5"/>
      <c r="N600" s="35"/>
    </row>
    <row r="60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5"/>
      <c r="N601" s="35"/>
    </row>
    <row r="602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5"/>
      <c r="N602" s="35"/>
    </row>
    <row r="603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5"/>
      <c r="N603" s="35"/>
    </row>
    <row r="604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5"/>
      <c r="N604" s="35"/>
    </row>
    <row r="60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5"/>
      <c r="N605" s="35"/>
    </row>
    <row r="606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5"/>
      <c r="N606" s="35"/>
    </row>
    <row r="607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5"/>
      <c r="N607" s="35"/>
    </row>
    <row r="608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5"/>
      <c r="N608" s="35"/>
    </row>
    <row r="609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5"/>
      <c r="N609" s="35"/>
    </row>
    <row r="610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5"/>
      <c r="N610" s="35"/>
    </row>
    <row r="61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5"/>
      <c r="N611" s="35"/>
    </row>
    <row r="612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5"/>
      <c r="N612" s="35"/>
    </row>
    <row r="613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5"/>
      <c r="N613" s="35"/>
    </row>
    <row r="614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5"/>
      <c r="N614" s="35"/>
    </row>
    <row r="61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5"/>
      <c r="N615" s="35"/>
    </row>
    <row r="616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5"/>
      <c r="N616" s="35"/>
    </row>
    <row r="617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5"/>
      <c r="N617" s="35"/>
    </row>
    <row r="618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5"/>
      <c r="N618" s="35"/>
    </row>
    <row r="619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5"/>
      <c r="N619" s="35"/>
    </row>
    <row r="620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5"/>
      <c r="N620" s="35"/>
    </row>
    <row r="62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5"/>
      <c r="N621" s="35"/>
    </row>
    <row r="622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5"/>
      <c r="N622" s="35"/>
    </row>
    <row r="623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5"/>
      <c r="N623" s="35"/>
    </row>
    <row r="624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5"/>
      <c r="N624" s="35"/>
    </row>
    <row r="62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5"/>
      <c r="N625" s="35"/>
    </row>
    <row r="626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5"/>
      <c r="N626" s="35"/>
    </row>
    <row r="627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5"/>
      <c r="N627" s="35"/>
    </row>
    <row r="628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5"/>
      <c r="N628" s="35"/>
    </row>
    <row r="629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5"/>
      <c r="N629" s="35"/>
    </row>
    <row r="630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5"/>
      <c r="N630" s="35"/>
    </row>
    <row r="63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5"/>
      <c r="N631" s="35"/>
    </row>
    <row r="632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5"/>
      <c r="N632" s="35"/>
    </row>
    <row r="633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5"/>
      <c r="N633" s="35"/>
    </row>
    <row r="634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5"/>
      <c r="N634" s="35"/>
    </row>
    <row r="63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5"/>
      <c r="N635" s="35"/>
    </row>
    <row r="636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5"/>
      <c r="N636" s="35"/>
    </row>
    <row r="637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5"/>
      <c r="N637" s="35"/>
    </row>
    <row r="638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5"/>
      <c r="N638" s="35"/>
    </row>
    <row r="639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5"/>
      <c r="N639" s="35"/>
    </row>
    <row r="640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5"/>
      <c r="N640" s="35"/>
    </row>
    <row r="64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5"/>
      <c r="N641" s="35"/>
    </row>
    <row r="642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5"/>
      <c r="N642" s="35"/>
    </row>
    <row r="643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5"/>
      <c r="N643" s="35"/>
    </row>
    <row r="644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5"/>
      <c r="N644" s="35"/>
    </row>
    <row r="64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5"/>
      <c r="N645" s="35"/>
    </row>
    <row r="646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5"/>
      <c r="N646" s="35"/>
    </row>
    <row r="647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5"/>
      <c r="N647" s="35"/>
    </row>
    <row r="648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5"/>
      <c r="N648" s="35"/>
    </row>
    <row r="649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5"/>
      <c r="N649" s="35"/>
    </row>
    <row r="650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5"/>
      <c r="N650" s="35"/>
    </row>
    <row r="65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5"/>
      <c r="N651" s="35"/>
    </row>
    <row r="652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5"/>
      <c r="N652" s="35"/>
    </row>
    <row r="653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5"/>
      <c r="N653" s="35"/>
    </row>
    <row r="654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5"/>
      <c r="N654" s="35"/>
    </row>
    <row r="65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5"/>
      <c r="N655" s="35"/>
    </row>
    <row r="656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5"/>
      <c r="N656" s="35"/>
    </row>
    <row r="657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5"/>
      <c r="N657" s="35"/>
    </row>
    <row r="658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5"/>
      <c r="N658" s="35"/>
    </row>
    <row r="659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5"/>
      <c r="N659" s="35"/>
    </row>
    <row r="660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5"/>
      <c r="N660" s="35"/>
    </row>
    <row r="66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5"/>
      <c r="N661" s="35"/>
    </row>
    <row r="662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5"/>
      <c r="N662" s="35"/>
    </row>
    <row r="663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5"/>
      <c r="N663" s="35"/>
    </row>
    <row r="664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5"/>
      <c r="N664" s="35"/>
    </row>
    <row r="66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5"/>
      <c r="N665" s="35"/>
    </row>
    <row r="666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5"/>
      <c r="N666" s="35"/>
    </row>
    <row r="667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5"/>
      <c r="N667" s="35"/>
    </row>
    <row r="668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5"/>
      <c r="N668" s="35"/>
    </row>
    <row r="669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5"/>
      <c r="N669" s="35"/>
    </row>
    <row r="670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5"/>
      <c r="N670" s="35"/>
    </row>
    <row r="67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5"/>
      <c r="N671" s="35"/>
    </row>
    <row r="672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5"/>
      <c r="N672" s="35"/>
    </row>
    <row r="673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5"/>
      <c r="N673" s="35"/>
    </row>
    <row r="674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5"/>
      <c r="N674" s="35"/>
    </row>
    <row r="67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5"/>
      <c r="N675" s="35"/>
    </row>
    <row r="676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5"/>
      <c r="N676" s="35"/>
    </row>
    <row r="677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5"/>
      <c r="N677" s="35"/>
    </row>
    <row r="678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5"/>
      <c r="N678" s="35"/>
    </row>
    <row r="679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5"/>
      <c r="N679" s="35"/>
    </row>
    <row r="680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5"/>
      <c r="N680" s="35"/>
    </row>
    <row r="68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5"/>
      <c r="N681" s="35"/>
    </row>
    <row r="682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5"/>
      <c r="N682" s="35"/>
    </row>
    <row r="683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5"/>
      <c r="N683" s="35"/>
    </row>
    <row r="684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5"/>
      <c r="N684" s="35"/>
    </row>
    <row r="68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5"/>
      <c r="N685" s="35"/>
    </row>
    <row r="686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5"/>
      <c r="N686" s="35"/>
    </row>
    <row r="687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5"/>
      <c r="N687" s="35"/>
    </row>
    <row r="688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5"/>
      <c r="N688" s="35"/>
    </row>
    <row r="689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5"/>
      <c r="N689" s="35"/>
    </row>
    <row r="690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5"/>
      <c r="N690" s="35"/>
    </row>
    <row r="69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5"/>
      <c r="N691" s="35"/>
    </row>
    <row r="692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5"/>
      <c r="N692" s="35"/>
    </row>
    <row r="693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5"/>
      <c r="N693" s="35"/>
    </row>
    <row r="694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5"/>
      <c r="N694" s="35"/>
    </row>
    <row r="69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5"/>
      <c r="N695" s="35"/>
    </row>
    <row r="696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5"/>
      <c r="N696" s="35"/>
    </row>
    <row r="697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5"/>
      <c r="N697" s="35"/>
    </row>
    <row r="698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5"/>
      <c r="N698" s="35"/>
    </row>
    <row r="699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5"/>
      <c r="N699" s="35"/>
    </row>
    <row r="700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5"/>
      <c r="N700" s="35"/>
    </row>
    <row r="70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5"/>
      <c r="N701" s="35"/>
    </row>
    <row r="702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5"/>
      <c r="N702" s="35"/>
    </row>
    <row r="703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5"/>
      <c r="N703" s="35"/>
    </row>
    <row r="704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5"/>
      <c r="N704" s="35"/>
    </row>
    <row r="70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5"/>
      <c r="N705" s="35"/>
    </row>
    <row r="706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5"/>
      <c r="N706" s="35"/>
    </row>
    <row r="707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5"/>
      <c r="N707" s="35"/>
    </row>
    <row r="708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5"/>
      <c r="N708" s="35"/>
    </row>
    <row r="709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5"/>
      <c r="N709" s="35"/>
    </row>
    <row r="710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5"/>
      <c r="N710" s="35"/>
    </row>
    <row r="71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5"/>
      <c r="N711" s="35"/>
    </row>
    <row r="712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5"/>
      <c r="N712" s="35"/>
    </row>
    <row r="713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5"/>
      <c r="N713" s="35"/>
    </row>
    <row r="714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5"/>
      <c r="N714" s="35"/>
    </row>
    <row r="71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5"/>
      <c r="N715" s="35"/>
    </row>
    <row r="716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5"/>
      <c r="N716" s="35"/>
    </row>
    <row r="717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5"/>
      <c r="N717" s="35"/>
    </row>
    <row r="718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5"/>
      <c r="N718" s="35"/>
    </row>
    <row r="719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5"/>
      <c r="N719" s="35"/>
    </row>
    <row r="720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5"/>
      <c r="N720" s="35"/>
    </row>
    <row r="72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5"/>
      <c r="N721" s="35"/>
    </row>
    <row r="722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5"/>
      <c r="N722" s="35"/>
    </row>
    <row r="723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5"/>
      <c r="N723" s="35"/>
    </row>
    <row r="724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5"/>
      <c r="N724" s="35"/>
    </row>
    <row r="72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5"/>
      <c r="N725" s="35"/>
    </row>
    <row r="726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5"/>
      <c r="N726" s="35"/>
    </row>
    <row r="727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5"/>
      <c r="N727" s="35"/>
    </row>
    <row r="728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5"/>
      <c r="N728" s="35"/>
    </row>
    <row r="729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5"/>
      <c r="N729" s="35"/>
    </row>
    <row r="730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5"/>
      <c r="N730" s="35"/>
    </row>
    <row r="73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5"/>
      <c r="N731" s="35"/>
    </row>
    <row r="732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5"/>
      <c r="N732" s="35"/>
    </row>
    <row r="733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5"/>
      <c r="N733" s="35"/>
    </row>
    <row r="734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5"/>
      <c r="N734" s="35"/>
    </row>
    <row r="73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5"/>
      <c r="N735" s="35"/>
    </row>
    <row r="736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5"/>
      <c r="N736" s="35"/>
    </row>
    <row r="737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5"/>
      <c r="N737" s="35"/>
    </row>
    <row r="738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5"/>
      <c r="N738" s="35"/>
    </row>
    <row r="739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5"/>
      <c r="N739" s="35"/>
    </row>
    <row r="740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5"/>
      <c r="N740" s="35"/>
    </row>
    <row r="74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5"/>
      <c r="N741" s="35"/>
    </row>
    <row r="742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5"/>
      <c r="N742" s="35"/>
    </row>
    <row r="743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5"/>
      <c r="N743" s="35"/>
    </row>
    <row r="744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5"/>
      <c r="N744" s="35"/>
    </row>
    <row r="74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5"/>
      <c r="N745" s="35"/>
    </row>
    <row r="746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5"/>
      <c r="N746" s="35"/>
    </row>
    <row r="747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5"/>
      <c r="N747" s="35"/>
    </row>
    <row r="748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5"/>
      <c r="N748" s="35"/>
    </row>
    <row r="749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5"/>
      <c r="N749" s="35"/>
    </row>
    <row r="750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5"/>
      <c r="N750" s="35"/>
    </row>
    <row r="75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5"/>
      <c r="N751" s="35"/>
    </row>
    <row r="752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5"/>
      <c r="N752" s="35"/>
    </row>
    <row r="753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5"/>
      <c r="N753" s="35"/>
    </row>
    <row r="754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5"/>
      <c r="N754" s="35"/>
    </row>
    <row r="75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5"/>
      <c r="N755" s="35"/>
    </row>
    <row r="756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5"/>
      <c r="N756" s="35"/>
    </row>
    <row r="757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5"/>
      <c r="N757" s="35"/>
    </row>
    <row r="758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5"/>
      <c r="N758" s="35"/>
    </row>
    <row r="759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5"/>
      <c r="N759" s="35"/>
    </row>
    <row r="760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5"/>
      <c r="N760" s="35"/>
    </row>
    <row r="76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5"/>
      <c r="N761" s="35"/>
    </row>
    <row r="762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5"/>
      <c r="N762" s="35"/>
    </row>
    <row r="763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5"/>
      <c r="N763" s="35"/>
    </row>
    <row r="764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5"/>
      <c r="N764" s="35"/>
    </row>
    <row r="76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5"/>
      <c r="N765" s="35"/>
    </row>
    <row r="766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5"/>
      <c r="N766" s="35"/>
    </row>
    <row r="767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5"/>
      <c r="N767" s="35"/>
    </row>
    <row r="768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5"/>
      <c r="N768" s="35"/>
    </row>
    <row r="769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5"/>
      <c r="N769" s="35"/>
    </row>
    <row r="770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5"/>
      <c r="N770" s="35"/>
    </row>
    <row r="77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5"/>
      <c r="N771" s="35"/>
    </row>
    <row r="772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5"/>
      <c r="N772" s="35"/>
    </row>
    <row r="773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5"/>
      <c r="N773" s="35"/>
    </row>
    <row r="774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5"/>
      <c r="N774" s="35"/>
    </row>
    <row r="77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5"/>
      <c r="N775" s="35"/>
    </row>
    <row r="776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5"/>
      <c r="N776" s="35"/>
    </row>
    <row r="777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5"/>
      <c r="N777" s="35"/>
    </row>
    <row r="778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5"/>
      <c r="N778" s="35"/>
    </row>
    <row r="779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5"/>
      <c r="N779" s="35"/>
    </row>
    <row r="780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5"/>
      <c r="N780" s="35"/>
    </row>
    <row r="78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5"/>
      <c r="N781" s="35"/>
    </row>
    <row r="782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5"/>
      <c r="N782" s="35"/>
    </row>
    <row r="783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5"/>
      <c r="N783" s="35"/>
    </row>
    <row r="784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5"/>
      <c r="N784" s="35"/>
    </row>
    <row r="78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5"/>
      <c r="N785" s="35"/>
    </row>
    <row r="786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5"/>
      <c r="N786" s="35"/>
    </row>
    <row r="787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5"/>
      <c r="N787" s="35"/>
    </row>
    <row r="788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5"/>
      <c r="N788" s="35"/>
    </row>
    <row r="789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5"/>
      <c r="N789" s="35"/>
    </row>
    <row r="790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5"/>
      <c r="N790" s="35"/>
    </row>
    <row r="79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5"/>
      <c r="N791" s="35"/>
    </row>
    <row r="792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5"/>
      <c r="N792" s="35"/>
    </row>
    <row r="793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5"/>
      <c r="N793" s="35"/>
    </row>
    <row r="794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5"/>
      <c r="N794" s="35"/>
    </row>
    <row r="79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5"/>
      <c r="N795" s="35"/>
    </row>
    <row r="796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5"/>
      <c r="N796" s="35"/>
    </row>
    <row r="797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5"/>
      <c r="N797" s="35"/>
    </row>
    <row r="798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5"/>
      <c r="N798" s="35"/>
    </row>
    <row r="799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5"/>
      <c r="N799" s="35"/>
    </row>
    <row r="800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5"/>
      <c r="N800" s="35"/>
    </row>
    <row r="80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5"/>
      <c r="N801" s="35"/>
    </row>
    <row r="802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5"/>
      <c r="N802" s="35"/>
    </row>
    <row r="803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5"/>
      <c r="N803" s="35"/>
    </row>
    <row r="804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5"/>
      <c r="N804" s="35"/>
    </row>
    <row r="80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5"/>
      <c r="N805" s="35"/>
    </row>
    <row r="806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5"/>
      <c r="N806" s="35"/>
    </row>
    <row r="807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5"/>
      <c r="N807" s="35"/>
    </row>
    <row r="808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5"/>
      <c r="N808" s="35"/>
    </row>
    <row r="809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5"/>
      <c r="N809" s="35"/>
    </row>
    <row r="810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5"/>
      <c r="N810" s="35"/>
    </row>
    <row r="81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5"/>
      <c r="N811" s="35"/>
    </row>
    <row r="812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5"/>
      <c r="N812" s="35"/>
    </row>
    <row r="813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5"/>
      <c r="N813" s="35"/>
    </row>
    <row r="814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5"/>
      <c r="N814" s="35"/>
    </row>
    <row r="81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5"/>
      <c r="N815" s="35"/>
    </row>
    <row r="816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5"/>
      <c r="N816" s="35"/>
    </row>
    <row r="817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5"/>
      <c r="N817" s="35"/>
    </row>
    <row r="818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5"/>
      <c r="N818" s="35"/>
    </row>
    <row r="819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5"/>
      <c r="N819" s="35"/>
    </row>
    <row r="820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5"/>
      <c r="N820" s="35"/>
    </row>
    <row r="82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5"/>
      <c r="N821" s="35"/>
    </row>
    <row r="822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5"/>
      <c r="N822" s="35"/>
    </row>
    <row r="823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5"/>
      <c r="N823" s="35"/>
    </row>
    <row r="824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5"/>
      <c r="N824" s="35"/>
    </row>
    <row r="82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5"/>
      <c r="N825" s="35"/>
    </row>
    <row r="826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5"/>
      <c r="N826" s="35"/>
    </row>
    <row r="827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5"/>
      <c r="N827" s="35"/>
    </row>
    <row r="828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5"/>
      <c r="N828" s="35"/>
    </row>
    <row r="829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5"/>
      <c r="N829" s="35"/>
    </row>
    <row r="830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5"/>
      <c r="N830" s="35"/>
    </row>
    <row r="83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5"/>
      <c r="N831" s="35"/>
    </row>
    <row r="832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5"/>
      <c r="N832" s="35"/>
    </row>
    <row r="833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5"/>
      <c r="N833" s="35"/>
    </row>
    <row r="834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5"/>
      <c r="N834" s="35"/>
    </row>
    <row r="83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5"/>
      <c r="N835" s="35"/>
    </row>
    <row r="836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5"/>
      <c r="N836" s="35"/>
    </row>
    <row r="837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5"/>
      <c r="N837" s="35"/>
    </row>
    <row r="838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5"/>
      <c r="N838" s="35"/>
    </row>
    <row r="839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5"/>
      <c r="N839" s="35"/>
    </row>
    <row r="840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5"/>
      <c r="N840" s="35"/>
    </row>
    <row r="84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5"/>
      <c r="N841" s="35"/>
    </row>
    <row r="842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5"/>
      <c r="N842" s="35"/>
    </row>
    <row r="843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5"/>
      <c r="N843" s="35"/>
    </row>
    <row r="844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5"/>
      <c r="N844" s="35"/>
    </row>
    <row r="84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5"/>
      <c r="N845" s="35"/>
    </row>
    <row r="846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5"/>
      <c r="N846" s="35"/>
    </row>
    <row r="847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5"/>
      <c r="N847" s="35"/>
    </row>
    <row r="848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5"/>
      <c r="N848" s="35"/>
    </row>
    <row r="849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5"/>
      <c r="N849" s="35"/>
    </row>
    <row r="850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5"/>
      <c r="N850" s="35"/>
    </row>
    <row r="85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5"/>
      <c r="N851" s="35"/>
    </row>
    <row r="852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5"/>
      <c r="N852" s="35"/>
    </row>
    <row r="853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5"/>
      <c r="N853" s="35"/>
    </row>
    <row r="854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5"/>
      <c r="N854" s="35"/>
    </row>
    <row r="85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5"/>
      <c r="N855" s="35"/>
    </row>
    <row r="856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5"/>
      <c r="N856" s="35"/>
    </row>
    <row r="857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5"/>
      <c r="N857" s="35"/>
    </row>
    <row r="858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5"/>
      <c r="N858" s="35"/>
    </row>
    <row r="859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5"/>
      <c r="N859" s="35"/>
    </row>
    <row r="860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5"/>
      <c r="N860" s="35"/>
    </row>
    <row r="86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5"/>
      <c r="N861" s="35"/>
    </row>
    <row r="862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5"/>
      <c r="N862" s="35"/>
    </row>
    <row r="863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5"/>
      <c r="N863" s="35"/>
    </row>
    <row r="864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5"/>
      <c r="N864" s="35"/>
    </row>
    <row r="86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5"/>
      <c r="N865" s="35"/>
    </row>
    <row r="866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5"/>
      <c r="N866" s="35"/>
    </row>
    <row r="867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5"/>
      <c r="N867" s="35"/>
    </row>
    <row r="868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5"/>
      <c r="N868" s="35"/>
    </row>
    <row r="869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5"/>
      <c r="N869" s="35"/>
    </row>
    <row r="870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5"/>
      <c r="N870" s="35"/>
    </row>
    <row r="87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5"/>
      <c r="N871" s="35"/>
    </row>
    <row r="872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5"/>
      <c r="N872" s="35"/>
    </row>
    <row r="873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5"/>
      <c r="N873" s="35"/>
    </row>
    <row r="874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5"/>
      <c r="N874" s="35"/>
    </row>
    <row r="87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5"/>
      <c r="N875" s="35"/>
    </row>
    <row r="876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5"/>
      <c r="N876" s="35"/>
    </row>
    <row r="877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5"/>
      <c r="N877" s="35"/>
    </row>
    <row r="878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5"/>
      <c r="N878" s="35"/>
    </row>
    <row r="879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5"/>
      <c r="N879" s="35"/>
    </row>
    <row r="880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5"/>
      <c r="N880" s="35"/>
    </row>
    <row r="88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5"/>
      <c r="N881" s="35"/>
    </row>
    <row r="882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5"/>
      <c r="N882" s="35"/>
    </row>
    <row r="883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5"/>
      <c r="N883" s="35"/>
    </row>
    <row r="884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5"/>
      <c r="N884" s="35"/>
    </row>
    <row r="88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5"/>
      <c r="N885" s="35"/>
    </row>
    <row r="886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5"/>
      <c r="N886" s="35"/>
    </row>
    <row r="887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5"/>
      <c r="N887" s="35"/>
    </row>
    <row r="888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5"/>
      <c r="N888" s="35"/>
    </row>
    <row r="889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5"/>
      <c r="N889" s="35"/>
    </row>
    <row r="890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5"/>
      <c r="N890" s="35"/>
    </row>
    <row r="89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5"/>
      <c r="N891" s="35"/>
    </row>
    <row r="892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5"/>
      <c r="N892" s="35"/>
    </row>
    <row r="893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5"/>
      <c r="N893" s="35"/>
    </row>
    <row r="894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5"/>
      <c r="N894" s="35"/>
    </row>
    <row r="89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5"/>
      <c r="N895" s="35"/>
    </row>
    <row r="896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5"/>
      <c r="N896" s="35"/>
    </row>
    <row r="897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5"/>
      <c r="N897" s="35"/>
    </row>
    <row r="898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5"/>
      <c r="N898" s="35"/>
    </row>
    <row r="899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5"/>
      <c r="N899" s="35"/>
    </row>
    <row r="900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5"/>
      <c r="N900" s="35"/>
    </row>
    <row r="90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5"/>
      <c r="N901" s="35"/>
    </row>
    <row r="902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5"/>
      <c r="N902" s="35"/>
    </row>
    <row r="903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5"/>
      <c r="N903" s="35"/>
    </row>
    <row r="904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5"/>
      <c r="N904" s="35"/>
    </row>
    <row r="90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5"/>
      <c r="N905" s="35"/>
    </row>
    <row r="906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5"/>
      <c r="N906" s="35"/>
    </row>
    <row r="907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5"/>
      <c r="N907" s="35"/>
    </row>
    <row r="908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5"/>
      <c r="N908" s="35"/>
    </row>
    <row r="909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5"/>
      <c r="N909" s="35"/>
    </row>
    <row r="910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5"/>
      <c r="N910" s="35"/>
    </row>
    <row r="91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5"/>
      <c r="N911" s="35"/>
    </row>
    <row r="912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5"/>
      <c r="N912" s="35"/>
    </row>
    <row r="913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5"/>
      <c r="N913" s="35"/>
    </row>
    <row r="914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5"/>
      <c r="N914" s="35"/>
    </row>
    <row r="91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5"/>
      <c r="N915" s="35"/>
    </row>
    <row r="916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5"/>
      <c r="N916" s="35"/>
    </row>
    <row r="917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5"/>
      <c r="N917" s="35"/>
    </row>
    <row r="918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5"/>
      <c r="N918" s="35"/>
    </row>
    <row r="919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5"/>
      <c r="N919" s="35"/>
    </row>
    <row r="920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5"/>
      <c r="N920" s="35"/>
    </row>
    <row r="92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5"/>
      <c r="N921" s="35"/>
    </row>
    <row r="922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5"/>
      <c r="N922" s="35"/>
    </row>
    <row r="923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5"/>
      <c r="N923" s="35"/>
    </row>
    <row r="924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5"/>
      <c r="N924" s="35"/>
    </row>
    <row r="92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5"/>
      <c r="N925" s="35"/>
    </row>
    <row r="926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5"/>
      <c r="N926" s="35"/>
    </row>
    <row r="927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5"/>
      <c r="N927" s="35"/>
    </row>
    <row r="928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5"/>
      <c r="N928" s="35"/>
    </row>
    <row r="929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5"/>
      <c r="N929" s="35"/>
    </row>
    <row r="930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5"/>
      <c r="N930" s="35"/>
    </row>
    <row r="93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5"/>
      <c r="N931" s="35"/>
    </row>
    <row r="932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5"/>
      <c r="N932" s="35"/>
    </row>
    <row r="933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5"/>
      <c r="N933" s="35"/>
    </row>
    <row r="934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5"/>
      <c r="N934" s="35"/>
    </row>
    <row r="93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5"/>
      <c r="N935" s="35"/>
    </row>
    <row r="936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5"/>
      <c r="N936" s="35"/>
    </row>
    <row r="937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5"/>
      <c r="N937" s="35"/>
    </row>
    <row r="938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5"/>
      <c r="N938" s="35"/>
    </row>
    <row r="939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5"/>
      <c r="N939" s="35"/>
    </row>
    <row r="940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5"/>
      <c r="N940" s="35"/>
    </row>
    <row r="94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5"/>
      <c r="N941" s="35"/>
    </row>
    <row r="942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5"/>
      <c r="N942" s="35"/>
    </row>
    <row r="943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5"/>
      <c r="N943" s="35"/>
    </row>
    <row r="944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5"/>
      <c r="N944" s="35"/>
    </row>
    <row r="94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5"/>
      <c r="N945" s="35"/>
    </row>
    <row r="946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5"/>
      <c r="N946" s="35"/>
    </row>
    <row r="947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5"/>
      <c r="N947" s="35"/>
    </row>
    <row r="948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5"/>
      <c r="N948" s="35"/>
    </row>
    <row r="949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5"/>
      <c r="N949" s="35"/>
    </row>
    <row r="950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5"/>
      <c r="N950" s="35"/>
    </row>
    <row r="95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5"/>
      <c r="N951" s="35"/>
    </row>
    <row r="952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5"/>
      <c r="N952" s="35"/>
    </row>
    <row r="953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5"/>
      <c r="N953" s="35"/>
    </row>
    <row r="954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5"/>
      <c r="N954" s="35"/>
    </row>
    <row r="95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5"/>
      <c r="N955" s="35"/>
    </row>
    <row r="956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5"/>
      <c r="N956" s="35"/>
    </row>
    <row r="957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5"/>
      <c r="N957" s="35"/>
    </row>
    <row r="958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5"/>
      <c r="N958" s="35"/>
    </row>
    <row r="959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5"/>
      <c r="N959" s="35"/>
    </row>
    <row r="960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5"/>
      <c r="N960" s="35"/>
    </row>
    <row r="96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5"/>
      <c r="N961" s="35"/>
    </row>
    <row r="962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5"/>
      <c r="N962" s="35"/>
    </row>
    <row r="963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5"/>
      <c r="N963" s="35"/>
    </row>
    <row r="964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5"/>
      <c r="N964" s="35"/>
    </row>
    <row r="96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5"/>
      <c r="N965" s="35"/>
    </row>
    <row r="966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5"/>
      <c r="N966" s="35"/>
    </row>
    <row r="967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5"/>
      <c r="N967" s="35"/>
    </row>
    <row r="968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5"/>
      <c r="N968" s="35"/>
    </row>
    <row r="969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5"/>
      <c r="N969" s="35"/>
    </row>
    <row r="970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5"/>
      <c r="N970" s="35"/>
    </row>
    <row r="97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5"/>
      <c r="N971" s="35"/>
    </row>
    <row r="972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5"/>
      <c r="N972" s="35"/>
    </row>
    <row r="973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5"/>
      <c r="N973" s="35"/>
    </row>
    <row r="974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5"/>
      <c r="N974" s="35"/>
    </row>
    <row r="975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5"/>
      <c r="N975" s="35"/>
    </row>
    <row r="976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5"/>
      <c r="N976" s="35"/>
    </row>
    <row r="977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5"/>
      <c r="N977" s="35"/>
    </row>
    <row r="978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5"/>
      <c r="N978" s="35"/>
    </row>
    <row r="979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5"/>
      <c r="N979" s="35"/>
    </row>
    <row r="980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5"/>
      <c r="N980" s="35"/>
    </row>
    <row r="98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5"/>
      <c r="N981" s="35"/>
    </row>
    <row r="982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5"/>
      <c r="N982" s="35"/>
    </row>
    <row r="983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5"/>
      <c r="N983" s="35"/>
    </row>
    <row r="984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5"/>
      <c r="N984" s="35"/>
    </row>
    <row r="985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5"/>
      <c r="N985" s="35"/>
    </row>
    <row r="986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5"/>
      <c r="N986" s="35"/>
    </row>
    <row r="987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5"/>
      <c r="N987" s="35"/>
    </row>
    <row r="988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5"/>
      <c r="N988" s="35"/>
    </row>
    <row r="989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5"/>
      <c r="N989" s="35"/>
    </row>
    <row r="990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5"/>
      <c r="N990" s="35"/>
    </row>
    <row r="99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5"/>
      <c r="N991" s="35"/>
    </row>
    <row r="992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5"/>
      <c r="N992" s="35"/>
    </row>
    <row r="993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5"/>
      <c r="N993" s="35"/>
    </row>
    <row r="994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5"/>
      <c r="N994" s="35"/>
    </row>
    <row r="995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5"/>
      <c r="N995" s="35"/>
    </row>
    <row r="996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5"/>
      <c r="N996" s="35"/>
    </row>
    <row r="997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5"/>
      <c r="N997" s="35"/>
    </row>
    <row r="998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5"/>
      <c r="N998" s="35"/>
    </row>
    <row r="999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5"/>
      <c r="N999" s="35"/>
    </row>
    <row r="1000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5"/>
      <c r="N1000" s="35"/>
    </row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sheetData>
    <row r="1">
      <c r="A1" s="62">
        <v>0.021265</v>
      </c>
      <c r="B1" s="62">
        <v>0.021333</v>
      </c>
      <c r="C1" s="62">
        <v>0.020922</v>
      </c>
      <c r="D1" s="62">
        <v>0.019519</v>
      </c>
      <c r="E1" s="62">
        <v>0.018449</v>
      </c>
      <c r="F1" s="62">
        <v>0.01757</v>
      </c>
      <c r="G1" s="62">
        <v>0.017127</v>
      </c>
      <c r="H1" s="62">
        <v>0.016282</v>
      </c>
      <c r="I1" s="62">
        <v>0.015049</v>
      </c>
      <c r="J1" s="62">
        <v>0.014372</v>
      </c>
      <c r="K1" s="62">
        <v>0.014453</v>
      </c>
      <c r="L1" s="62">
        <v>0.012116</v>
      </c>
      <c r="M1" s="62">
        <v>0.011718</v>
      </c>
      <c r="N1" s="62">
        <v>0.010388</v>
      </c>
      <c r="O1" s="62">
        <v>0.009492</v>
      </c>
      <c r="P1" s="62">
        <v>0.007297</v>
      </c>
      <c r="Q1" s="62">
        <v>0.006872</v>
      </c>
      <c r="R1" s="62">
        <v>0.006186</v>
      </c>
      <c r="S1" s="62">
        <v>0.004867</v>
      </c>
      <c r="T1" s="62">
        <v>0.00308</v>
      </c>
      <c r="U1" s="62">
        <v>0.003312</v>
      </c>
      <c r="V1" s="62">
        <v>0.004198</v>
      </c>
      <c r="W1" s="62">
        <v>0.002142</v>
      </c>
      <c r="X1" s="62">
        <v>5.88E-4</v>
      </c>
      <c r="Y1" s="62">
        <v>0.0</v>
      </c>
      <c r="Z1" s="62">
        <v>-8.49E-4</v>
      </c>
      <c r="AA1" s="62">
        <v>-0.001099</v>
      </c>
      <c r="AB1" s="62">
        <v>-0.002965</v>
      </c>
      <c r="AC1" s="62">
        <v>-0.004591</v>
      </c>
      <c r="AD1" s="62">
        <v>-0.0058</v>
      </c>
      <c r="AE1" s="62">
        <v>-0.007115</v>
      </c>
      <c r="AF1" s="62">
        <v>-0.008353</v>
      </c>
      <c r="AG1" s="62">
        <v>-0.010661</v>
      </c>
      <c r="AH1" s="62">
        <v>-0.011669</v>
      </c>
    </row>
    <row r="2">
      <c r="A2" s="62">
        <v>0.013563</v>
      </c>
      <c r="B2" s="62">
        <v>0.012861</v>
      </c>
      <c r="C2" s="62">
        <v>0.011638</v>
      </c>
      <c r="D2" s="62">
        <v>0.011118</v>
      </c>
      <c r="E2" s="62">
        <v>0.010918</v>
      </c>
      <c r="F2" s="62">
        <v>0.010573</v>
      </c>
      <c r="G2" s="62">
        <v>0.010437</v>
      </c>
      <c r="H2" s="62">
        <v>0.009278</v>
      </c>
      <c r="I2" s="62">
        <v>0.009537</v>
      </c>
      <c r="J2" s="62">
        <v>0.009063</v>
      </c>
      <c r="K2" s="62">
        <v>0.009065</v>
      </c>
      <c r="L2" s="62">
        <v>0.007793</v>
      </c>
      <c r="M2" s="62">
        <v>0.007869</v>
      </c>
      <c r="N2" s="62">
        <v>0.007226</v>
      </c>
      <c r="O2" s="62">
        <v>0.006266</v>
      </c>
      <c r="P2" s="62">
        <v>0.004045</v>
      </c>
      <c r="Q2" s="62">
        <v>0.003931</v>
      </c>
      <c r="R2" s="62">
        <v>0.003308</v>
      </c>
      <c r="S2" s="62">
        <v>0.002574</v>
      </c>
      <c r="T2" s="62">
        <v>0.001737</v>
      </c>
      <c r="U2" s="62">
        <v>0.001615</v>
      </c>
      <c r="V2" s="62">
        <v>0.002625</v>
      </c>
      <c r="W2" s="62">
        <v>0.002345</v>
      </c>
      <c r="X2" s="62">
        <v>7.57E-4</v>
      </c>
      <c r="Y2" s="62">
        <v>0.0</v>
      </c>
      <c r="Z2" s="63">
        <v>7.1E-5</v>
      </c>
      <c r="AA2" s="62">
        <v>-0.001159</v>
      </c>
      <c r="AB2" s="62">
        <v>-0.002768</v>
      </c>
      <c r="AC2" s="62">
        <v>-0.002817</v>
      </c>
      <c r="AD2" s="62">
        <v>-0.004476</v>
      </c>
      <c r="AE2" s="62">
        <v>-0.005804</v>
      </c>
      <c r="AF2" s="62">
        <v>-0.007093</v>
      </c>
      <c r="AG2" s="62">
        <v>-0.008053</v>
      </c>
      <c r="AH2" s="62">
        <v>-0.009741</v>
      </c>
    </row>
    <row r="3">
      <c r="A3" s="62">
        <v>0.009572</v>
      </c>
      <c r="B3" s="62">
        <v>0.009467</v>
      </c>
      <c r="C3" s="62">
        <v>0.00879</v>
      </c>
      <c r="D3" s="62">
        <v>0.00789</v>
      </c>
      <c r="E3" s="62">
        <v>0.00773</v>
      </c>
      <c r="F3" s="62">
        <v>0.007237</v>
      </c>
      <c r="G3" s="62">
        <v>0.00682</v>
      </c>
      <c r="H3" s="62">
        <v>0.006274</v>
      </c>
      <c r="I3" s="62">
        <v>0.0063</v>
      </c>
      <c r="J3" s="62">
        <v>0.006109</v>
      </c>
      <c r="K3" s="62">
        <v>0.005831</v>
      </c>
      <c r="L3" s="62">
        <v>0.00506</v>
      </c>
      <c r="M3" s="62">
        <v>0.00504</v>
      </c>
      <c r="N3" s="62">
        <v>0.004403</v>
      </c>
      <c r="O3" s="62">
        <v>0.004027</v>
      </c>
      <c r="P3" s="62">
        <v>0.002959</v>
      </c>
      <c r="Q3" s="62">
        <v>0.002881</v>
      </c>
      <c r="R3" s="62">
        <v>0.002007</v>
      </c>
      <c r="S3" s="62">
        <v>0.001785</v>
      </c>
      <c r="T3" s="62">
        <v>7.8E-4</v>
      </c>
      <c r="U3" s="62">
        <v>0.001448</v>
      </c>
      <c r="V3" s="62">
        <v>0.002049</v>
      </c>
      <c r="W3" s="62">
        <v>0.001521</v>
      </c>
      <c r="X3" s="62">
        <v>9.27E-4</v>
      </c>
      <c r="Y3" s="62">
        <v>0.0</v>
      </c>
      <c r="Z3" s="62">
        <v>-4.96E-4</v>
      </c>
      <c r="AA3" s="62">
        <v>-9.21E-4</v>
      </c>
      <c r="AB3" s="62">
        <v>-0.001509</v>
      </c>
      <c r="AC3" s="62">
        <v>-0.002933</v>
      </c>
      <c r="AD3" s="62">
        <v>-0.003579</v>
      </c>
      <c r="AE3" s="62">
        <v>-0.005577</v>
      </c>
      <c r="AF3" s="62">
        <v>-0.006428</v>
      </c>
      <c r="AG3" s="62">
        <v>-0.007567</v>
      </c>
      <c r="AH3" s="62">
        <v>-0.008374</v>
      </c>
    </row>
    <row r="4">
      <c r="A4" s="62">
        <v>0.003485</v>
      </c>
      <c r="B4" s="62">
        <v>0.004152</v>
      </c>
      <c r="C4" s="62">
        <v>0.004361</v>
      </c>
      <c r="D4" s="62">
        <v>0.00386</v>
      </c>
      <c r="E4" s="62">
        <v>0.003477</v>
      </c>
      <c r="F4" s="62">
        <v>0.003118</v>
      </c>
      <c r="G4" s="62">
        <v>0.003507</v>
      </c>
      <c r="H4" s="62">
        <v>0.003196</v>
      </c>
      <c r="I4" s="62">
        <v>0.002684</v>
      </c>
      <c r="J4" s="62">
        <v>0.002617</v>
      </c>
      <c r="K4" s="62">
        <v>0.002761</v>
      </c>
      <c r="L4" s="62">
        <v>0.002025</v>
      </c>
      <c r="M4" s="62">
        <v>0.001719</v>
      </c>
      <c r="N4" s="62">
        <v>0.001743</v>
      </c>
      <c r="O4" s="62">
        <v>0.001333</v>
      </c>
      <c r="P4" s="62">
        <v>5.15E-4</v>
      </c>
      <c r="Q4" s="62">
        <v>7.3E-4</v>
      </c>
      <c r="R4" s="62">
        <v>2.04E-4</v>
      </c>
      <c r="S4" s="62">
        <v>2.63E-4</v>
      </c>
      <c r="T4" s="63">
        <v>4.5E-5</v>
      </c>
      <c r="U4" s="62">
        <v>5.97E-4</v>
      </c>
      <c r="V4" s="62">
        <v>0.001604</v>
      </c>
      <c r="W4" s="62">
        <v>7.87E-4</v>
      </c>
      <c r="X4" s="62">
        <v>2.32E-4</v>
      </c>
      <c r="Y4" s="62">
        <v>0.0</v>
      </c>
      <c r="Z4" s="62">
        <v>-2.87E-4</v>
      </c>
      <c r="AA4" s="62">
        <v>-7.08E-4</v>
      </c>
      <c r="AB4" s="62">
        <v>-0.001754</v>
      </c>
      <c r="AC4" s="62">
        <v>-0.002526</v>
      </c>
      <c r="AD4" s="62">
        <v>-0.003495</v>
      </c>
      <c r="AE4" s="62">
        <v>-0.004396</v>
      </c>
      <c r="AF4" s="62">
        <v>-0.005476</v>
      </c>
      <c r="AG4" s="62">
        <v>-0.006741</v>
      </c>
      <c r="AH4" s="62">
        <v>-0.007506</v>
      </c>
    </row>
    <row r="5">
      <c r="A5" s="62">
        <v>7.28E-4</v>
      </c>
      <c r="B5" s="62">
        <v>0.001744</v>
      </c>
      <c r="C5" s="62">
        <v>0.001513</v>
      </c>
      <c r="D5" s="62">
        <v>0.001456</v>
      </c>
      <c r="E5" s="62">
        <v>0.00182</v>
      </c>
      <c r="F5" s="62">
        <v>0.001824</v>
      </c>
      <c r="G5" s="62">
        <v>0.001451</v>
      </c>
      <c r="H5" s="62">
        <v>0.001472</v>
      </c>
      <c r="I5" s="62">
        <v>0.001694</v>
      </c>
      <c r="J5" s="62">
        <v>0.001479</v>
      </c>
      <c r="K5" s="62">
        <v>0.00186</v>
      </c>
      <c r="L5" s="62">
        <v>0.001155</v>
      </c>
      <c r="M5" s="62">
        <v>0.001578</v>
      </c>
      <c r="N5" s="62">
        <v>0.001091</v>
      </c>
      <c r="O5" s="62">
        <v>9.31E-4</v>
      </c>
      <c r="P5" s="62">
        <v>1.9E-4</v>
      </c>
      <c r="Q5" s="62">
        <v>3.19E-4</v>
      </c>
      <c r="R5" s="62">
        <v>3.36E-4</v>
      </c>
      <c r="S5" s="63">
        <v>7.9E-5</v>
      </c>
      <c r="T5" s="63">
        <v>5.2E-5</v>
      </c>
      <c r="U5" s="62">
        <v>2.39E-4</v>
      </c>
      <c r="V5" s="62">
        <v>0.001228</v>
      </c>
      <c r="W5" s="62">
        <v>0.001196</v>
      </c>
      <c r="X5" s="62">
        <v>7.04E-4</v>
      </c>
      <c r="Y5" s="62">
        <v>0.0</v>
      </c>
      <c r="Z5" s="62">
        <v>1.41E-4</v>
      </c>
      <c r="AA5" s="63">
        <v>-9.9E-5</v>
      </c>
      <c r="AB5" s="62">
        <v>-8.91E-4</v>
      </c>
      <c r="AC5" s="62">
        <v>-0.001343</v>
      </c>
      <c r="AD5" s="62">
        <v>-0.002292</v>
      </c>
      <c r="AE5" s="62">
        <v>-0.003709</v>
      </c>
      <c r="AF5" s="62">
        <v>-0.004494</v>
      </c>
      <c r="AG5" s="62">
        <v>-0.005318</v>
      </c>
      <c r="AH5" s="62">
        <v>-0.006083</v>
      </c>
    </row>
    <row r="6">
      <c r="A6" s="62">
        <v>-0.002121</v>
      </c>
      <c r="B6" s="62">
        <v>-0.001189</v>
      </c>
      <c r="C6" s="62">
        <v>-7.98E-4</v>
      </c>
      <c r="D6" s="62">
        <v>-7.63E-4</v>
      </c>
      <c r="E6" s="62">
        <v>-5.53E-4</v>
      </c>
      <c r="F6" s="62">
        <v>-8.84E-4</v>
      </c>
      <c r="G6" s="62">
        <v>-5.47E-4</v>
      </c>
      <c r="H6" s="62">
        <v>-5.04E-4</v>
      </c>
      <c r="I6" s="62">
        <v>-5.0E-4</v>
      </c>
      <c r="J6" s="62">
        <v>-3.9E-4</v>
      </c>
      <c r="K6" s="62">
        <v>-5.11E-4</v>
      </c>
      <c r="L6" s="62">
        <v>-5.4E-4</v>
      </c>
      <c r="M6" s="62">
        <v>-5.45E-4</v>
      </c>
      <c r="N6" s="62">
        <v>-6.83E-4</v>
      </c>
      <c r="O6" s="62">
        <v>-6.96E-4</v>
      </c>
      <c r="P6" s="62">
        <v>-9.38E-4</v>
      </c>
      <c r="Q6" s="62">
        <v>-0.001016</v>
      </c>
      <c r="R6" s="62">
        <v>-0.001382</v>
      </c>
      <c r="S6" s="62">
        <v>-9.85E-4</v>
      </c>
      <c r="T6" s="62">
        <v>-0.00131</v>
      </c>
      <c r="U6" s="62">
        <v>-3.89E-4</v>
      </c>
      <c r="V6" s="62">
        <v>6.23E-4</v>
      </c>
      <c r="W6" s="62">
        <v>6.16E-4</v>
      </c>
      <c r="X6" s="62">
        <v>2.3E-4</v>
      </c>
      <c r="Y6" s="62">
        <v>0.0</v>
      </c>
      <c r="Z6" s="62">
        <v>-4.46E-4</v>
      </c>
      <c r="AA6" s="62">
        <v>-7.51E-4</v>
      </c>
      <c r="AB6" s="62">
        <v>-0.00124</v>
      </c>
      <c r="AC6" s="62">
        <v>-0.002326</v>
      </c>
      <c r="AD6" s="62">
        <v>-0.003306</v>
      </c>
      <c r="AE6" s="62">
        <v>-0.004424</v>
      </c>
      <c r="AF6" s="62">
        <v>-0.005249</v>
      </c>
      <c r="AG6" s="62">
        <v>-0.006026</v>
      </c>
      <c r="AH6" s="62">
        <v>-0.006911</v>
      </c>
    </row>
    <row r="7">
      <c r="A7" s="62">
        <v>-0.004775</v>
      </c>
      <c r="B7" s="62">
        <v>-0.003796</v>
      </c>
      <c r="C7" s="62">
        <v>-0.003404</v>
      </c>
      <c r="D7" s="62">
        <v>-0.003229</v>
      </c>
      <c r="E7" s="62">
        <v>-0.003156</v>
      </c>
      <c r="F7" s="62">
        <v>-0.002677</v>
      </c>
      <c r="G7" s="62">
        <v>-0.002592</v>
      </c>
      <c r="H7" s="62">
        <v>-0.00239</v>
      </c>
      <c r="I7" s="62">
        <v>-0.002309</v>
      </c>
      <c r="J7" s="62">
        <v>-0.002228</v>
      </c>
      <c r="K7" s="62">
        <v>-0.001582</v>
      </c>
      <c r="L7" s="62">
        <v>-0.001945</v>
      </c>
      <c r="M7" s="62">
        <v>-0.001678</v>
      </c>
      <c r="N7" s="62">
        <v>-0.001722</v>
      </c>
      <c r="O7" s="62">
        <v>-0.00143</v>
      </c>
      <c r="P7" s="62">
        <v>-0.001761</v>
      </c>
      <c r="Q7" s="62">
        <v>-0.001567</v>
      </c>
      <c r="R7" s="62">
        <v>-0.001218</v>
      </c>
      <c r="S7" s="62">
        <v>-0.001362</v>
      </c>
      <c r="T7" s="62">
        <v>-0.001194</v>
      </c>
      <c r="U7" s="62">
        <v>-2.47E-4</v>
      </c>
      <c r="V7" s="62">
        <v>3.89E-4</v>
      </c>
      <c r="W7" s="62">
        <v>7.17E-4</v>
      </c>
      <c r="X7" s="62">
        <v>2.15E-4</v>
      </c>
      <c r="Y7" s="62">
        <v>0.0</v>
      </c>
      <c r="Z7" s="63">
        <v>8.5E-5</v>
      </c>
      <c r="AA7" s="62">
        <v>-2.35E-4</v>
      </c>
      <c r="AB7" s="62">
        <v>-9.06E-4</v>
      </c>
      <c r="AC7" s="62">
        <v>-0.001469</v>
      </c>
      <c r="AD7" s="62">
        <v>-0.002265</v>
      </c>
      <c r="AE7" s="62">
        <v>-0.003389</v>
      </c>
      <c r="AF7" s="62">
        <v>-0.003865</v>
      </c>
      <c r="AG7" s="62">
        <v>-0.004719</v>
      </c>
      <c r="AH7" s="62">
        <v>-0.005605</v>
      </c>
    </row>
    <row r="8">
      <c r="A8" s="62">
        <v>-0.006215</v>
      </c>
      <c r="B8" s="62">
        <v>-0.005297</v>
      </c>
      <c r="C8" s="62">
        <v>-0.004972</v>
      </c>
      <c r="D8" s="62">
        <v>-0.004648</v>
      </c>
      <c r="E8" s="62">
        <v>-0.00397</v>
      </c>
      <c r="F8" s="62">
        <v>-0.003836</v>
      </c>
      <c r="G8" s="62">
        <v>-0.003411</v>
      </c>
      <c r="H8" s="62">
        <v>-0.003314</v>
      </c>
      <c r="I8" s="62">
        <v>-0.002964</v>
      </c>
      <c r="J8" s="62">
        <v>-0.002757</v>
      </c>
      <c r="K8" s="62">
        <v>-0.002655</v>
      </c>
      <c r="L8" s="62">
        <v>-0.002784</v>
      </c>
      <c r="M8" s="62">
        <v>-0.002286</v>
      </c>
      <c r="N8" s="62">
        <v>-0.002135</v>
      </c>
      <c r="O8" s="62">
        <v>-0.002009</v>
      </c>
      <c r="P8" s="62">
        <v>-0.002196</v>
      </c>
      <c r="Q8" s="62">
        <v>-0.002041</v>
      </c>
      <c r="R8" s="62">
        <v>-0.001701</v>
      </c>
      <c r="S8" s="62">
        <v>-0.001612</v>
      </c>
      <c r="T8" s="62">
        <v>-0.001498</v>
      </c>
      <c r="U8" s="62">
        <v>-6.95E-4</v>
      </c>
      <c r="V8" s="62">
        <v>2.04E-4</v>
      </c>
      <c r="W8" s="62">
        <v>5.44E-4</v>
      </c>
      <c r="X8" s="62">
        <v>1.73E-4</v>
      </c>
      <c r="Y8" s="62">
        <v>0.0</v>
      </c>
      <c r="Z8" s="63">
        <v>1.5E-5</v>
      </c>
      <c r="AA8" s="62">
        <v>-6.53E-4</v>
      </c>
      <c r="AB8" s="62">
        <v>-7.91E-4</v>
      </c>
      <c r="AC8" s="62">
        <v>-0.001655</v>
      </c>
      <c r="AD8" s="62">
        <v>-0.002296</v>
      </c>
      <c r="AE8" s="62">
        <v>-0.003277</v>
      </c>
      <c r="AF8" s="62">
        <v>-0.004436</v>
      </c>
      <c r="AG8" s="62">
        <v>-0.004769</v>
      </c>
      <c r="AH8" s="62">
        <v>-0.005366</v>
      </c>
    </row>
    <row r="9">
      <c r="A9" s="62">
        <v>-0.006928</v>
      </c>
      <c r="B9" s="62">
        <v>-0.006135</v>
      </c>
      <c r="C9" s="62">
        <v>-0.005406</v>
      </c>
      <c r="D9" s="62">
        <v>-0.005035</v>
      </c>
      <c r="E9" s="62">
        <v>-0.005024</v>
      </c>
      <c r="F9" s="62">
        <v>-0.004741</v>
      </c>
      <c r="G9" s="62">
        <v>-0.004195</v>
      </c>
      <c r="H9" s="62">
        <v>-0.003927</v>
      </c>
      <c r="I9" s="62">
        <v>-0.003603</v>
      </c>
      <c r="J9" s="62">
        <v>-0.003455</v>
      </c>
      <c r="K9" s="62">
        <v>-0.003219</v>
      </c>
      <c r="L9" s="62">
        <v>-0.002954</v>
      </c>
      <c r="M9" s="62">
        <v>-0.002872</v>
      </c>
      <c r="N9" s="62">
        <v>-0.002593</v>
      </c>
      <c r="O9" s="62">
        <v>-0.002248</v>
      </c>
      <c r="P9" s="62">
        <v>-0.002257</v>
      </c>
      <c r="Q9" s="62">
        <v>-0.001674</v>
      </c>
      <c r="R9" s="62">
        <v>-0.002097</v>
      </c>
      <c r="S9" s="62">
        <v>-0.00171</v>
      </c>
      <c r="T9" s="62">
        <v>-0.001487</v>
      </c>
      <c r="U9" s="62">
        <v>-5.69E-4</v>
      </c>
      <c r="V9" s="62">
        <v>3.08E-4</v>
      </c>
      <c r="W9" s="62">
        <v>4.22E-4</v>
      </c>
      <c r="X9" s="62">
        <v>2.93E-4</v>
      </c>
      <c r="Y9" s="62">
        <v>0.0</v>
      </c>
      <c r="Z9" s="62">
        <v>-2.06E-4</v>
      </c>
      <c r="AA9" s="62">
        <v>-2.52E-4</v>
      </c>
      <c r="AB9" s="62">
        <v>-0.001075</v>
      </c>
      <c r="AC9" s="62">
        <v>-0.001663</v>
      </c>
      <c r="AD9" s="62">
        <v>-0.002541</v>
      </c>
      <c r="AE9" s="62">
        <v>-0.00356</v>
      </c>
      <c r="AF9" s="62">
        <v>-0.00406</v>
      </c>
      <c r="AG9" s="62">
        <v>-0.004958</v>
      </c>
      <c r="AH9" s="62">
        <v>-0.00539</v>
      </c>
    </row>
    <row r="10">
      <c r="A10" s="62">
        <v>-0.008653</v>
      </c>
      <c r="B10" s="62">
        <v>-0.007698</v>
      </c>
      <c r="C10" s="62">
        <v>-0.007191</v>
      </c>
      <c r="D10" s="62">
        <v>-0.006655</v>
      </c>
      <c r="E10" s="62">
        <v>-0.006226</v>
      </c>
      <c r="F10" s="62">
        <v>-0.005548</v>
      </c>
      <c r="G10" s="62">
        <v>-0.005138</v>
      </c>
      <c r="H10" s="62">
        <v>-0.004831</v>
      </c>
      <c r="I10" s="62">
        <v>-0.004579</v>
      </c>
      <c r="J10" s="62">
        <v>-0.004181</v>
      </c>
      <c r="K10" s="62">
        <v>-0.003758</v>
      </c>
      <c r="L10" s="62">
        <v>-0.003859</v>
      </c>
      <c r="M10" s="62">
        <v>-0.003305</v>
      </c>
      <c r="N10" s="62">
        <v>-0.003047</v>
      </c>
      <c r="O10" s="62">
        <v>-0.002986</v>
      </c>
      <c r="P10" s="62">
        <v>-0.002828</v>
      </c>
      <c r="Q10" s="62">
        <v>-0.002883</v>
      </c>
      <c r="R10" s="62">
        <v>-0.002295</v>
      </c>
      <c r="S10" s="62">
        <v>-0.002204</v>
      </c>
      <c r="T10" s="62">
        <v>-0.001507</v>
      </c>
      <c r="U10" s="62">
        <v>-0.001041</v>
      </c>
      <c r="V10" s="63">
        <v>-6.8E-5</v>
      </c>
      <c r="W10" s="62">
        <v>2.78E-4</v>
      </c>
      <c r="X10" s="63">
        <v>2.4E-5</v>
      </c>
      <c r="Y10" s="62">
        <v>0.0</v>
      </c>
      <c r="Z10" s="62">
        <v>-1.28E-4</v>
      </c>
      <c r="AA10" s="62">
        <v>-4.43E-4</v>
      </c>
      <c r="AB10" s="62">
        <v>-9.59E-4</v>
      </c>
      <c r="AC10" s="62">
        <v>-0.001574</v>
      </c>
      <c r="AD10" s="62">
        <v>-0.002158</v>
      </c>
      <c r="AE10" s="62">
        <v>-0.003099</v>
      </c>
      <c r="AF10" s="62">
        <v>-0.003844</v>
      </c>
      <c r="AG10" s="62">
        <v>-0.004477</v>
      </c>
      <c r="AH10" s="62">
        <v>-0.004981</v>
      </c>
    </row>
    <row r="11">
      <c r="A11" s="62">
        <v>-0.008953</v>
      </c>
      <c r="B11" s="62">
        <v>-0.007959</v>
      </c>
      <c r="C11" s="62">
        <v>-0.00728</v>
      </c>
      <c r="D11" s="62">
        <v>-0.006587</v>
      </c>
      <c r="E11" s="62">
        <v>-0.006013</v>
      </c>
      <c r="F11" s="62">
        <v>-0.00565</v>
      </c>
      <c r="G11" s="62">
        <v>-0.005164</v>
      </c>
      <c r="H11" s="62">
        <v>-0.004789</v>
      </c>
      <c r="I11" s="62">
        <v>-0.004432</v>
      </c>
      <c r="J11" s="62">
        <v>-0.004253</v>
      </c>
      <c r="K11" s="62">
        <v>-0.003892</v>
      </c>
      <c r="L11" s="62">
        <v>-0.003709</v>
      </c>
      <c r="M11" s="62">
        <v>-0.003393</v>
      </c>
      <c r="N11" s="62">
        <v>-0.003066</v>
      </c>
      <c r="O11" s="62">
        <v>-0.002628</v>
      </c>
      <c r="P11" s="62">
        <v>-0.002488</v>
      </c>
      <c r="Q11" s="62">
        <v>-0.002212</v>
      </c>
      <c r="R11" s="62">
        <v>-0.002118</v>
      </c>
      <c r="S11" s="62">
        <v>-0.001598</v>
      </c>
      <c r="T11" s="62">
        <v>-0.001626</v>
      </c>
      <c r="U11" s="62">
        <v>-7.41E-4</v>
      </c>
      <c r="V11" s="62">
        <v>1.66E-4</v>
      </c>
      <c r="W11" s="62">
        <v>4.77E-4</v>
      </c>
      <c r="X11" s="62">
        <v>3.09E-4</v>
      </c>
      <c r="Y11" s="62">
        <v>0.0</v>
      </c>
      <c r="Z11" s="63">
        <v>-6.7E-5</v>
      </c>
      <c r="AA11" s="62">
        <v>-4.72E-4</v>
      </c>
      <c r="AB11" s="62">
        <v>-7.02E-4</v>
      </c>
      <c r="AC11" s="62">
        <v>-0.001323</v>
      </c>
      <c r="AD11" s="62">
        <v>-0.002086</v>
      </c>
      <c r="AE11" s="62">
        <v>-0.002986</v>
      </c>
      <c r="AF11" s="62">
        <v>-0.003901</v>
      </c>
      <c r="AG11" s="62">
        <v>-0.004475</v>
      </c>
      <c r="AH11" s="62">
        <v>-0.004797</v>
      </c>
    </row>
    <row r="12">
      <c r="A12" s="62">
        <v>-0.0096</v>
      </c>
      <c r="B12" s="62">
        <v>-0.008586</v>
      </c>
      <c r="C12" s="62">
        <v>-0.007672</v>
      </c>
      <c r="D12" s="62">
        <v>-0.00722</v>
      </c>
      <c r="E12" s="62">
        <v>-0.006703</v>
      </c>
      <c r="F12" s="62">
        <v>-0.006303</v>
      </c>
      <c r="G12" s="62">
        <v>-0.005632</v>
      </c>
      <c r="H12" s="62">
        <v>-0.005377</v>
      </c>
      <c r="I12" s="62">
        <v>-0.005104</v>
      </c>
      <c r="J12" s="62">
        <v>-0.004813</v>
      </c>
      <c r="K12" s="62">
        <v>-0.004518</v>
      </c>
      <c r="L12" s="62">
        <v>-0.004188</v>
      </c>
      <c r="M12" s="62">
        <v>-0.003976</v>
      </c>
      <c r="N12" s="62">
        <v>-0.00366</v>
      </c>
      <c r="O12" s="62">
        <v>-0.003361</v>
      </c>
      <c r="P12" s="62">
        <v>-0.003016</v>
      </c>
      <c r="Q12" s="62">
        <v>-0.002798</v>
      </c>
      <c r="R12" s="62">
        <v>-0.002567</v>
      </c>
      <c r="S12" s="62">
        <v>-0.002457</v>
      </c>
      <c r="T12" s="62">
        <v>-0.001737</v>
      </c>
      <c r="U12" s="62">
        <v>-7.23E-4</v>
      </c>
      <c r="V12" s="62">
        <v>-2.33E-4</v>
      </c>
      <c r="W12" s="62">
        <v>1.47E-4</v>
      </c>
      <c r="X12" s="63">
        <v>5.0E-6</v>
      </c>
      <c r="Y12" s="62">
        <v>0.0</v>
      </c>
      <c r="Z12" s="63">
        <v>-4.2E-5</v>
      </c>
      <c r="AA12" s="62">
        <v>-3.46E-4</v>
      </c>
      <c r="AB12" s="62">
        <v>-0.00104</v>
      </c>
      <c r="AC12" s="62">
        <v>-0.00166</v>
      </c>
      <c r="AD12" s="62">
        <v>-0.002375</v>
      </c>
      <c r="AE12" s="62">
        <v>-0.003013</v>
      </c>
      <c r="AF12" s="62">
        <v>-0.003673</v>
      </c>
      <c r="AG12" s="62">
        <v>-0.004266</v>
      </c>
      <c r="AH12" s="62">
        <v>-0.004782</v>
      </c>
    </row>
    <row r="13">
      <c r="A13" s="62">
        <v>-0.010072</v>
      </c>
      <c r="B13" s="62">
        <v>-0.008957</v>
      </c>
      <c r="C13" s="62">
        <v>-0.008282</v>
      </c>
      <c r="D13" s="62">
        <v>-0.007493</v>
      </c>
      <c r="E13" s="62">
        <v>-0.006949</v>
      </c>
      <c r="F13" s="62">
        <v>-0.006232</v>
      </c>
      <c r="G13" s="62">
        <v>-0.00573</v>
      </c>
      <c r="H13" s="62">
        <v>-0.005439</v>
      </c>
      <c r="I13" s="62">
        <v>-0.005027</v>
      </c>
      <c r="J13" s="62">
        <v>-0.004668</v>
      </c>
      <c r="K13" s="62">
        <v>-0.004342</v>
      </c>
      <c r="L13" s="62">
        <v>-0.004301</v>
      </c>
      <c r="M13" s="62">
        <v>-0.003691</v>
      </c>
      <c r="N13" s="62">
        <v>-0.00341</v>
      </c>
      <c r="O13" s="62">
        <v>-0.003126</v>
      </c>
      <c r="P13" s="62">
        <v>-0.003037</v>
      </c>
      <c r="Q13" s="62">
        <v>-0.002801</v>
      </c>
      <c r="R13" s="62">
        <v>-0.002269</v>
      </c>
      <c r="S13" s="62">
        <v>-0.002221</v>
      </c>
      <c r="T13" s="62">
        <v>-0.001652</v>
      </c>
      <c r="U13" s="62">
        <v>-0.001016</v>
      </c>
      <c r="V13" s="62">
        <v>-1.41E-4</v>
      </c>
      <c r="W13" s="62">
        <v>2.88E-4</v>
      </c>
      <c r="X13" s="62">
        <v>1.41E-4</v>
      </c>
      <c r="Y13" s="62">
        <v>0.0</v>
      </c>
      <c r="Z13" s="63">
        <v>-6.8E-5</v>
      </c>
      <c r="AA13" s="62">
        <v>-4.84E-4</v>
      </c>
      <c r="AB13" s="62">
        <v>-8.35E-4</v>
      </c>
      <c r="AC13" s="62">
        <v>-0.001416</v>
      </c>
      <c r="AD13" s="62">
        <v>-0.001825</v>
      </c>
      <c r="AE13" s="62">
        <v>-0.002742</v>
      </c>
      <c r="AF13" s="62">
        <v>-0.003308</v>
      </c>
      <c r="AG13" s="62">
        <v>-0.00374</v>
      </c>
      <c r="AH13" s="62">
        <v>-0.004125</v>
      </c>
    </row>
    <row r="14">
      <c r="A14" s="62">
        <v>-0.009931</v>
      </c>
      <c r="B14" s="62">
        <v>-0.008892</v>
      </c>
      <c r="C14" s="62">
        <v>-0.008029</v>
      </c>
      <c r="D14" s="62">
        <v>-0.007451</v>
      </c>
      <c r="E14" s="62">
        <v>-0.006897</v>
      </c>
      <c r="F14" s="62">
        <v>-0.006507</v>
      </c>
      <c r="G14" s="62">
        <v>-0.006063</v>
      </c>
      <c r="H14" s="62">
        <v>-0.005686</v>
      </c>
      <c r="I14" s="62">
        <v>-0.005477</v>
      </c>
      <c r="J14" s="62">
        <v>-0.005154</v>
      </c>
      <c r="K14" s="62">
        <v>-0.004848</v>
      </c>
      <c r="L14" s="62">
        <v>-0.004555</v>
      </c>
      <c r="M14" s="62">
        <v>-0.004264</v>
      </c>
      <c r="N14" s="62">
        <v>-0.003914</v>
      </c>
      <c r="O14" s="62">
        <v>-0.003542</v>
      </c>
      <c r="P14" s="62">
        <v>-0.003303</v>
      </c>
      <c r="Q14" s="62">
        <v>-0.002857</v>
      </c>
      <c r="R14" s="62">
        <v>-0.002808</v>
      </c>
      <c r="S14" s="62">
        <v>-0.002395</v>
      </c>
      <c r="T14" s="62">
        <v>-0.002133</v>
      </c>
      <c r="U14" s="62">
        <v>-0.001154</v>
      </c>
      <c r="V14" s="62">
        <v>-3.62E-4</v>
      </c>
      <c r="W14" s="62">
        <v>1.27E-4</v>
      </c>
      <c r="X14" s="63">
        <v>-1.9E-5</v>
      </c>
      <c r="Y14" s="62">
        <v>0.0</v>
      </c>
      <c r="Z14" s="62">
        <v>-4.26E-4</v>
      </c>
      <c r="AA14" s="62">
        <v>-6.76E-4</v>
      </c>
      <c r="AB14" s="62">
        <v>-0.001048</v>
      </c>
      <c r="AC14" s="62">
        <v>-0.00148</v>
      </c>
      <c r="AD14" s="62">
        <v>-0.002186</v>
      </c>
      <c r="AE14" s="62">
        <v>-0.002934</v>
      </c>
      <c r="AF14" s="62">
        <v>-0.003523</v>
      </c>
      <c r="AG14" s="62">
        <v>-0.004016</v>
      </c>
      <c r="AH14" s="62">
        <v>-0.004317</v>
      </c>
    </row>
    <row r="15">
      <c r="A15" s="62">
        <v>-0.00932</v>
      </c>
      <c r="B15" s="62">
        <v>-0.00845</v>
      </c>
      <c r="C15" s="62">
        <v>-0.007786</v>
      </c>
      <c r="D15" s="62">
        <v>-0.007283</v>
      </c>
      <c r="E15" s="62">
        <v>-0.006821</v>
      </c>
      <c r="F15" s="62">
        <v>-0.006232</v>
      </c>
      <c r="G15" s="62">
        <v>-0.005631</v>
      </c>
      <c r="H15" s="62">
        <v>-0.00542</v>
      </c>
      <c r="I15" s="62">
        <v>-0.005157</v>
      </c>
      <c r="J15" s="62">
        <v>-0.004932</v>
      </c>
      <c r="K15" s="62">
        <v>-0.004451</v>
      </c>
      <c r="L15" s="62">
        <v>-0.004297</v>
      </c>
      <c r="M15" s="62">
        <v>-0.004081</v>
      </c>
      <c r="N15" s="62">
        <v>-0.00375</v>
      </c>
      <c r="O15" s="62">
        <v>-0.003371</v>
      </c>
      <c r="P15" s="62">
        <v>-0.003111</v>
      </c>
      <c r="Q15" s="62">
        <v>-0.002908</v>
      </c>
      <c r="R15" s="62">
        <v>-0.002599</v>
      </c>
      <c r="S15" s="62">
        <v>-0.002379</v>
      </c>
      <c r="T15" s="62">
        <v>-0.001793</v>
      </c>
      <c r="U15" s="62">
        <v>-8.78E-4</v>
      </c>
      <c r="V15" s="62">
        <v>-1.79E-4</v>
      </c>
      <c r="W15" s="62">
        <v>1.21E-4</v>
      </c>
      <c r="X15" s="63">
        <v>-4.0E-6</v>
      </c>
      <c r="Y15" s="62">
        <v>0.0</v>
      </c>
      <c r="Z15" s="63">
        <v>-6.9E-5</v>
      </c>
      <c r="AA15" s="62">
        <v>-2.88E-4</v>
      </c>
      <c r="AB15" s="62">
        <v>-7.93E-4</v>
      </c>
      <c r="AC15" s="62">
        <v>-0.001216</v>
      </c>
      <c r="AD15" s="62">
        <v>-0.001787</v>
      </c>
      <c r="AE15" s="62">
        <v>-0.002285</v>
      </c>
      <c r="AF15" s="62">
        <v>-0.002754</v>
      </c>
      <c r="AG15" s="62">
        <v>-0.003179</v>
      </c>
      <c r="AH15" s="62">
        <v>-0.003547</v>
      </c>
    </row>
    <row r="16">
      <c r="A16" s="62">
        <v>-0.009159</v>
      </c>
      <c r="B16" s="62">
        <v>-0.008197</v>
      </c>
      <c r="C16" s="62">
        <v>-0.00763</v>
      </c>
      <c r="D16" s="62">
        <v>-0.006932</v>
      </c>
      <c r="E16" s="62">
        <v>-0.006392</v>
      </c>
      <c r="F16" s="62">
        <v>-0.005862</v>
      </c>
      <c r="G16" s="62">
        <v>-0.005462</v>
      </c>
      <c r="H16" s="62">
        <v>-0.005139</v>
      </c>
      <c r="I16" s="62">
        <v>-0.004837</v>
      </c>
      <c r="J16" s="62">
        <v>-0.004596</v>
      </c>
      <c r="K16" s="62">
        <v>-0.004365</v>
      </c>
      <c r="L16" s="62">
        <v>-0.004192</v>
      </c>
      <c r="M16" s="62">
        <v>-0.003639</v>
      </c>
      <c r="N16" s="62">
        <v>-0.003422</v>
      </c>
      <c r="O16" s="62">
        <v>-0.003144</v>
      </c>
      <c r="P16" s="62">
        <v>-0.002941</v>
      </c>
      <c r="Q16" s="62">
        <v>-0.002791</v>
      </c>
      <c r="R16" s="62">
        <v>-0.002335</v>
      </c>
      <c r="S16" s="62">
        <v>-0.002053</v>
      </c>
      <c r="T16" s="62">
        <v>-0.001601</v>
      </c>
      <c r="U16" s="62">
        <v>-9.32E-4</v>
      </c>
      <c r="V16" s="62">
        <v>-1.62E-4</v>
      </c>
      <c r="W16" s="62">
        <v>3.21E-4</v>
      </c>
      <c r="X16" s="62">
        <v>1.6E-4</v>
      </c>
      <c r="Y16" s="62">
        <v>0.0</v>
      </c>
      <c r="Z16" s="62">
        <v>-1.01E-4</v>
      </c>
      <c r="AA16" s="62">
        <v>-4.16E-4</v>
      </c>
      <c r="AB16" s="62">
        <v>-6.22E-4</v>
      </c>
      <c r="AC16" s="62">
        <v>-0.001063</v>
      </c>
      <c r="AD16" s="62">
        <v>-0.001449</v>
      </c>
      <c r="AE16" s="62">
        <v>-0.00209</v>
      </c>
      <c r="AF16" s="62">
        <v>-0.002503</v>
      </c>
      <c r="AG16" s="62">
        <v>-0.00286</v>
      </c>
      <c r="AH16" s="62">
        <v>-0.003123</v>
      </c>
    </row>
    <row r="17">
      <c r="A17" s="62">
        <v>-0.008455</v>
      </c>
      <c r="B17" s="62">
        <v>-0.007721</v>
      </c>
      <c r="C17" s="62">
        <v>-0.00705</v>
      </c>
      <c r="D17" s="62">
        <v>-0.00662</v>
      </c>
      <c r="E17" s="62">
        <v>-0.006302</v>
      </c>
      <c r="F17" s="62">
        <v>-0.005974</v>
      </c>
      <c r="G17" s="62">
        <v>-0.005436</v>
      </c>
      <c r="H17" s="62">
        <v>-0.00516</v>
      </c>
      <c r="I17" s="62">
        <v>-0.004973</v>
      </c>
      <c r="J17" s="62">
        <v>-0.004766</v>
      </c>
      <c r="K17" s="62">
        <v>-0.004539</v>
      </c>
      <c r="L17" s="62">
        <v>-0.004249</v>
      </c>
      <c r="M17" s="62">
        <v>-0.003995</v>
      </c>
      <c r="N17" s="62">
        <v>-0.00375</v>
      </c>
      <c r="O17" s="62">
        <v>-0.003382</v>
      </c>
      <c r="P17" s="62">
        <v>-0.003113</v>
      </c>
      <c r="Q17" s="62">
        <v>-0.002702</v>
      </c>
      <c r="R17" s="62">
        <v>-0.002731</v>
      </c>
      <c r="S17" s="62">
        <v>-0.002356</v>
      </c>
      <c r="T17" s="62">
        <v>-0.002069</v>
      </c>
      <c r="U17" s="62">
        <v>-0.001091</v>
      </c>
      <c r="V17" s="62">
        <v>-4.45E-4</v>
      </c>
      <c r="W17" s="62">
        <v>-1.89E-4</v>
      </c>
      <c r="X17" s="63">
        <v>2.8E-5</v>
      </c>
      <c r="Y17" s="62">
        <v>0.0</v>
      </c>
      <c r="Z17" s="62">
        <v>-2.8E-4</v>
      </c>
      <c r="AA17" s="62">
        <v>-4.74E-4</v>
      </c>
      <c r="AB17" s="62">
        <v>-8.1E-4</v>
      </c>
      <c r="AC17" s="62">
        <v>-0.001118</v>
      </c>
      <c r="AD17" s="62">
        <v>-0.001779</v>
      </c>
      <c r="AE17" s="62">
        <v>-0.002159</v>
      </c>
      <c r="AF17" s="62">
        <v>-0.002628</v>
      </c>
      <c r="AG17" s="62">
        <v>-0.002839</v>
      </c>
      <c r="AH17" s="62">
        <v>-0.003189</v>
      </c>
    </row>
    <row r="18">
      <c r="A18" s="62">
        <v>-0.007688</v>
      </c>
      <c r="B18" s="62">
        <v>-0.007023</v>
      </c>
      <c r="C18" s="62">
        <v>-0.006616</v>
      </c>
      <c r="D18" s="62">
        <v>-0.006219</v>
      </c>
      <c r="E18" s="62">
        <v>-0.00578</v>
      </c>
      <c r="F18" s="62">
        <v>-0.005326</v>
      </c>
      <c r="G18" s="62">
        <v>-0.004904</v>
      </c>
      <c r="H18" s="62">
        <v>-0.00475</v>
      </c>
      <c r="I18" s="62">
        <v>-0.004448</v>
      </c>
      <c r="J18" s="62">
        <v>-0.004303</v>
      </c>
      <c r="K18" s="62">
        <v>-0.003895</v>
      </c>
      <c r="L18" s="62">
        <v>-0.00387</v>
      </c>
      <c r="M18" s="62">
        <v>-0.003663</v>
      </c>
      <c r="N18" s="62">
        <v>-0.003348</v>
      </c>
      <c r="O18" s="62">
        <v>-0.003093</v>
      </c>
      <c r="P18" s="62">
        <v>-0.00291</v>
      </c>
      <c r="Q18" s="62">
        <v>-0.002785</v>
      </c>
      <c r="R18" s="62">
        <v>-0.002395</v>
      </c>
      <c r="S18" s="62">
        <v>-0.002274</v>
      </c>
      <c r="T18" s="62">
        <v>-0.001688</v>
      </c>
      <c r="U18" s="62">
        <v>-9.84E-4</v>
      </c>
      <c r="V18" s="62">
        <v>-2.89E-4</v>
      </c>
      <c r="W18" s="62">
        <v>1.84E-4</v>
      </c>
      <c r="X18" s="62">
        <v>1.04E-4</v>
      </c>
      <c r="Y18" s="62">
        <v>0.0</v>
      </c>
      <c r="Z18" s="63">
        <v>7.4E-5</v>
      </c>
      <c r="AA18" s="62">
        <v>-1.13E-4</v>
      </c>
      <c r="AB18" s="62">
        <v>-4.63E-4</v>
      </c>
      <c r="AC18" s="62">
        <v>-8.4E-4</v>
      </c>
      <c r="AD18" s="62">
        <v>-0.001202</v>
      </c>
      <c r="AE18" s="62">
        <v>-0.00155</v>
      </c>
      <c r="AF18" s="62">
        <v>-0.00175</v>
      </c>
      <c r="AG18" s="62">
        <v>-0.001991</v>
      </c>
      <c r="AH18" s="62">
        <v>-0.002236</v>
      </c>
    </row>
    <row r="19">
      <c r="A19" s="62">
        <v>-0.007303</v>
      </c>
      <c r="B19" s="62">
        <v>-0.006588</v>
      </c>
      <c r="C19" s="62">
        <v>-0.006102</v>
      </c>
      <c r="D19" s="62">
        <v>-0.005649</v>
      </c>
      <c r="E19" s="62">
        <v>-0.005304</v>
      </c>
      <c r="F19" s="62">
        <v>-0.00499</v>
      </c>
      <c r="G19" s="62">
        <v>-0.004693</v>
      </c>
      <c r="H19" s="62">
        <v>-0.004425</v>
      </c>
      <c r="I19" s="62">
        <v>-0.004299</v>
      </c>
      <c r="J19" s="62">
        <v>-0.004113</v>
      </c>
      <c r="K19" s="62">
        <v>-0.003926</v>
      </c>
      <c r="L19" s="62">
        <v>-0.003824</v>
      </c>
      <c r="M19" s="62">
        <v>-0.003367</v>
      </c>
      <c r="N19" s="62">
        <v>-0.003155</v>
      </c>
      <c r="O19" s="62">
        <v>-0.002975</v>
      </c>
      <c r="P19" s="62">
        <v>-0.002814</v>
      </c>
      <c r="Q19" s="62">
        <v>-0.002673</v>
      </c>
      <c r="R19" s="62">
        <v>-0.002287</v>
      </c>
      <c r="S19" s="62">
        <v>-0.002078</v>
      </c>
      <c r="T19" s="62">
        <v>-0.001718</v>
      </c>
      <c r="U19" s="62">
        <v>-9.87E-4</v>
      </c>
      <c r="V19" s="62">
        <v>-2.32E-4</v>
      </c>
      <c r="W19" s="63">
        <v>8.5E-5</v>
      </c>
      <c r="X19" s="62">
        <v>1.0E-4</v>
      </c>
      <c r="Y19" s="62">
        <v>0.0</v>
      </c>
      <c r="Z19" s="63">
        <v>-3.4E-5</v>
      </c>
      <c r="AA19" s="62">
        <v>-3.25E-4</v>
      </c>
      <c r="AB19" s="62">
        <v>-3.92E-4</v>
      </c>
      <c r="AC19" s="62">
        <v>-7.08E-4</v>
      </c>
      <c r="AD19" s="62">
        <v>-0.001015</v>
      </c>
      <c r="AE19" s="62">
        <v>-0.001525</v>
      </c>
      <c r="AF19" s="62">
        <v>-0.001846</v>
      </c>
      <c r="AG19" s="62">
        <v>-0.001876</v>
      </c>
      <c r="AH19" s="62">
        <v>-0.002056</v>
      </c>
    </row>
    <row r="20">
      <c r="A20" s="62">
        <v>-0.006449</v>
      </c>
      <c r="B20" s="62">
        <v>-0.006003</v>
      </c>
      <c r="C20" s="62">
        <v>-0.005658</v>
      </c>
      <c r="D20" s="62">
        <v>-0.005454</v>
      </c>
      <c r="E20" s="62">
        <v>-0.005278</v>
      </c>
      <c r="F20" s="62">
        <v>-0.004989</v>
      </c>
      <c r="G20" s="62">
        <v>-0.004643</v>
      </c>
      <c r="H20" s="62">
        <v>-0.004398</v>
      </c>
      <c r="I20" s="62">
        <v>-0.004231</v>
      </c>
      <c r="J20" s="62">
        <v>-0.004122</v>
      </c>
      <c r="K20" s="62">
        <v>-0.003934</v>
      </c>
      <c r="L20" s="62">
        <v>-0.003712</v>
      </c>
      <c r="M20" s="62">
        <v>-0.003641</v>
      </c>
      <c r="N20" s="62">
        <v>-0.00346</v>
      </c>
      <c r="O20" s="62">
        <v>-0.003132</v>
      </c>
      <c r="P20" s="62">
        <v>-0.002911</v>
      </c>
      <c r="Q20" s="62">
        <v>-0.002643</v>
      </c>
      <c r="R20" s="62">
        <v>-0.002635</v>
      </c>
      <c r="S20" s="62">
        <v>-0.002316</v>
      </c>
      <c r="T20" s="62">
        <v>-0.002059</v>
      </c>
      <c r="U20" s="62">
        <v>-0.001186</v>
      </c>
      <c r="V20" s="62">
        <v>-6.41E-4</v>
      </c>
      <c r="W20" s="62">
        <v>-2.13E-4</v>
      </c>
      <c r="X20" s="63">
        <v>-9.3E-5</v>
      </c>
      <c r="Y20" s="62">
        <v>0.0</v>
      </c>
      <c r="Z20" s="62">
        <v>-2.08E-4</v>
      </c>
      <c r="AA20" s="62">
        <v>-2.07E-4</v>
      </c>
      <c r="AB20" s="62">
        <v>-4.23E-4</v>
      </c>
      <c r="AC20" s="62">
        <v>-6.28E-4</v>
      </c>
      <c r="AD20" s="62">
        <v>-0.001072</v>
      </c>
      <c r="AE20" s="62">
        <v>-0.001333</v>
      </c>
      <c r="AF20" s="62">
        <v>-0.001565</v>
      </c>
      <c r="AG20" s="62">
        <v>-0.001692</v>
      </c>
      <c r="AH20" s="62">
        <v>-0.001923</v>
      </c>
    </row>
    <row r="21">
      <c r="A21" s="62">
        <v>-0.006006</v>
      </c>
      <c r="B21" s="62">
        <v>-0.005497</v>
      </c>
      <c r="C21" s="62">
        <v>-0.005323</v>
      </c>
      <c r="D21" s="62">
        <v>-0.005002</v>
      </c>
      <c r="E21" s="62">
        <v>-0.004775</v>
      </c>
      <c r="F21" s="62">
        <v>-0.004443</v>
      </c>
      <c r="G21" s="62">
        <v>-0.004144</v>
      </c>
      <c r="H21" s="62">
        <v>-0.003949</v>
      </c>
      <c r="I21" s="62">
        <v>-0.003733</v>
      </c>
      <c r="J21" s="62">
        <v>-0.003579</v>
      </c>
      <c r="K21" s="62">
        <v>-0.003399</v>
      </c>
      <c r="L21" s="62">
        <v>-0.003326</v>
      </c>
      <c r="M21" s="62">
        <v>-0.00303</v>
      </c>
      <c r="N21" s="62">
        <v>-0.002951</v>
      </c>
      <c r="O21" s="62">
        <v>-0.002795</v>
      </c>
      <c r="P21" s="62">
        <v>-0.002659</v>
      </c>
      <c r="Q21" s="62">
        <v>-0.002603</v>
      </c>
      <c r="R21" s="62">
        <v>-0.002193</v>
      </c>
      <c r="S21" s="62">
        <v>-0.002154</v>
      </c>
      <c r="T21" s="62">
        <v>-0.001546</v>
      </c>
      <c r="U21" s="62">
        <v>-0.001007</v>
      </c>
      <c r="V21" s="62">
        <v>-3.72E-4</v>
      </c>
      <c r="W21" s="62">
        <v>1.33E-4</v>
      </c>
      <c r="X21" s="63">
        <v>7.0E-5</v>
      </c>
      <c r="Y21" s="62">
        <v>0.0</v>
      </c>
      <c r="Z21" s="62">
        <v>1.61E-4</v>
      </c>
      <c r="AA21" s="63">
        <v>7.8E-5</v>
      </c>
      <c r="AB21" s="63">
        <v>-4.7E-5</v>
      </c>
      <c r="AC21" s="62">
        <v>-2.98E-4</v>
      </c>
      <c r="AD21" s="62">
        <v>-5.1E-4</v>
      </c>
      <c r="AE21" s="62">
        <v>-7.63E-4</v>
      </c>
      <c r="AF21" s="62">
        <v>-8.22E-4</v>
      </c>
      <c r="AG21" s="62">
        <v>-9.42E-4</v>
      </c>
      <c r="AH21" s="62">
        <v>-0.001001</v>
      </c>
    </row>
    <row r="22">
      <c r="A22" s="62">
        <v>-0.00617</v>
      </c>
      <c r="B22" s="62">
        <v>-0.005621</v>
      </c>
      <c r="C22" s="62">
        <v>-0.005272</v>
      </c>
      <c r="D22" s="62">
        <v>-0.004963</v>
      </c>
      <c r="E22" s="62">
        <v>-0.00484</v>
      </c>
      <c r="F22" s="62">
        <v>-0.004633</v>
      </c>
      <c r="G22" s="62">
        <v>-0.00451</v>
      </c>
      <c r="H22" s="62">
        <v>-0.004176</v>
      </c>
      <c r="I22" s="62">
        <v>-0.004078</v>
      </c>
      <c r="J22" s="62">
        <v>-0.003913</v>
      </c>
      <c r="K22" s="62">
        <v>-0.003775</v>
      </c>
      <c r="L22" s="62">
        <v>-0.00366</v>
      </c>
      <c r="M22" s="62">
        <v>-0.003393</v>
      </c>
      <c r="N22" s="62">
        <v>-0.003188</v>
      </c>
      <c r="O22" s="62">
        <v>-0.00305</v>
      </c>
      <c r="P22" s="62">
        <v>-0.002802</v>
      </c>
      <c r="Q22" s="62">
        <v>-0.002604</v>
      </c>
      <c r="R22" s="62">
        <v>-0.002415</v>
      </c>
      <c r="S22" s="62">
        <v>-0.002186</v>
      </c>
      <c r="T22" s="62">
        <v>-0.001892</v>
      </c>
      <c r="U22" s="62">
        <v>-0.001223</v>
      </c>
      <c r="V22" s="62">
        <v>-4.3E-4</v>
      </c>
      <c r="W22" s="62">
        <v>-1.11E-4</v>
      </c>
      <c r="X22" s="63">
        <v>-6.0E-5</v>
      </c>
      <c r="Y22" s="62">
        <v>0.0</v>
      </c>
      <c r="Z22" s="63">
        <v>-6.2E-5</v>
      </c>
      <c r="AA22" s="62">
        <v>-1.37E-4</v>
      </c>
      <c r="AB22" s="63">
        <v>-5.0E-5</v>
      </c>
      <c r="AC22" s="62">
        <v>-2.66E-4</v>
      </c>
      <c r="AD22" s="62">
        <v>-5.47E-4</v>
      </c>
      <c r="AE22" s="62">
        <v>-8.7E-4</v>
      </c>
      <c r="AF22" s="62">
        <v>-0.001048</v>
      </c>
      <c r="AG22" s="62">
        <v>-0.001004</v>
      </c>
      <c r="AH22" s="62">
        <v>-0.001124</v>
      </c>
    </row>
    <row r="23">
      <c r="A23" s="62">
        <v>-0.006152</v>
      </c>
      <c r="B23" s="62">
        <v>-0.005706</v>
      </c>
      <c r="C23" s="62">
        <v>-0.0055</v>
      </c>
      <c r="D23" s="62">
        <v>-0.005339</v>
      </c>
      <c r="E23" s="62">
        <v>-0.005191</v>
      </c>
      <c r="F23" s="62">
        <v>-0.004938</v>
      </c>
      <c r="G23" s="62">
        <v>-0.004599</v>
      </c>
      <c r="H23" s="62">
        <v>-0.00439</v>
      </c>
      <c r="I23" s="62">
        <v>-0.00414</v>
      </c>
      <c r="J23" s="62">
        <v>-0.003993</v>
      </c>
      <c r="K23" s="62">
        <v>-0.003837</v>
      </c>
      <c r="L23" s="62">
        <v>-0.003662</v>
      </c>
      <c r="M23" s="62">
        <v>-0.003574</v>
      </c>
      <c r="N23" s="62">
        <v>-0.003359</v>
      </c>
      <c r="O23" s="62">
        <v>-0.003101</v>
      </c>
      <c r="P23" s="62">
        <v>-0.002933</v>
      </c>
      <c r="Q23" s="62">
        <v>-0.002683</v>
      </c>
      <c r="R23" s="62">
        <v>-0.002655</v>
      </c>
      <c r="S23" s="62">
        <v>-0.002387</v>
      </c>
      <c r="T23" s="62">
        <v>-0.002039</v>
      </c>
      <c r="U23" s="62">
        <v>-0.001265</v>
      </c>
      <c r="V23" s="62">
        <v>-7.72E-4</v>
      </c>
      <c r="W23" s="62">
        <v>-3.21E-4</v>
      </c>
      <c r="X23" s="62">
        <v>-1.14E-4</v>
      </c>
      <c r="Y23" s="62">
        <v>0.0</v>
      </c>
      <c r="Z23" s="63">
        <v>7.2E-5</v>
      </c>
      <c r="AA23" s="62">
        <v>1.6E-4</v>
      </c>
      <c r="AB23" s="63">
        <v>6.6E-5</v>
      </c>
      <c r="AC23" s="63">
        <v>-1.3E-5</v>
      </c>
      <c r="AD23" s="62">
        <v>-3.8E-4</v>
      </c>
      <c r="AE23" s="62">
        <v>-4.24E-4</v>
      </c>
      <c r="AF23" s="62">
        <v>-4.95E-4</v>
      </c>
      <c r="AG23" s="62">
        <v>-4.88E-4</v>
      </c>
      <c r="AH23" s="62">
        <v>-6.45E-4</v>
      </c>
    </row>
    <row r="24">
      <c r="A24" s="62">
        <v>-0.005562</v>
      </c>
      <c r="B24" s="62">
        <v>-0.005096</v>
      </c>
      <c r="C24" s="62">
        <v>-0.004932</v>
      </c>
      <c r="D24" s="62">
        <v>-0.004657</v>
      </c>
      <c r="E24" s="62">
        <v>-0.004452</v>
      </c>
      <c r="F24" s="62">
        <v>-0.004209</v>
      </c>
      <c r="G24" s="62">
        <v>-0.00412</v>
      </c>
      <c r="H24" s="62">
        <v>-0.003848</v>
      </c>
      <c r="I24" s="62">
        <v>-0.003675</v>
      </c>
      <c r="J24" s="62">
        <v>-0.003587</v>
      </c>
      <c r="K24" s="62">
        <v>-0.003308</v>
      </c>
      <c r="L24" s="62">
        <v>-0.00334</v>
      </c>
      <c r="M24" s="62">
        <v>-0.003068</v>
      </c>
      <c r="N24" s="62">
        <v>-0.002981</v>
      </c>
      <c r="O24" s="62">
        <v>-0.002827</v>
      </c>
      <c r="P24" s="62">
        <v>-0.002656</v>
      </c>
      <c r="Q24" s="62">
        <v>-0.002637</v>
      </c>
      <c r="R24" s="62">
        <v>-0.002155</v>
      </c>
      <c r="S24" s="62">
        <v>-0.002151</v>
      </c>
      <c r="T24" s="62">
        <v>-0.001595</v>
      </c>
      <c r="U24" s="62">
        <v>-0.001124</v>
      </c>
      <c r="V24" s="62">
        <v>-3.81E-4</v>
      </c>
      <c r="W24" s="63">
        <v>9.7E-5</v>
      </c>
      <c r="X24" s="63">
        <v>8.5E-5</v>
      </c>
      <c r="Y24" s="62">
        <v>0.0</v>
      </c>
      <c r="Z24" s="62">
        <v>2.39E-4</v>
      </c>
      <c r="AA24" s="62">
        <v>1.97E-4</v>
      </c>
      <c r="AB24" s="62">
        <v>2.64E-4</v>
      </c>
      <c r="AC24" s="62">
        <v>1.17E-4</v>
      </c>
      <c r="AD24" s="63">
        <v>8.1E-5</v>
      </c>
      <c r="AE24" s="62">
        <v>-1.49E-4</v>
      </c>
      <c r="AF24" s="62">
        <v>-1.19E-4</v>
      </c>
      <c r="AG24" s="62">
        <v>-1.17E-4</v>
      </c>
      <c r="AH24" s="62">
        <v>-1.39E-4</v>
      </c>
    </row>
    <row r="25">
      <c r="A25" s="62">
        <v>-0.006285</v>
      </c>
      <c r="B25" s="62">
        <v>-0.005715</v>
      </c>
      <c r="C25" s="62">
        <v>-0.005394</v>
      </c>
      <c r="D25" s="62">
        <v>-0.005184</v>
      </c>
      <c r="E25" s="62">
        <v>-0.005063</v>
      </c>
      <c r="F25" s="62">
        <v>-0.004949</v>
      </c>
      <c r="G25" s="62">
        <v>-0.004758</v>
      </c>
      <c r="H25" s="62">
        <v>-0.004494</v>
      </c>
      <c r="I25" s="62">
        <v>-0.004292</v>
      </c>
      <c r="J25" s="62">
        <v>-0.004154</v>
      </c>
      <c r="K25" s="62">
        <v>-0.004023</v>
      </c>
      <c r="L25" s="62">
        <v>-0.003842</v>
      </c>
      <c r="M25" s="62">
        <v>-0.0036</v>
      </c>
      <c r="N25" s="62">
        <v>-0.003462</v>
      </c>
      <c r="O25" s="62">
        <v>-0.003247</v>
      </c>
      <c r="P25" s="62">
        <v>-0.002969</v>
      </c>
      <c r="Q25" s="62">
        <v>-0.00274</v>
      </c>
      <c r="R25" s="62">
        <v>-0.002679</v>
      </c>
      <c r="S25" s="62">
        <v>-0.002329</v>
      </c>
      <c r="T25" s="62">
        <v>-0.002067</v>
      </c>
      <c r="U25" s="62">
        <v>-0.001442</v>
      </c>
      <c r="V25" s="62">
        <v>-7.39E-4</v>
      </c>
      <c r="W25" s="62">
        <v>-3.96E-4</v>
      </c>
      <c r="X25" s="62">
        <v>-1.69E-4</v>
      </c>
      <c r="Y25" s="62">
        <v>0.0</v>
      </c>
      <c r="Z25" s="63">
        <v>8.0E-6</v>
      </c>
      <c r="AA25" s="63">
        <v>8.8E-5</v>
      </c>
      <c r="AB25" s="62">
        <v>2.13E-4</v>
      </c>
      <c r="AC25" s="62">
        <v>1.38E-4</v>
      </c>
      <c r="AD25" s="62">
        <v>-1.43E-4</v>
      </c>
      <c r="AE25" s="62">
        <v>-2.01E-4</v>
      </c>
      <c r="AF25" s="62">
        <v>-2.92E-4</v>
      </c>
      <c r="AG25" s="62">
        <v>-2.62E-4</v>
      </c>
      <c r="AH25" s="62">
        <v>-3.38E-4</v>
      </c>
    </row>
    <row r="26">
      <c r="A26" s="62">
        <v>-0.005605</v>
      </c>
      <c r="B26" s="62">
        <v>-0.005236</v>
      </c>
      <c r="C26" s="62">
        <v>-0.005108</v>
      </c>
      <c r="D26" s="62">
        <v>-0.004926</v>
      </c>
      <c r="E26" s="62">
        <v>-0.004818</v>
      </c>
      <c r="F26" s="62">
        <v>-0.004615</v>
      </c>
      <c r="G26" s="62">
        <v>-0.00441</v>
      </c>
      <c r="H26" s="62">
        <v>-0.004146</v>
      </c>
      <c r="I26" s="62">
        <v>-0.00391</v>
      </c>
      <c r="J26" s="62">
        <v>-0.003782</v>
      </c>
      <c r="K26" s="62">
        <v>-0.003608</v>
      </c>
      <c r="L26" s="62">
        <v>-0.003515</v>
      </c>
      <c r="M26" s="62">
        <v>-0.003329</v>
      </c>
      <c r="N26" s="62">
        <v>-0.003149</v>
      </c>
      <c r="O26" s="62">
        <v>-0.002953</v>
      </c>
      <c r="P26" s="62">
        <v>-0.002837</v>
      </c>
      <c r="Q26" s="62">
        <v>-0.002633</v>
      </c>
      <c r="R26" s="62">
        <v>-0.002479</v>
      </c>
      <c r="S26" s="62">
        <v>-0.002308</v>
      </c>
      <c r="T26" s="62">
        <v>-0.001893</v>
      </c>
      <c r="U26" s="62">
        <v>-0.001236</v>
      </c>
      <c r="V26" s="62">
        <v>-6.96E-4</v>
      </c>
      <c r="W26" s="62">
        <v>-2.81E-4</v>
      </c>
      <c r="X26" s="63">
        <v>-8.7E-5</v>
      </c>
      <c r="Y26" s="62">
        <v>0.0</v>
      </c>
      <c r="Z26" s="62">
        <v>2.56E-4</v>
      </c>
      <c r="AA26" s="62">
        <v>3.4E-4</v>
      </c>
      <c r="AB26" s="62">
        <v>3.54E-4</v>
      </c>
      <c r="AC26" s="62">
        <v>2.94E-4</v>
      </c>
      <c r="AD26" s="62">
        <v>1.21E-4</v>
      </c>
      <c r="AE26" s="62">
        <v>1.58E-4</v>
      </c>
      <c r="AF26" s="62">
        <v>2.2E-4</v>
      </c>
      <c r="AG26" s="62">
        <v>2.24E-4</v>
      </c>
      <c r="AH26" s="62">
        <v>1.45E-4</v>
      </c>
    </row>
    <row r="27">
      <c r="A27" s="62">
        <v>-0.005157</v>
      </c>
      <c r="B27" s="62">
        <v>-0.004635</v>
      </c>
      <c r="C27" s="62">
        <v>-0.004434</v>
      </c>
      <c r="D27" s="62">
        <v>-0.004213</v>
      </c>
      <c r="E27" s="62">
        <v>-0.00411</v>
      </c>
      <c r="F27" s="62">
        <v>-0.003962</v>
      </c>
      <c r="G27" s="62">
        <v>-0.003851</v>
      </c>
      <c r="H27" s="62">
        <v>-0.003615</v>
      </c>
      <c r="I27" s="62">
        <v>-0.003455</v>
      </c>
      <c r="J27" s="62">
        <v>-0.003323</v>
      </c>
      <c r="K27" s="62">
        <v>-0.003156</v>
      </c>
      <c r="L27" s="62">
        <v>-0.0031</v>
      </c>
      <c r="M27" s="62">
        <v>-0.002869</v>
      </c>
      <c r="N27" s="62">
        <v>-0.002788</v>
      </c>
      <c r="O27" s="62">
        <v>-0.002738</v>
      </c>
      <c r="P27" s="62">
        <v>-0.002526</v>
      </c>
      <c r="Q27" s="62">
        <v>-0.002473</v>
      </c>
      <c r="R27" s="62">
        <v>-0.002176</v>
      </c>
      <c r="S27" s="62">
        <v>-0.00205</v>
      </c>
      <c r="T27" s="62">
        <v>-0.001586</v>
      </c>
      <c r="U27" s="62">
        <v>-0.001171</v>
      </c>
      <c r="V27" s="62">
        <v>-5.13E-4</v>
      </c>
      <c r="W27" s="63">
        <v>-6.9E-5</v>
      </c>
      <c r="X27" s="63">
        <v>-6.0E-6</v>
      </c>
      <c r="Y27" s="62">
        <v>0.0</v>
      </c>
      <c r="Z27" s="62">
        <v>1.51E-4</v>
      </c>
      <c r="AA27" s="62">
        <v>1.6E-4</v>
      </c>
      <c r="AB27" s="62">
        <v>2.32E-4</v>
      </c>
      <c r="AC27" s="62">
        <v>1.47E-4</v>
      </c>
      <c r="AD27" s="62">
        <v>1.74E-4</v>
      </c>
      <c r="AE27" s="63">
        <v>1.9E-5</v>
      </c>
      <c r="AF27" s="63">
        <v>3.5E-5</v>
      </c>
      <c r="AG27" s="62">
        <v>1.45E-4</v>
      </c>
      <c r="AH27" s="63">
        <v>4.1E-5</v>
      </c>
    </row>
    <row r="28">
      <c r="A28" s="62">
        <v>-0.0055</v>
      </c>
      <c r="B28" s="62">
        <v>-0.005075</v>
      </c>
      <c r="C28" s="62">
        <v>-0.004849</v>
      </c>
      <c r="D28" s="62">
        <v>-0.004699</v>
      </c>
      <c r="E28" s="62">
        <v>-0.004631</v>
      </c>
      <c r="F28" s="62">
        <v>-0.004477</v>
      </c>
      <c r="G28" s="62">
        <v>-0.004293</v>
      </c>
      <c r="H28" s="62">
        <v>-0.004045</v>
      </c>
      <c r="I28" s="62">
        <v>-0.003845</v>
      </c>
      <c r="J28" s="62">
        <v>-0.003744</v>
      </c>
      <c r="K28" s="62">
        <v>-0.003599</v>
      </c>
      <c r="L28" s="62">
        <v>-0.003438</v>
      </c>
      <c r="M28" s="62">
        <v>-0.003203</v>
      </c>
      <c r="N28" s="62">
        <v>-0.00309</v>
      </c>
      <c r="O28" s="62">
        <v>-0.002868</v>
      </c>
      <c r="P28" s="62">
        <v>-0.002642</v>
      </c>
      <c r="Q28" s="62">
        <v>-0.00244</v>
      </c>
      <c r="R28" s="62">
        <v>-0.00241</v>
      </c>
      <c r="S28" s="62">
        <v>-0.002091</v>
      </c>
      <c r="T28" s="62">
        <v>-0.001906</v>
      </c>
      <c r="U28" s="62">
        <v>-0.001266</v>
      </c>
      <c r="V28" s="62">
        <v>-7.16E-4</v>
      </c>
      <c r="W28" s="62">
        <v>-4.17E-4</v>
      </c>
      <c r="X28" s="62">
        <v>-1.42E-4</v>
      </c>
      <c r="Y28" s="62">
        <v>0.0</v>
      </c>
      <c r="Z28" s="63">
        <v>-5.6E-5</v>
      </c>
      <c r="AA28" s="63">
        <v>3.6E-5</v>
      </c>
      <c r="AB28" s="62">
        <v>1.58E-4</v>
      </c>
      <c r="AC28" s="62">
        <v>1.16E-4</v>
      </c>
      <c r="AD28" s="62">
        <v>-1.22E-4</v>
      </c>
      <c r="AE28" s="62">
        <v>-1.16E-4</v>
      </c>
      <c r="AF28" s="62">
        <v>-1.35E-4</v>
      </c>
      <c r="AG28" s="62">
        <v>-1.2E-4</v>
      </c>
      <c r="AH28" s="62">
        <v>-3.22E-4</v>
      </c>
    </row>
    <row r="29">
      <c r="A29" s="62">
        <v>-0.004324</v>
      </c>
      <c r="B29" s="62">
        <v>-0.004055</v>
      </c>
      <c r="C29" s="62">
        <v>-0.004007</v>
      </c>
      <c r="D29" s="62">
        <v>-0.003877</v>
      </c>
      <c r="E29" s="62">
        <v>-0.003746</v>
      </c>
      <c r="F29" s="62">
        <v>-0.003575</v>
      </c>
      <c r="G29" s="62">
        <v>-0.003414</v>
      </c>
      <c r="H29" s="62">
        <v>-0.003229</v>
      </c>
      <c r="I29" s="62">
        <v>-0.00303</v>
      </c>
      <c r="J29" s="62">
        <v>-0.002918</v>
      </c>
      <c r="K29" s="62">
        <v>-0.002794</v>
      </c>
      <c r="L29" s="62">
        <v>-0.002686</v>
      </c>
      <c r="M29" s="62">
        <v>-0.002601</v>
      </c>
      <c r="N29" s="62">
        <v>-0.002463</v>
      </c>
      <c r="O29" s="62">
        <v>-0.002333</v>
      </c>
      <c r="P29" s="62">
        <v>-0.002277</v>
      </c>
      <c r="Q29" s="62">
        <v>-0.002175</v>
      </c>
      <c r="R29" s="62">
        <v>-0.002009</v>
      </c>
      <c r="S29" s="62">
        <v>-0.001916</v>
      </c>
      <c r="T29" s="62">
        <v>-0.001541</v>
      </c>
      <c r="U29" s="62">
        <v>-0.001036</v>
      </c>
      <c r="V29" s="62">
        <v>-5.36E-4</v>
      </c>
      <c r="W29" s="63">
        <v>-7.4E-5</v>
      </c>
      <c r="X29" s="63">
        <v>-3.6E-5</v>
      </c>
      <c r="Y29" s="62">
        <v>0.0</v>
      </c>
      <c r="Z29" s="62">
        <v>2.58E-4</v>
      </c>
      <c r="AA29" s="62">
        <v>2.68E-4</v>
      </c>
      <c r="AB29" s="62">
        <v>1.92E-4</v>
      </c>
      <c r="AC29" s="63">
        <v>6.4E-5</v>
      </c>
      <c r="AD29" s="63">
        <v>5.1E-5</v>
      </c>
      <c r="AE29" s="62">
        <v>1.02E-4</v>
      </c>
      <c r="AF29" s="62">
        <v>1.9E-4</v>
      </c>
      <c r="AG29" s="62">
        <v>1.79E-4</v>
      </c>
      <c r="AH29" s="63">
        <v>4.7E-5</v>
      </c>
    </row>
    <row r="30">
      <c r="A30" s="62">
        <v>-0.004101</v>
      </c>
      <c r="B30" s="62">
        <v>-0.003703</v>
      </c>
      <c r="C30" s="62">
        <v>-0.003468</v>
      </c>
      <c r="D30" s="62">
        <v>-0.003304</v>
      </c>
      <c r="E30" s="62">
        <v>-0.003267</v>
      </c>
      <c r="F30" s="62">
        <v>-0.003171</v>
      </c>
      <c r="G30" s="62">
        <v>-0.003131</v>
      </c>
      <c r="H30" s="62">
        <v>-0.002893</v>
      </c>
      <c r="I30" s="62">
        <v>-0.00285</v>
      </c>
      <c r="J30" s="62">
        <v>-0.002749</v>
      </c>
      <c r="K30" s="62">
        <v>-0.002632</v>
      </c>
      <c r="L30" s="62">
        <v>-0.002585</v>
      </c>
      <c r="M30" s="62">
        <v>-0.002387</v>
      </c>
      <c r="N30" s="62">
        <v>-0.002301</v>
      </c>
      <c r="O30" s="62">
        <v>-0.002278</v>
      </c>
      <c r="P30" s="62">
        <v>-0.002089</v>
      </c>
      <c r="Q30" s="62">
        <v>-0.002038</v>
      </c>
      <c r="R30" s="62">
        <v>-0.001791</v>
      </c>
      <c r="S30" s="62">
        <v>-0.001673</v>
      </c>
      <c r="T30" s="62">
        <v>-0.001374</v>
      </c>
      <c r="U30" s="62">
        <v>-9.77E-4</v>
      </c>
      <c r="V30" s="62">
        <v>-4.07E-4</v>
      </c>
      <c r="W30" s="62">
        <v>-1.24E-4</v>
      </c>
      <c r="X30" s="63">
        <v>-8.9E-5</v>
      </c>
      <c r="Y30" s="62">
        <v>0.0</v>
      </c>
      <c r="Z30" s="63">
        <v>-4.0E-6</v>
      </c>
      <c r="AA30" s="63">
        <v>-6.0E-5</v>
      </c>
      <c r="AB30" s="63">
        <v>-8.0E-5</v>
      </c>
      <c r="AC30" s="62">
        <v>-2.27E-4</v>
      </c>
      <c r="AD30" s="62">
        <v>-1.55E-4</v>
      </c>
      <c r="AE30" s="62">
        <v>-2.45E-4</v>
      </c>
      <c r="AF30" s="62">
        <v>-3.28E-4</v>
      </c>
      <c r="AG30" s="62">
        <v>-3.44E-4</v>
      </c>
      <c r="AH30" s="62">
        <v>-4.51E-4</v>
      </c>
    </row>
    <row r="31">
      <c r="A31" s="62">
        <v>-0.003849</v>
      </c>
      <c r="B31" s="62">
        <v>-0.003605</v>
      </c>
      <c r="C31" s="62">
        <v>-0.003523</v>
      </c>
      <c r="D31" s="62">
        <v>-0.003434</v>
      </c>
      <c r="E31" s="62">
        <v>-0.003387</v>
      </c>
      <c r="F31" s="62">
        <v>-0.003264</v>
      </c>
      <c r="G31" s="62">
        <v>-0.003072</v>
      </c>
      <c r="H31" s="62">
        <v>-0.00295</v>
      </c>
      <c r="I31" s="62">
        <v>-0.002758</v>
      </c>
      <c r="J31" s="62">
        <v>-0.002685</v>
      </c>
      <c r="K31" s="62">
        <v>-0.002647</v>
      </c>
      <c r="L31" s="62">
        <v>-0.002511</v>
      </c>
      <c r="M31" s="62">
        <v>-0.002338</v>
      </c>
      <c r="N31" s="62">
        <v>-0.002287</v>
      </c>
      <c r="O31" s="62">
        <v>-0.002112</v>
      </c>
      <c r="P31" s="62">
        <v>-0.001972</v>
      </c>
      <c r="Q31" s="62">
        <v>-0.001866</v>
      </c>
      <c r="R31" s="62">
        <v>-0.001883</v>
      </c>
      <c r="S31" s="62">
        <v>-0.001685</v>
      </c>
      <c r="T31" s="62">
        <v>-0.00149</v>
      </c>
      <c r="U31" s="62">
        <v>-9.47E-4</v>
      </c>
      <c r="V31" s="62">
        <v>-5.14E-4</v>
      </c>
      <c r="W31" s="62">
        <v>-2.37E-4</v>
      </c>
      <c r="X31" s="63">
        <v>-6.7E-5</v>
      </c>
      <c r="Y31" s="62">
        <v>0.0</v>
      </c>
      <c r="Z31" s="63">
        <v>-1.8E-5</v>
      </c>
      <c r="AA31" s="63">
        <v>-2.8E-5</v>
      </c>
      <c r="AB31" s="62">
        <v>-1.05E-4</v>
      </c>
      <c r="AC31" s="62">
        <v>-2.03E-4</v>
      </c>
      <c r="AD31" s="62">
        <v>-3.96E-4</v>
      </c>
      <c r="AE31" s="62">
        <v>-3.81E-4</v>
      </c>
      <c r="AF31" s="62">
        <v>-4.26E-4</v>
      </c>
      <c r="AG31" s="62">
        <v>-4.37E-4</v>
      </c>
      <c r="AH31" s="62">
        <v>-7.06E-4</v>
      </c>
    </row>
    <row r="32">
      <c r="A32" s="62">
        <v>-0.002819</v>
      </c>
      <c r="B32" s="62">
        <v>-0.002624</v>
      </c>
      <c r="C32" s="62">
        <v>-0.002553</v>
      </c>
      <c r="D32" s="62">
        <v>-0.002414</v>
      </c>
      <c r="E32" s="62">
        <v>-0.002328</v>
      </c>
      <c r="F32" s="62">
        <v>-0.002201</v>
      </c>
      <c r="G32" s="62">
        <v>-0.002106</v>
      </c>
      <c r="H32" s="62">
        <v>-0.002006</v>
      </c>
      <c r="I32" s="62">
        <v>-0.001906</v>
      </c>
      <c r="J32" s="62">
        <v>-0.001839</v>
      </c>
      <c r="K32" s="62">
        <v>-0.001711</v>
      </c>
      <c r="L32" s="62">
        <v>-0.001685</v>
      </c>
      <c r="M32" s="62">
        <v>-0.00161</v>
      </c>
      <c r="N32" s="62">
        <v>-0.001531</v>
      </c>
      <c r="O32" s="62">
        <v>-0.001451</v>
      </c>
      <c r="P32" s="62">
        <v>-0.001475</v>
      </c>
      <c r="Q32" s="62">
        <v>-0.001451</v>
      </c>
      <c r="R32" s="62">
        <v>-0.001319</v>
      </c>
      <c r="S32" s="62">
        <v>-0.001326</v>
      </c>
      <c r="T32" s="62">
        <v>-9.94E-4</v>
      </c>
      <c r="U32" s="62">
        <v>-5.97E-4</v>
      </c>
      <c r="V32" s="62">
        <v>-1.72E-4</v>
      </c>
      <c r="W32" s="62">
        <v>1.62E-4</v>
      </c>
      <c r="X32" s="62">
        <v>1.17E-4</v>
      </c>
      <c r="Y32" s="62">
        <v>0.0</v>
      </c>
      <c r="Z32" s="62">
        <v>1.76E-4</v>
      </c>
      <c r="AA32" s="63">
        <v>4.4E-5</v>
      </c>
      <c r="AB32" s="62">
        <v>-1.66E-4</v>
      </c>
      <c r="AC32" s="62">
        <v>-3.91E-4</v>
      </c>
      <c r="AD32" s="62">
        <v>-2.46E-4</v>
      </c>
      <c r="AE32" s="62">
        <v>-3.53E-4</v>
      </c>
      <c r="AF32" s="62">
        <v>-2.73E-4</v>
      </c>
      <c r="AG32" s="62">
        <v>-3.87E-4</v>
      </c>
      <c r="AH32" s="62">
        <v>-5.48E-4</v>
      </c>
    </row>
    <row r="33">
      <c r="A33" s="62">
        <v>-0.003091</v>
      </c>
      <c r="B33" s="62">
        <v>-0.002805</v>
      </c>
      <c r="C33" s="62">
        <v>-0.002604</v>
      </c>
      <c r="D33" s="62">
        <v>-0.002457</v>
      </c>
      <c r="E33" s="62">
        <v>-0.002425</v>
      </c>
      <c r="F33" s="62">
        <v>-0.002296</v>
      </c>
      <c r="G33" s="62">
        <v>-0.002244</v>
      </c>
      <c r="H33" s="62">
        <v>-0.002138</v>
      </c>
      <c r="I33" s="62">
        <v>-0.002172</v>
      </c>
      <c r="J33" s="62">
        <v>-0.002082</v>
      </c>
      <c r="K33" s="62">
        <v>-0.00203</v>
      </c>
      <c r="L33" s="62">
        <v>-0.001942</v>
      </c>
      <c r="M33" s="62">
        <v>-0.001788</v>
      </c>
      <c r="N33" s="62">
        <v>-0.001726</v>
      </c>
      <c r="O33" s="62">
        <v>-0.001733</v>
      </c>
      <c r="P33" s="62">
        <v>-0.001568</v>
      </c>
      <c r="Q33" s="62">
        <v>-0.001547</v>
      </c>
      <c r="R33" s="62">
        <v>-0.001486</v>
      </c>
      <c r="S33" s="62">
        <v>-0.001336</v>
      </c>
      <c r="T33" s="62">
        <v>-0.001081</v>
      </c>
      <c r="U33" s="62">
        <v>-7.16E-4</v>
      </c>
      <c r="V33" s="62">
        <v>-2.82E-4</v>
      </c>
      <c r="W33" s="62">
        <v>-1.02E-4</v>
      </c>
      <c r="X33" s="63">
        <v>-5.6E-5</v>
      </c>
      <c r="Y33" s="62">
        <v>0.0</v>
      </c>
      <c r="Z33" s="62">
        <v>-1.37E-4</v>
      </c>
      <c r="AA33" s="62">
        <v>-3.33E-4</v>
      </c>
      <c r="AB33" s="62">
        <v>-4.6E-4</v>
      </c>
      <c r="AC33" s="62">
        <v>-6.91E-4</v>
      </c>
      <c r="AD33" s="62">
        <v>-6.98E-4</v>
      </c>
      <c r="AE33" s="62">
        <v>-8.04E-4</v>
      </c>
      <c r="AF33" s="62">
        <v>-8.85E-4</v>
      </c>
      <c r="AG33" s="62">
        <v>-0.001004</v>
      </c>
      <c r="AH33" s="62">
        <v>-0.001227</v>
      </c>
    </row>
    <row r="34">
      <c r="A34" s="62">
        <v>-0.003205</v>
      </c>
      <c r="B34" s="62">
        <v>-0.002984</v>
      </c>
      <c r="C34" s="62">
        <v>-0.002882</v>
      </c>
      <c r="D34" s="62">
        <v>-0.00273</v>
      </c>
      <c r="E34" s="62">
        <v>-0.002591</v>
      </c>
      <c r="F34" s="62">
        <v>-0.002433</v>
      </c>
      <c r="G34" s="62">
        <v>-0.002233</v>
      </c>
      <c r="H34" s="62">
        <v>-0.002147</v>
      </c>
      <c r="I34" s="62">
        <v>-0.002034</v>
      </c>
      <c r="J34" s="62">
        <v>-0.002007</v>
      </c>
      <c r="K34" s="62">
        <v>-0.00192</v>
      </c>
      <c r="L34" s="62">
        <v>-0.00182</v>
      </c>
      <c r="M34" s="62">
        <v>-0.001716</v>
      </c>
      <c r="N34" s="62">
        <v>-0.001645</v>
      </c>
      <c r="O34" s="62">
        <v>-0.001507</v>
      </c>
      <c r="P34" s="62">
        <v>-0.001472</v>
      </c>
      <c r="Q34" s="62">
        <v>-0.001395</v>
      </c>
      <c r="R34" s="62">
        <v>-0.001361</v>
      </c>
      <c r="S34" s="62">
        <v>-0.001285</v>
      </c>
      <c r="T34" s="62">
        <v>-0.0011</v>
      </c>
      <c r="U34" s="62">
        <v>-6.45E-4</v>
      </c>
      <c r="V34" s="62">
        <v>-2.62E-4</v>
      </c>
      <c r="W34" s="63">
        <v>2.1E-5</v>
      </c>
      <c r="X34" s="63">
        <v>6.9E-5</v>
      </c>
      <c r="Y34" s="62">
        <v>0.0</v>
      </c>
      <c r="Z34" s="63">
        <v>1.9E-5</v>
      </c>
      <c r="AA34" s="62">
        <v>-1.67E-4</v>
      </c>
      <c r="AB34" s="62">
        <v>-3.97E-4</v>
      </c>
      <c r="AC34" s="62">
        <v>-6.12E-4</v>
      </c>
      <c r="AD34" s="62">
        <v>-7.04E-4</v>
      </c>
      <c r="AE34" s="62">
        <v>-6.79E-4</v>
      </c>
      <c r="AF34" s="62">
        <v>-7.8E-4</v>
      </c>
      <c r="AG34" s="62">
        <v>-9.15E-4</v>
      </c>
      <c r="AH34" s="62">
        <v>-0.001144</v>
      </c>
    </row>
    <row r="35">
      <c r="A35" s="62">
        <v>-0.003187</v>
      </c>
      <c r="B35" s="62">
        <v>-0.002926</v>
      </c>
      <c r="C35" s="62">
        <v>-0.002705</v>
      </c>
      <c r="D35" s="62">
        <v>-0.002541</v>
      </c>
      <c r="E35" s="62">
        <v>-0.002365</v>
      </c>
      <c r="F35" s="62">
        <v>-0.00222</v>
      </c>
      <c r="G35" s="62">
        <v>-0.002095</v>
      </c>
      <c r="H35" s="62">
        <v>-0.002017</v>
      </c>
      <c r="I35" s="62">
        <v>-0.001941</v>
      </c>
      <c r="J35" s="62">
        <v>-0.001863</v>
      </c>
      <c r="K35" s="62">
        <v>-0.00174</v>
      </c>
      <c r="L35" s="62">
        <v>-0.0017</v>
      </c>
      <c r="M35" s="62">
        <v>-0.001557</v>
      </c>
      <c r="N35" s="62">
        <v>-0.001476</v>
      </c>
      <c r="O35" s="62">
        <v>-0.001412</v>
      </c>
      <c r="P35" s="62">
        <v>-0.001331</v>
      </c>
      <c r="Q35" s="62">
        <v>-0.001353</v>
      </c>
      <c r="R35" s="62">
        <v>-0.001182</v>
      </c>
      <c r="S35" s="62">
        <v>-0.001177</v>
      </c>
      <c r="T35" s="62">
        <v>-8.41E-4</v>
      </c>
      <c r="U35" s="62">
        <v>-4.67E-4</v>
      </c>
      <c r="V35" s="63">
        <v>-9.7E-5</v>
      </c>
      <c r="W35" s="62">
        <v>1.84E-4</v>
      </c>
      <c r="X35" s="62">
        <v>1.5E-4</v>
      </c>
      <c r="Y35" s="62">
        <v>0.0</v>
      </c>
      <c r="Z35" s="63">
        <v>2.9E-5</v>
      </c>
      <c r="AA35" s="62">
        <v>-2.87E-4</v>
      </c>
      <c r="AB35" s="62">
        <v>-5.89E-4</v>
      </c>
      <c r="AC35" s="62">
        <v>-9.0E-4</v>
      </c>
      <c r="AD35" s="62">
        <v>-7.57E-4</v>
      </c>
      <c r="AE35" s="62">
        <v>-9.05E-4</v>
      </c>
      <c r="AF35" s="62">
        <v>-9.39E-4</v>
      </c>
      <c r="AG35" s="62">
        <v>-0.001115</v>
      </c>
      <c r="AH35" s="62">
        <v>-0.001378</v>
      </c>
    </row>
    <row r="36">
      <c r="A36" s="62">
        <v>-0.003478</v>
      </c>
      <c r="B36" s="62">
        <v>-0.003104</v>
      </c>
      <c r="C36" s="62">
        <v>-0.002792</v>
      </c>
      <c r="D36" s="62">
        <v>-0.002581</v>
      </c>
      <c r="E36" s="62">
        <v>-0.002447</v>
      </c>
      <c r="F36" s="62">
        <v>-0.002206</v>
      </c>
      <c r="G36" s="62">
        <v>-0.002033</v>
      </c>
      <c r="H36" s="62">
        <v>-0.001981</v>
      </c>
      <c r="I36" s="62">
        <v>-0.002034</v>
      </c>
      <c r="J36" s="62">
        <v>-0.00198</v>
      </c>
      <c r="K36" s="62">
        <v>-0.001884</v>
      </c>
      <c r="L36" s="62">
        <v>-0.001778</v>
      </c>
      <c r="M36" s="62">
        <v>-0.00164</v>
      </c>
      <c r="N36" s="62">
        <v>-0.001561</v>
      </c>
      <c r="O36" s="62">
        <v>-0.001499</v>
      </c>
      <c r="P36" s="62">
        <v>-0.001372</v>
      </c>
      <c r="Q36" s="62">
        <v>-0.001348</v>
      </c>
      <c r="R36" s="62">
        <v>-0.001319</v>
      </c>
      <c r="S36" s="62">
        <v>-0.001203</v>
      </c>
      <c r="T36" s="62">
        <v>-0.001014</v>
      </c>
      <c r="U36" s="62">
        <v>-6.45E-4</v>
      </c>
      <c r="V36" s="62">
        <v>-2.02E-4</v>
      </c>
      <c r="W36" s="63">
        <v>-5.1E-5</v>
      </c>
      <c r="X36" s="63">
        <v>2.0E-6</v>
      </c>
      <c r="Y36" s="62">
        <v>0.0</v>
      </c>
      <c r="Z36" s="62">
        <v>-2.53E-4</v>
      </c>
      <c r="AA36" s="62">
        <v>-4.62E-4</v>
      </c>
      <c r="AB36" s="62">
        <v>-7.74E-4</v>
      </c>
      <c r="AC36" s="62">
        <v>-0.001045</v>
      </c>
      <c r="AD36" s="62">
        <v>-0.001062</v>
      </c>
      <c r="AE36" s="62">
        <v>-0.001184</v>
      </c>
      <c r="AF36" s="62">
        <v>-0.001327</v>
      </c>
      <c r="AG36" s="62">
        <v>-0.001555</v>
      </c>
      <c r="AH36" s="62">
        <v>-0.001801</v>
      </c>
    </row>
    <row r="37">
      <c r="A37" s="62">
        <v>-0.003591</v>
      </c>
      <c r="B37" s="62">
        <v>-0.003315</v>
      </c>
      <c r="C37" s="62">
        <v>-0.003092</v>
      </c>
      <c r="D37" s="62">
        <v>-0.00284</v>
      </c>
      <c r="E37" s="62">
        <v>-0.002587</v>
      </c>
      <c r="F37" s="62">
        <v>-0.002392</v>
      </c>
      <c r="G37" s="62">
        <v>-0.002137</v>
      </c>
      <c r="H37" s="62">
        <v>-0.002075</v>
      </c>
      <c r="I37" s="62">
        <v>-0.001974</v>
      </c>
      <c r="J37" s="62">
        <v>-0.001906</v>
      </c>
      <c r="K37" s="62">
        <v>-0.001798</v>
      </c>
      <c r="L37" s="62">
        <v>-0.001705</v>
      </c>
      <c r="M37" s="62">
        <v>-0.001555</v>
      </c>
      <c r="N37" s="62">
        <v>-0.001456</v>
      </c>
      <c r="O37" s="62">
        <v>-0.001314</v>
      </c>
      <c r="P37" s="62">
        <v>-0.001315</v>
      </c>
      <c r="Q37" s="62">
        <v>-0.001253</v>
      </c>
      <c r="R37" s="62">
        <v>-0.001234</v>
      </c>
      <c r="S37" s="62">
        <v>-0.001173</v>
      </c>
      <c r="T37" s="62">
        <v>-9.24E-4</v>
      </c>
      <c r="U37" s="62">
        <v>-4.86E-4</v>
      </c>
      <c r="V37" s="62">
        <v>-1.62E-4</v>
      </c>
      <c r="W37" s="62">
        <v>1.45E-4</v>
      </c>
      <c r="X37" s="62">
        <v>1.44E-4</v>
      </c>
      <c r="Y37" s="62">
        <v>0.0</v>
      </c>
      <c r="Z37" s="63">
        <v>-1.4E-5</v>
      </c>
      <c r="AA37" s="62">
        <v>-3.32E-4</v>
      </c>
      <c r="AB37" s="62">
        <v>-6.98E-4</v>
      </c>
      <c r="AC37" s="62">
        <v>-0.001024</v>
      </c>
      <c r="AD37" s="62">
        <v>-9.75E-4</v>
      </c>
      <c r="AE37" s="62">
        <v>-0.001085</v>
      </c>
      <c r="AF37" s="62">
        <v>-0.00122</v>
      </c>
      <c r="AG37" s="62">
        <v>-0.001407</v>
      </c>
      <c r="AH37" s="62">
        <v>-0.001688</v>
      </c>
    </row>
    <row r="38">
      <c r="A38" s="62">
        <v>-0.003416</v>
      </c>
      <c r="B38" s="62">
        <v>-0.003041</v>
      </c>
      <c r="C38" s="62">
        <v>-0.002684</v>
      </c>
      <c r="D38" s="62">
        <v>-0.002418</v>
      </c>
      <c r="E38" s="62">
        <v>-0.002206</v>
      </c>
      <c r="F38" s="62">
        <v>-0.001949</v>
      </c>
      <c r="G38" s="62">
        <v>-0.001798</v>
      </c>
      <c r="H38" s="62">
        <v>-0.001745</v>
      </c>
      <c r="I38" s="62">
        <v>-0.001777</v>
      </c>
      <c r="J38" s="62">
        <v>-0.001685</v>
      </c>
      <c r="K38" s="62">
        <v>-0.001587</v>
      </c>
      <c r="L38" s="62">
        <v>-0.001489</v>
      </c>
      <c r="M38" s="62">
        <v>-0.00136</v>
      </c>
      <c r="N38" s="62">
        <v>-0.001255</v>
      </c>
      <c r="O38" s="62">
        <v>-0.001205</v>
      </c>
      <c r="P38" s="62">
        <v>-0.001156</v>
      </c>
      <c r="Q38" s="62">
        <v>-0.001133</v>
      </c>
      <c r="R38" s="62">
        <v>-0.001011</v>
      </c>
      <c r="S38" s="62">
        <v>-9.99E-4</v>
      </c>
      <c r="T38" s="62">
        <v>-7.13E-4</v>
      </c>
      <c r="U38" s="62">
        <v>-3.19E-4</v>
      </c>
      <c r="V38" s="63">
        <v>4.1E-5</v>
      </c>
      <c r="W38" s="62">
        <v>2.38E-4</v>
      </c>
      <c r="X38" s="62">
        <v>2.21E-4</v>
      </c>
      <c r="Y38" s="62">
        <v>0.0</v>
      </c>
      <c r="Z38" s="62">
        <v>-1.08E-4</v>
      </c>
      <c r="AA38" s="62">
        <v>-4.97E-4</v>
      </c>
      <c r="AB38" s="62">
        <v>-9.35E-4</v>
      </c>
      <c r="AC38" s="62">
        <v>-0.001232</v>
      </c>
      <c r="AD38" s="62">
        <v>-0.001173</v>
      </c>
      <c r="AE38" s="62">
        <v>-0.001379</v>
      </c>
      <c r="AF38" s="62">
        <v>-0.001493</v>
      </c>
      <c r="AG38" s="62">
        <v>-0.001748</v>
      </c>
      <c r="AH38" s="62">
        <v>-0.002015</v>
      </c>
    </row>
    <row r="39">
      <c r="A39" s="62">
        <v>-0.004031</v>
      </c>
      <c r="B39" s="62">
        <v>-0.003621</v>
      </c>
      <c r="C39" s="62">
        <v>-0.003254</v>
      </c>
      <c r="D39" s="62">
        <v>-0.00293</v>
      </c>
      <c r="E39" s="62">
        <v>-0.002699</v>
      </c>
      <c r="F39" s="62">
        <v>-0.002403</v>
      </c>
      <c r="G39" s="62">
        <v>-0.002125</v>
      </c>
      <c r="H39" s="62">
        <v>-0.002123</v>
      </c>
      <c r="I39" s="62">
        <v>-0.002087</v>
      </c>
      <c r="J39" s="62">
        <v>-0.002023</v>
      </c>
      <c r="K39" s="62">
        <v>-0.001898</v>
      </c>
      <c r="L39" s="62">
        <v>-0.001766</v>
      </c>
      <c r="M39" s="62">
        <v>-0.001644</v>
      </c>
      <c r="N39" s="62">
        <v>-0.001534</v>
      </c>
      <c r="O39" s="62">
        <v>-0.001422</v>
      </c>
      <c r="P39" s="62">
        <v>-0.001331</v>
      </c>
      <c r="Q39" s="62">
        <v>-0.001266</v>
      </c>
      <c r="R39" s="62">
        <v>-0.001256</v>
      </c>
      <c r="S39" s="62">
        <v>-0.001154</v>
      </c>
      <c r="T39" s="62">
        <v>-9.62E-4</v>
      </c>
      <c r="U39" s="62">
        <v>-5.41E-4</v>
      </c>
      <c r="V39" s="62">
        <v>-1.79E-4</v>
      </c>
      <c r="W39" s="63">
        <v>6.0E-6</v>
      </c>
      <c r="X39" s="63">
        <v>2.1E-5</v>
      </c>
      <c r="Y39" s="62">
        <v>0.0</v>
      </c>
      <c r="Z39" s="62">
        <v>-2.56E-4</v>
      </c>
      <c r="AA39" s="62">
        <v>-6.26E-4</v>
      </c>
      <c r="AB39" s="62">
        <v>-9.96E-4</v>
      </c>
      <c r="AC39" s="62">
        <v>-0.001318</v>
      </c>
      <c r="AD39" s="62">
        <v>-0.001379</v>
      </c>
      <c r="AE39" s="62">
        <v>-0.001552</v>
      </c>
      <c r="AF39" s="62">
        <v>-0.001798</v>
      </c>
      <c r="AG39" s="62">
        <v>-0.002035</v>
      </c>
      <c r="AH39" s="62">
        <v>-0.002342</v>
      </c>
    </row>
    <row r="40">
      <c r="A40" s="62">
        <v>-0.003549</v>
      </c>
      <c r="B40" s="62">
        <v>-0.003289</v>
      </c>
      <c r="C40" s="62">
        <v>-0.002965</v>
      </c>
      <c r="D40" s="62">
        <v>-0.002727</v>
      </c>
      <c r="E40" s="62">
        <v>-0.002503</v>
      </c>
      <c r="F40" s="62">
        <v>-0.002208</v>
      </c>
      <c r="G40" s="62">
        <v>-0.001902</v>
      </c>
      <c r="H40" s="62">
        <v>-0.001879</v>
      </c>
      <c r="I40" s="62">
        <v>-0.001893</v>
      </c>
      <c r="J40" s="62">
        <v>-0.00178</v>
      </c>
      <c r="K40" s="62">
        <v>-0.001667</v>
      </c>
      <c r="L40" s="62">
        <v>-0.001584</v>
      </c>
      <c r="M40" s="62">
        <v>-0.001448</v>
      </c>
      <c r="N40" s="62">
        <v>-0.001354</v>
      </c>
      <c r="O40" s="62">
        <v>-0.001237</v>
      </c>
      <c r="P40" s="62">
        <v>-0.001157</v>
      </c>
      <c r="Q40" s="62">
        <v>-0.001106</v>
      </c>
      <c r="R40" s="62">
        <v>-0.001121</v>
      </c>
      <c r="S40" s="62">
        <v>-0.001051</v>
      </c>
      <c r="T40" s="62">
        <v>-8.04E-4</v>
      </c>
      <c r="U40" s="62">
        <v>-3.64E-4</v>
      </c>
      <c r="V40" s="63">
        <v>-5.1E-5</v>
      </c>
      <c r="W40" s="62">
        <v>1.59E-4</v>
      </c>
      <c r="X40" s="62">
        <v>1.59E-4</v>
      </c>
      <c r="Y40" s="62">
        <v>0.0</v>
      </c>
      <c r="Z40" s="62">
        <v>-3.01E-4</v>
      </c>
      <c r="AA40" s="62">
        <v>-7.89E-4</v>
      </c>
      <c r="AB40" s="62">
        <v>-0.001339</v>
      </c>
      <c r="AC40" s="62">
        <v>-0.001677</v>
      </c>
      <c r="AD40" s="62">
        <v>-0.001681</v>
      </c>
      <c r="AE40" s="62">
        <v>-0.001802</v>
      </c>
      <c r="AF40" s="62">
        <v>-0.001947</v>
      </c>
      <c r="AG40" s="62">
        <v>-0.002182</v>
      </c>
      <c r="AH40" s="62">
        <v>-0.00246</v>
      </c>
    </row>
    <row r="41">
      <c r="A41" s="62">
        <v>-0.00356</v>
      </c>
      <c r="B41" s="62">
        <v>-0.0033</v>
      </c>
      <c r="C41" s="62">
        <v>-0.00303</v>
      </c>
      <c r="D41" s="62">
        <v>-0.002699</v>
      </c>
      <c r="E41" s="62">
        <v>-0.002409</v>
      </c>
      <c r="F41" s="62">
        <v>-0.002048</v>
      </c>
      <c r="G41" s="62">
        <v>-0.00179</v>
      </c>
      <c r="H41" s="62">
        <v>-0.001734</v>
      </c>
      <c r="I41" s="62">
        <v>-0.001762</v>
      </c>
      <c r="J41" s="62">
        <v>-0.001639</v>
      </c>
      <c r="K41" s="62">
        <v>-0.001513</v>
      </c>
      <c r="L41" s="62">
        <v>-0.001418</v>
      </c>
      <c r="M41" s="62">
        <v>-0.001298</v>
      </c>
      <c r="N41" s="62">
        <v>-0.001196</v>
      </c>
      <c r="O41" s="62">
        <v>-0.001104</v>
      </c>
      <c r="P41" s="62">
        <v>-0.001037</v>
      </c>
      <c r="Q41" s="62">
        <v>-0.001043</v>
      </c>
      <c r="R41" s="62">
        <v>-9.94E-4</v>
      </c>
      <c r="S41" s="62">
        <v>-9.81E-4</v>
      </c>
      <c r="T41" s="62">
        <v>-7.31E-4</v>
      </c>
      <c r="U41" s="62">
        <v>-3.6E-4</v>
      </c>
      <c r="V41" s="63">
        <v>1.1E-5</v>
      </c>
      <c r="W41" s="62">
        <v>2.53E-4</v>
      </c>
      <c r="X41" s="62">
        <v>1.97E-4</v>
      </c>
      <c r="Y41" s="62">
        <v>0.0</v>
      </c>
      <c r="Z41" s="62">
        <v>-3.03E-4</v>
      </c>
      <c r="AA41" s="62">
        <v>-8.26E-4</v>
      </c>
      <c r="AB41" s="62">
        <v>-0.001358</v>
      </c>
      <c r="AC41" s="62">
        <v>-0.001764</v>
      </c>
      <c r="AD41" s="62">
        <v>-0.001709</v>
      </c>
      <c r="AE41" s="62">
        <v>-0.001859</v>
      </c>
      <c r="AF41" s="62">
        <v>-0.001984</v>
      </c>
      <c r="AG41" s="62">
        <v>-0.002206</v>
      </c>
      <c r="AH41" s="62">
        <v>-0.002471</v>
      </c>
    </row>
    <row r="42">
      <c r="A42" s="62">
        <v>-0.003769</v>
      </c>
      <c r="B42" s="62">
        <v>-0.00349</v>
      </c>
      <c r="C42" s="62">
        <v>-0.00313</v>
      </c>
      <c r="D42" s="62">
        <v>-0.002819</v>
      </c>
      <c r="E42" s="62">
        <v>-0.00249</v>
      </c>
      <c r="F42" s="62">
        <v>-0.002207</v>
      </c>
      <c r="G42" s="62">
        <v>-0.001898</v>
      </c>
      <c r="H42" s="62">
        <v>-0.001869</v>
      </c>
      <c r="I42" s="62">
        <v>-0.001845</v>
      </c>
      <c r="J42" s="62">
        <v>-0.001723</v>
      </c>
      <c r="K42" s="62">
        <v>-0.001611</v>
      </c>
      <c r="L42" s="62">
        <v>-0.00152</v>
      </c>
      <c r="M42" s="62">
        <v>-0.001368</v>
      </c>
      <c r="N42" s="62">
        <v>-0.001225</v>
      </c>
      <c r="O42" s="62">
        <v>-0.001112</v>
      </c>
      <c r="P42" s="62">
        <v>-0.001034</v>
      </c>
      <c r="Q42" s="62">
        <v>-9.66E-4</v>
      </c>
      <c r="R42" s="62">
        <v>-9.59E-4</v>
      </c>
      <c r="S42" s="62">
        <v>-9.02E-4</v>
      </c>
      <c r="T42" s="62">
        <v>-6.85E-4</v>
      </c>
      <c r="U42" s="62">
        <v>-2.48E-4</v>
      </c>
      <c r="V42" s="63">
        <v>6.3E-5</v>
      </c>
      <c r="W42" s="62">
        <v>2.68E-4</v>
      </c>
      <c r="X42" s="62">
        <v>2.22E-4</v>
      </c>
      <c r="Y42" s="62">
        <v>0.0</v>
      </c>
      <c r="Z42" s="62">
        <v>-3.12E-4</v>
      </c>
      <c r="AA42" s="62">
        <v>-8.58E-4</v>
      </c>
      <c r="AB42" s="62">
        <v>-0.001384</v>
      </c>
      <c r="AC42" s="62">
        <v>-0.001772</v>
      </c>
      <c r="AD42" s="62">
        <v>-0.001766</v>
      </c>
      <c r="AE42" s="62">
        <v>-0.001974</v>
      </c>
      <c r="AF42" s="62">
        <v>-0.002154</v>
      </c>
      <c r="AG42" s="62">
        <v>-0.002387</v>
      </c>
      <c r="AH42" s="62">
        <v>-0.002676</v>
      </c>
    </row>
    <row r="43">
      <c r="A43" s="62">
        <v>-0.003597</v>
      </c>
      <c r="B43" s="62">
        <v>-0.003305</v>
      </c>
      <c r="C43" s="62">
        <v>-0.002979</v>
      </c>
      <c r="D43" s="62">
        <v>-0.002685</v>
      </c>
      <c r="E43" s="62">
        <v>-0.002392</v>
      </c>
      <c r="F43" s="62">
        <v>-0.002039</v>
      </c>
      <c r="G43" s="62">
        <v>-0.001715</v>
      </c>
      <c r="H43" s="62">
        <v>-0.001684</v>
      </c>
      <c r="I43" s="62">
        <v>-0.001679</v>
      </c>
      <c r="J43" s="62">
        <v>-0.001599</v>
      </c>
      <c r="K43" s="62">
        <v>-0.001473</v>
      </c>
      <c r="L43" s="62">
        <v>-0.001363</v>
      </c>
      <c r="M43" s="62">
        <v>-0.001261</v>
      </c>
      <c r="N43" s="62">
        <v>-0.001156</v>
      </c>
      <c r="O43" s="62">
        <v>-0.001055</v>
      </c>
      <c r="P43" s="62">
        <v>-0.001005</v>
      </c>
      <c r="Q43" s="62">
        <v>-9.49E-4</v>
      </c>
      <c r="R43" s="62">
        <v>-9.4E-4</v>
      </c>
      <c r="S43" s="62">
        <v>-9.22E-4</v>
      </c>
      <c r="T43" s="62">
        <v>-6.85E-4</v>
      </c>
      <c r="U43" s="62">
        <v>-2.47E-4</v>
      </c>
      <c r="V43" s="63">
        <v>7.2E-5</v>
      </c>
      <c r="W43" s="62">
        <v>2.37E-4</v>
      </c>
      <c r="X43" s="62">
        <v>1.94E-4</v>
      </c>
      <c r="Y43" s="62">
        <v>0.0</v>
      </c>
      <c r="Z43" s="62">
        <v>-3.46E-4</v>
      </c>
      <c r="AA43" s="62">
        <v>-8.75E-4</v>
      </c>
      <c r="AB43" s="62">
        <v>-0.001448</v>
      </c>
      <c r="AC43" s="62">
        <v>-0.001872</v>
      </c>
      <c r="AD43" s="62">
        <v>-0.001954</v>
      </c>
      <c r="AE43" s="62">
        <v>-0.002143</v>
      </c>
      <c r="AF43" s="62">
        <v>-0.002309</v>
      </c>
      <c r="AG43" s="62">
        <v>-0.002561</v>
      </c>
      <c r="AH43" s="62">
        <v>-0.002819</v>
      </c>
    </row>
    <row r="44">
      <c r="A44" s="62">
        <v>-0.00361</v>
      </c>
      <c r="B44" s="62">
        <v>-0.003306</v>
      </c>
      <c r="C44" s="62">
        <v>-0.002964</v>
      </c>
      <c r="D44" s="62">
        <v>-0.002629</v>
      </c>
      <c r="E44" s="62">
        <v>-0.002289</v>
      </c>
      <c r="F44" s="62">
        <v>-0.001954</v>
      </c>
      <c r="G44" s="62">
        <v>-0.00166</v>
      </c>
      <c r="H44" s="62">
        <v>-0.001631</v>
      </c>
      <c r="I44" s="62">
        <v>-0.001642</v>
      </c>
      <c r="J44" s="62">
        <v>-0.001548</v>
      </c>
      <c r="K44" s="62">
        <v>-0.001424</v>
      </c>
      <c r="L44" s="62">
        <v>-0.001307</v>
      </c>
      <c r="M44" s="62">
        <v>-0.001196</v>
      </c>
      <c r="N44" s="62">
        <v>-0.001067</v>
      </c>
      <c r="O44" s="62">
        <v>-9.78E-4</v>
      </c>
      <c r="P44" s="62">
        <v>-9.07E-4</v>
      </c>
      <c r="Q44" s="62">
        <v>-9.13E-4</v>
      </c>
      <c r="R44" s="62">
        <v>-8.56E-4</v>
      </c>
      <c r="S44" s="62">
        <v>-8.44E-4</v>
      </c>
      <c r="T44" s="62">
        <v>-6.16E-4</v>
      </c>
      <c r="U44" s="62">
        <v>-2.3E-4</v>
      </c>
      <c r="V44" s="62">
        <v>1.07E-4</v>
      </c>
      <c r="W44" s="62">
        <v>3.52E-4</v>
      </c>
      <c r="X44" s="62">
        <v>2.57E-4</v>
      </c>
      <c r="Y44" s="62">
        <v>0.0</v>
      </c>
      <c r="Z44" s="62">
        <v>-2.99E-4</v>
      </c>
      <c r="AA44" s="62">
        <v>-8.74E-4</v>
      </c>
      <c r="AB44" s="62">
        <v>-0.001451</v>
      </c>
      <c r="AC44" s="62">
        <v>-0.001887</v>
      </c>
      <c r="AD44" s="62">
        <v>-0.001953</v>
      </c>
      <c r="AE44" s="62">
        <v>-0.002213</v>
      </c>
      <c r="AF44" s="62">
        <v>-0.002425</v>
      </c>
      <c r="AG44" s="62">
        <v>-0.002641</v>
      </c>
      <c r="AH44" s="62">
        <v>-0.002911</v>
      </c>
    </row>
    <row r="45">
      <c r="A45" s="62">
        <v>-0.00369</v>
      </c>
      <c r="B45" s="62">
        <v>-0.003388</v>
      </c>
      <c r="C45" s="62">
        <v>-0.003056</v>
      </c>
      <c r="D45" s="62">
        <v>-0.002748</v>
      </c>
      <c r="E45" s="62">
        <v>-0.002434</v>
      </c>
      <c r="F45" s="62">
        <v>-0.002119</v>
      </c>
      <c r="G45" s="62">
        <v>-0.001773</v>
      </c>
      <c r="H45" s="62">
        <v>-0.00173</v>
      </c>
      <c r="I45" s="62">
        <v>-0.00171</v>
      </c>
      <c r="J45" s="62">
        <v>-0.001605</v>
      </c>
      <c r="K45" s="62">
        <v>-0.00149</v>
      </c>
      <c r="L45" s="62">
        <v>-0.001376</v>
      </c>
      <c r="M45" s="62">
        <v>-0.00123</v>
      </c>
      <c r="N45" s="62">
        <v>-0.001099</v>
      </c>
      <c r="O45" s="62">
        <v>-9.89E-4</v>
      </c>
      <c r="P45" s="62">
        <v>-9.04E-4</v>
      </c>
      <c r="Q45" s="62">
        <v>-8.46E-4</v>
      </c>
      <c r="R45" s="62">
        <v>-8.4E-4</v>
      </c>
      <c r="S45" s="62">
        <v>-8.12E-4</v>
      </c>
      <c r="T45" s="62">
        <v>-5.64E-4</v>
      </c>
      <c r="U45" s="62">
        <v>-1.63E-4</v>
      </c>
      <c r="V45" s="62">
        <v>1.04E-4</v>
      </c>
      <c r="W45" s="62">
        <v>2.59E-4</v>
      </c>
      <c r="X45" s="62">
        <v>2.1E-4</v>
      </c>
      <c r="Y45" s="62">
        <v>0.0</v>
      </c>
      <c r="Z45" s="62">
        <v>-3.46E-4</v>
      </c>
      <c r="AA45" s="62">
        <v>-9.12E-4</v>
      </c>
      <c r="AB45" s="62">
        <v>-0.001482</v>
      </c>
      <c r="AC45" s="62">
        <v>-0.001946</v>
      </c>
      <c r="AD45" s="62">
        <v>-0.002074</v>
      </c>
      <c r="AE45" s="62">
        <v>-0.00235</v>
      </c>
      <c r="AF45" s="62">
        <v>-0.002592</v>
      </c>
      <c r="AG45" s="62">
        <v>-0.00282</v>
      </c>
      <c r="AH45" s="62">
        <v>-0.003097</v>
      </c>
    </row>
    <row r="46">
      <c r="A46" s="62">
        <v>-0.003484</v>
      </c>
      <c r="B46" s="62">
        <v>-0.003237</v>
      </c>
      <c r="C46" s="62">
        <v>-0.002981</v>
      </c>
      <c r="D46" s="62">
        <v>-0.002685</v>
      </c>
      <c r="E46" s="62">
        <v>-0.002432</v>
      </c>
      <c r="F46" s="62">
        <v>-0.00208</v>
      </c>
      <c r="G46" s="62">
        <v>-0.001781</v>
      </c>
      <c r="H46" s="62">
        <v>-0.00175</v>
      </c>
      <c r="I46" s="62">
        <v>-0.001768</v>
      </c>
      <c r="J46" s="62">
        <v>-0.001657</v>
      </c>
      <c r="K46" s="62">
        <v>-0.00152</v>
      </c>
      <c r="L46" s="62">
        <v>-0.001391</v>
      </c>
      <c r="M46" s="62">
        <v>-0.00126</v>
      </c>
      <c r="N46" s="62">
        <v>-0.001111</v>
      </c>
      <c r="O46" s="62">
        <v>-9.84E-4</v>
      </c>
      <c r="P46" s="62">
        <v>-9.18E-4</v>
      </c>
      <c r="Q46" s="62">
        <v>-9.09E-4</v>
      </c>
      <c r="R46" s="62">
        <v>-8.42E-4</v>
      </c>
      <c r="S46" s="62">
        <v>-8.29E-4</v>
      </c>
      <c r="T46" s="62">
        <v>-5.94E-4</v>
      </c>
      <c r="U46" s="62">
        <v>-1.95E-4</v>
      </c>
      <c r="V46" s="62">
        <v>1.14E-4</v>
      </c>
      <c r="W46" s="62">
        <v>2.87E-4</v>
      </c>
      <c r="X46" s="62">
        <v>2.42E-4</v>
      </c>
      <c r="Y46" s="62">
        <v>0.0</v>
      </c>
      <c r="Z46" s="62">
        <v>-3.09E-4</v>
      </c>
      <c r="AA46" s="62">
        <v>-8.23E-4</v>
      </c>
      <c r="AB46" s="62">
        <v>-0.00138</v>
      </c>
      <c r="AC46" s="62">
        <v>-0.001857</v>
      </c>
      <c r="AD46" s="62">
        <v>-0.002033</v>
      </c>
      <c r="AE46" s="62">
        <v>-0.002326</v>
      </c>
      <c r="AF46" s="62">
        <v>-0.002554</v>
      </c>
      <c r="AG46" s="62">
        <v>-0.002777</v>
      </c>
      <c r="AH46" s="62">
        <v>-0.003037</v>
      </c>
    </row>
    <row r="47">
      <c r="A47" s="62">
        <v>-0.003345</v>
      </c>
      <c r="B47" s="62">
        <v>-0.003092</v>
      </c>
      <c r="C47" s="62">
        <v>-0.002823</v>
      </c>
      <c r="D47" s="62">
        <v>-0.002573</v>
      </c>
      <c r="E47" s="62">
        <v>-0.002323</v>
      </c>
      <c r="F47" s="62">
        <v>-0.002046</v>
      </c>
      <c r="G47" s="62">
        <v>-0.001772</v>
      </c>
      <c r="H47" s="62">
        <v>-0.001761</v>
      </c>
      <c r="I47" s="62">
        <v>-0.001805</v>
      </c>
      <c r="J47" s="62">
        <v>-0.001704</v>
      </c>
      <c r="K47" s="62">
        <v>-0.00158</v>
      </c>
      <c r="L47" s="62">
        <v>-0.001454</v>
      </c>
      <c r="M47" s="62">
        <v>-0.001323</v>
      </c>
      <c r="N47" s="62">
        <v>-0.001208</v>
      </c>
      <c r="O47" s="62">
        <v>-0.001104</v>
      </c>
      <c r="P47" s="62">
        <v>-0.001016</v>
      </c>
      <c r="Q47" s="62">
        <v>-9.66E-4</v>
      </c>
      <c r="R47" s="62">
        <v>-8.9E-4</v>
      </c>
      <c r="S47" s="62">
        <v>-8.26E-4</v>
      </c>
      <c r="T47" s="62">
        <v>-5.9E-4</v>
      </c>
      <c r="U47" s="62">
        <v>-1.84E-4</v>
      </c>
      <c r="V47" s="62">
        <v>1.32E-4</v>
      </c>
      <c r="W47" s="62">
        <v>2.96E-4</v>
      </c>
      <c r="X47" s="62">
        <v>2.34E-4</v>
      </c>
      <c r="Y47" s="62">
        <v>0.0</v>
      </c>
      <c r="Z47" s="62">
        <v>-3.23E-4</v>
      </c>
      <c r="AA47" s="62">
        <v>-8.56E-4</v>
      </c>
      <c r="AB47" s="62">
        <v>-0.001385</v>
      </c>
      <c r="AC47" s="62">
        <v>-0.001866</v>
      </c>
      <c r="AD47" s="62">
        <v>-0.002073</v>
      </c>
      <c r="AE47" s="62">
        <v>-0.002419</v>
      </c>
      <c r="AF47" s="62">
        <v>-0.00266</v>
      </c>
      <c r="AG47" s="62">
        <v>-0.002882</v>
      </c>
      <c r="AH47" s="62">
        <v>-0.003111</v>
      </c>
    </row>
    <row r="48">
      <c r="A48" s="62">
        <v>-0.00317</v>
      </c>
      <c r="B48" s="62">
        <v>-0.002906</v>
      </c>
      <c r="C48" s="62">
        <v>-0.00268</v>
      </c>
      <c r="D48" s="62">
        <v>-0.002466</v>
      </c>
      <c r="E48" s="62">
        <v>-0.002243</v>
      </c>
      <c r="F48" s="62">
        <v>-0.001947</v>
      </c>
      <c r="G48" s="62">
        <v>-0.001698</v>
      </c>
      <c r="H48" s="62">
        <v>-0.00166</v>
      </c>
      <c r="I48" s="62">
        <v>-0.001688</v>
      </c>
      <c r="J48" s="62">
        <v>-0.001613</v>
      </c>
      <c r="K48" s="62">
        <v>-0.001533</v>
      </c>
      <c r="L48" s="62">
        <v>-0.001449</v>
      </c>
      <c r="M48" s="62">
        <v>-0.001339</v>
      </c>
      <c r="N48" s="62">
        <v>-0.001236</v>
      </c>
      <c r="O48" s="62">
        <v>-0.001113</v>
      </c>
      <c r="P48" s="62">
        <v>-0.001025</v>
      </c>
      <c r="Q48" s="62">
        <v>-9.49E-4</v>
      </c>
      <c r="R48" s="62">
        <v>-9.09E-4</v>
      </c>
      <c r="S48" s="62">
        <v>-8.79E-4</v>
      </c>
      <c r="T48" s="62">
        <v>-5.91E-4</v>
      </c>
      <c r="U48" s="62">
        <v>-1.27E-4</v>
      </c>
      <c r="V48" s="62">
        <v>1.57E-4</v>
      </c>
      <c r="W48" s="62">
        <v>3.18E-4</v>
      </c>
      <c r="X48" s="62">
        <v>2.24E-4</v>
      </c>
      <c r="Y48" s="62">
        <v>0.0</v>
      </c>
      <c r="Z48" s="62">
        <v>-3.06E-4</v>
      </c>
      <c r="AA48" s="62">
        <v>-7.76E-4</v>
      </c>
      <c r="AB48" s="62">
        <v>-0.001259</v>
      </c>
      <c r="AC48" s="62">
        <v>-0.001739</v>
      </c>
      <c r="AD48" s="62">
        <v>-0.001966</v>
      </c>
      <c r="AE48" s="62">
        <v>-0.002289</v>
      </c>
      <c r="AF48" s="62">
        <v>-0.002547</v>
      </c>
      <c r="AG48" s="62">
        <v>-0.002751</v>
      </c>
      <c r="AH48" s="62">
        <v>-0.002969</v>
      </c>
    </row>
    <row r="49">
      <c r="A49" s="62">
        <v>-0.002923</v>
      </c>
      <c r="B49" s="62">
        <v>-0.002778</v>
      </c>
      <c r="C49" s="62">
        <v>-0.002583</v>
      </c>
      <c r="D49" s="62">
        <v>-0.002362</v>
      </c>
      <c r="E49" s="62">
        <v>-0.002156</v>
      </c>
      <c r="F49" s="62">
        <v>-0.001929</v>
      </c>
      <c r="G49" s="62">
        <v>-0.001694</v>
      </c>
      <c r="H49" s="62">
        <v>-0.001662</v>
      </c>
      <c r="I49" s="62">
        <v>-0.00167</v>
      </c>
      <c r="J49" s="62">
        <v>-0.001617</v>
      </c>
      <c r="K49" s="62">
        <v>-0.001531</v>
      </c>
      <c r="L49" s="62">
        <v>-0.001443</v>
      </c>
      <c r="M49" s="62">
        <v>-0.001278</v>
      </c>
      <c r="N49" s="62">
        <v>-0.001163</v>
      </c>
      <c r="O49" s="62">
        <v>-0.001076</v>
      </c>
      <c r="P49" s="62">
        <v>-0.001034</v>
      </c>
      <c r="Q49" s="62">
        <v>-0.001019</v>
      </c>
      <c r="R49" s="62">
        <v>-9.67E-4</v>
      </c>
      <c r="S49" s="62">
        <v>-8.36E-4</v>
      </c>
      <c r="T49" s="62">
        <v>-5.63E-4</v>
      </c>
      <c r="U49" s="62">
        <v>-1.37E-4</v>
      </c>
      <c r="V49" s="62">
        <v>1.56E-4</v>
      </c>
      <c r="W49" s="62">
        <v>3.08E-4</v>
      </c>
      <c r="X49" s="62">
        <v>2.16E-4</v>
      </c>
      <c r="Y49" s="62">
        <v>0.0</v>
      </c>
      <c r="Z49" s="62">
        <v>-2.27E-4</v>
      </c>
      <c r="AA49" s="62">
        <v>-6.76E-4</v>
      </c>
      <c r="AB49" s="62">
        <v>-0.001094</v>
      </c>
      <c r="AC49" s="62">
        <v>-0.001561</v>
      </c>
      <c r="AD49" s="62">
        <v>-0.001843</v>
      </c>
      <c r="AE49" s="62">
        <v>-0.002182</v>
      </c>
      <c r="AF49" s="62">
        <v>-0.002437</v>
      </c>
      <c r="AG49" s="62">
        <v>-0.002655</v>
      </c>
      <c r="AH49" s="62">
        <v>-0.002825</v>
      </c>
    </row>
    <row r="50">
      <c r="A50" s="62">
        <v>-0.002804</v>
      </c>
      <c r="B50" s="62">
        <v>-0.002697</v>
      </c>
      <c r="C50" s="62">
        <v>-0.002541</v>
      </c>
      <c r="D50" s="62">
        <v>-0.002363</v>
      </c>
      <c r="E50" s="62">
        <v>-0.002188</v>
      </c>
      <c r="F50" s="62">
        <v>-0.001969</v>
      </c>
      <c r="G50" s="62">
        <v>-0.001718</v>
      </c>
      <c r="H50" s="62">
        <v>-0.001724</v>
      </c>
      <c r="I50" s="62">
        <v>-0.001762</v>
      </c>
      <c r="J50" s="62">
        <v>-0.001708</v>
      </c>
      <c r="K50" s="62">
        <v>-0.001603</v>
      </c>
      <c r="L50" s="62">
        <v>-0.001495</v>
      </c>
      <c r="M50" s="62">
        <v>-0.001388</v>
      </c>
      <c r="N50" s="62">
        <v>-0.001271</v>
      </c>
      <c r="O50" s="62">
        <v>-0.001143</v>
      </c>
      <c r="P50" s="62">
        <v>-0.001041</v>
      </c>
      <c r="Q50" s="62">
        <v>-9.33E-4</v>
      </c>
      <c r="R50" s="62">
        <v>-8.29E-4</v>
      </c>
      <c r="S50" s="62">
        <v>-8.59E-4</v>
      </c>
      <c r="T50" s="62">
        <v>-6.37E-4</v>
      </c>
      <c r="U50" s="62">
        <v>-2.14E-4</v>
      </c>
      <c r="V50" s="63">
        <v>4.9E-5</v>
      </c>
      <c r="W50" s="62">
        <v>2.28E-4</v>
      </c>
      <c r="X50" s="62">
        <v>1.68E-4</v>
      </c>
      <c r="Y50" s="62">
        <v>0.0</v>
      </c>
      <c r="Z50" s="62">
        <v>-2.63E-4</v>
      </c>
      <c r="AA50" s="62">
        <v>-6.44E-4</v>
      </c>
      <c r="AB50" s="62">
        <v>-0.001051</v>
      </c>
      <c r="AC50" s="62">
        <v>-0.001475</v>
      </c>
      <c r="AD50" s="62">
        <v>-0.001735</v>
      </c>
      <c r="AE50" s="62">
        <v>-0.002116</v>
      </c>
      <c r="AF50" s="62">
        <v>-0.002368</v>
      </c>
      <c r="AG50" s="62">
        <v>-0.002521</v>
      </c>
      <c r="AH50" s="62">
        <v>-0.002719</v>
      </c>
    </row>
    <row r="51">
      <c r="A51" s="62">
        <v>-0.002566</v>
      </c>
      <c r="B51" s="62">
        <v>-0.002486</v>
      </c>
      <c r="C51" s="62">
        <v>-0.002353</v>
      </c>
      <c r="D51" s="62">
        <v>-0.002197</v>
      </c>
      <c r="E51" s="62">
        <v>-0.002021</v>
      </c>
      <c r="F51" s="62">
        <v>-0.001813</v>
      </c>
      <c r="G51" s="62">
        <v>-0.00164</v>
      </c>
      <c r="H51" s="62">
        <v>-0.00161</v>
      </c>
      <c r="I51" s="62">
        <v>-0.001611</v>
      </c>
      <c r="J51" s="62">
        <v>-0.001558</v>
      </c>
      <c r="K51" s="62">
        <v>-0.001453</v>
      </c>
      <c r="L51" s="62">
        <v>-0.001365</v>
      </c>
      <c r="M51" s="62">
        <v>-0.00122</v>
      </c>
      <c r="N51" s="62">
        <v>-0.001082</v>
      </c>
      <c r="O51" s="62">
        <v>-9.65E-4</v>
      </c>
      <c r="P51" s="62">
        <v>-8.87E-4</v>
      </c>
      <c r="Q51" s="62">
        <v>-8.75E-4</v>
      </c>
      <c r="R51" s="62">
        <v>-8.74E-4</v>
      </c>
      <c r="S51" s="62">
        <v>-8.1E-4</v>
      </c>
      <c r="T51" s="62">
        <v>-5.98E-4</v>
      </c>
      <c r="U51" s="62">
        <v>-1.99E-4</v>
      </c>
      <c r="V51" s="62">
        <v>1.01E-4</v>
      </c>
      <c r="W51" s="62">
        <v>2.78E-4</v>
      </c>
      <c r="X51" s="62">
        <v>1.95E-4</v>
      </c>
      <c r="Y51" s="62">
        <v>0.0</v>
      </c>
      <c r="Z51" s="62">
        <v>-1.92E-4</v>
      </c>
      <c r="AA51" s="62">
        <v>-5.08E-4</v>
      </c>
      <c r="AB51" s="62">
        <v>-8.44E-4</v>
      </c>
      <c r="AC51" s="62">
        <v>-0.001219</v>
      </c>
      <c r="AD51" s="62">
        <v>-0.001518</v>
      </c>
      <c r="AE51" s="62">
        <v>-0.001847</v>
      </c>
      <c r="AF51" s="62">
        <v>-0.002056</v>
      </c>
      <c r="AG51" s="62">
        <v>-0.002211</v>
      </c>
      <c r="AH51" s="62">
        <v>-0.002349</v>
      </c>
    </row>
    <row r="52">
      <c r="A52" s="62">
        <v>-0.002677</v>
      </c>
      <c r="B52" s="62">
        <v>-0.002415</v>
      </c>
      <c r="C52" s="62">
        <v>-0.002258</v>
      </c>
      <c r="D52" s="62">
        <v>-0.002123</v>
      </c>
      <c r="E52" s="62">
        <v>-0.001998</v>
      </c>
      <c r="F52" s="62">
        <v>-0.001831</v>
      </c>
      <c r="G52" s="62">
        <v>-0.001643</v>
      </c>
      <c r="H52" s="62">
        <v>-0.001585</v>
      </c>
      <c r="I52" s="62">
        <v>-0.001574</v>
      </c>
      <c r="J52" s="62">
        <v>-0.001554</v>
      </c>
      <c r="K52" s="62">
        <v>-0.001474</v>
      </c>
      <c r="L52" s="62">
        <v>-0.001389</v>
      </c>
      <c r="M52" s="62">
        <v>-0.001287</v>
      </c>
      <c r="N52" s="62">
        <v>-0.001215</v>
      </c>
      <c r="O52" s="62">
        <v>-0.001137</v>
      </c>
      <c r="P52" s="62">
        <v>-0.001042</v>
      </c>
      <c r="Q52" s="62">
        <v>-9.64E-4</v>
      </c>
      <c r="R52" s="62">
        <v>-9.07E-4</v>
      </c>
      <c r="S52" s="62">
        <v>-8.43E-4</v>
      </c>
      <c r="T52" s="62">
        <v>-6.07E-4</v>
      </c>
      <c r="U52" s="62">
        <v>-2.4E-4</v>
      </c>
      <c r="V52" s="63">
        <v>5.5E-5</v>
      </c>
      <c r="W52" s="62">
        <v>1.94E-4</v>
      </c>
      <c r="X52" s="62">
        <v>1.6E-4</v>
      </c>
      <c r="Y52" s="62">
        <v>0.0</v>
      </c>
      <c r="Z52" s="62">
        <v>-1.59E-4</v>
      </c>
      <c r="AA52" s="62">
        <v>-4.64E-4</v>
      </c>
      <c r="AB52" s="62">
        <v>-7.42E-4</v>
      </c>
      <c r="AC52" s="62">
        <v>-0.001092</v>
      </c>
      <c r="AD52" s="62">
        <v>-0.001428</v>
      </c>
      <c r="AE52" s="62">
        <v>-0.001728</v>
      </c>
      <c r="AF52" s="62">
        <v>-0.001934</v>
      </c>
      <c r="AG52" s="62">
        <v>-0.002049</v>
      </c>
      <c r="AH52" s="62">
        <v>-0.002196</v>
      </c>
    </row>
    <row r="53">
      <c r="A53" s="62">
        <v>-0.002461</v>
      </c>
      <c r="B53" s="62">
        <v>-0.002247</v>
      </c>
      <c r="C53" s="62">
        <v>-0.002179</v>
      </c>
      <c r="D53" s="62">
        <v>-0.002072</v>
      </c>
      <c r="E53" s="62">
        <v>-0.001995</v>
      </c>
      <c r="F53" s="62">
        <v>-0.001839</v>
      </c>
      <c r="G53" s="62">
        <v>-0.001694</v>
      </c>
      <c r="H53" s="62">
        <v>-0.001673</v>
      </c>
      <c r="I53" s="62">
        <v>-0.001664</v>
      </c>
      <c r="J53" s="62">
        <v>-0.001647</v>
      </c>
      <c r="K53" s="62">
        <v>-0.001564</v>
      </c>
      <c r="L53" s="62">
        <v>-0.001488</v>
      </c>
      <c r="M53" s="62">
        <v>-0.001394</v>
      </c>
      <c r="N53" s="62">
        <v>-0.00129</v>
      </c>
      <c r="O53" s="62">
        <v>-0.001194</v>
      </c>
      <c r="P53" s="62">
        <v>-0.001131</v>
      </c>
      <c r="Q53" s="62">
        <v>-0.001091</v>
      </c>
      <c r="R53" s="62">
        <v>-0.00101</v>
      </c>
      <c r="S53" s="62">
        <v>-9.43E-4</v>
      </c>
      <c r="T53" s="62">
        <v>-7.34E-4</v>
      </c>
      <c r="U53" s="62">
        <v>-3.71E-4</v>
      </c>
      <c r="V53" s="63">
        <v>-6.1E-5</v>
      </c>
      <c r="W53" s="62">
        <v>1.66E-4</v>
      </c>
      <c r="X53" s="62">
        <v>1.14E-4</v>
      </c>
      <c r="Y53" s="62">
        <v>0.0</v>
      </c>
      <c r="Z53" s="62">
        <v>-1.34E-4</v>
      </c>
      <c r="AA53" s="62">
        <v>-3.48E-4</v>
      </c>
      <c r="AB53" s="62">
        <v>-5.63E-4</v>
      </c>
      <c r="AC53" s="62">
        <v>-8.54E-4</v>
      </c>
      <c r="AD53" s="62">
        <v>-0.0012</v>
      </c>
      <c r="AE53" s="62">
        <v>-0.001449</v>
      </c>
      <c r="AF53" s="62">
        <v>-0.001597</v>
      </c>
      <c r="AG53" s="62">
        <v>-0.001686</v>
      </c>
      <c r="AH53" s="62">
        <v>-0.001794</v>
      </c>
    </row>
    <row r="54">
      <c r="A54" s="62">
        <v>-0.002264</v>
      </c>
      <c r="B54" s="62">
        <v>-0.002067</v>
      </c>
      <c r="C54" s="62">
        <v>-0.002028</v>
      </c>
      <c r="D54" s="62">
        <v>-0.001941</v>
      </c>
      <c r="E54" s="62">
        <v>-0.001864</v>
      </c>
      <c r="F54" s="62">
        <v>-0.001763</v>
      </c>
      <c r="G54" s="62">
        <v>-0.001647</v>
      </c>
      <c r="H54" s="62">
        <v>-0.001576</v>
      </c>
      <c r="I54" s="62">
        <v>-0.001576</v>
      </c>
      <c r="J54" s="62">
        <v>-0.00155</v>
      </c>
      <c r="K54" s="62">
        <v>-0.001459</v>
      </c>
      <c r="L54" s="62">
        <v>-0.001388</v>
      </c>
      <c r="M54" s="62">
        <v>-0.001269</v>
      </c>
      <c r="N54" s="62">
        <v>-0.001204</v>
      </c>
      <c r="O54" s="62">
        <v>-0.001114</v>
      </c>
      <c r="P54" s="62">
        <v>-0.001015</v>
      </c>
      <c r="Q54" s="62">
        <v>-9.75E-4</v>
      </c>
      <c r="R54" s="62">
        <v>-8.94E-4</v>
      </c>
      <c r="S54" s="62">
        <v>-8.39E-4</v>
      </c>
      <c r="T54" s="62">
        <v>-6.34E-4</v>
      </c>
      <c r="U54" s="62">
        <v>-3.03E-4</v>
      </c>
      <c r="V54" s="63">
        <v>1.1E-5</v>
      </c>
      <c r="W54" s="62">
        <v>1.87E-4</v>
      </c>
      <c r="X54" s="62">
        <v>1.24E-4</v>
      </c>
      <c r="Y54" s="62">
        <v>0.0</v>
      </c>
      <c r="Z54" s="63">
        <v>-7.3E-5</v>
      </c>
      <c r="AA54" s="62">
        <v>-2.45E-4</v>
      </c>
      <c r="AB54" s="62">
        <v>-3.69E-4</v>
      </c>
      <c r="AC54" s="62">
        <v>-6.23E-4</v>
      </c>
      <c r="AD54" s="62">
        <v>-9.24E-4</v>
      </c>
      <c r="AE54" s="62">
        <v>-0.00119</v>
      </c>
      <c r="AF54" s="62">
        <v>-0.001354</v>
      </c>
      <c r="AG54" s="62">
        <v>-0.001397</v>
      </c>
      <c r="AH54" s="62">
        <v>-0.001473</v>
      </c>
    </row>
    <row r="55">
      <c r="A55" s="62">
        <v>-0.002486</v>
      </c>
      <c r="B55" s="62">
        <v>-0.002251</v>
      </c>
      <c r="C55" s="62">
        <v>-0.00221</v>
      </c>
      <c r="D55" s="62">
        <v>-0.002134</v>
      </c>
      <c r="E55" s="62">
        <v>-0.002102</v>
      </c>
      <c r="F55" s="62">
        <v>-0.002019</v>
      </c>
      <c r="G55" s="62">
        <v>-0.001902</v>
      </c>
      <c r="H55" s="62">
        <v>-0.001836</v>
      </c>
      <c r="I55" s="62">
        <v>-0.001788</v>
      </c>
      <c r="J55" s="62">
        <v>-0.001768</v>
      </c>
      <c r="K55" s="62">
        <v>-0.001677</v>
      </c>
      <c r="L55" s="62">
        <v>-0.001638</v>
      </c>
      <c r="M55" s="62">
        <v>-0.00149</v>
      </c>
      <c r="N55" s="62">
        <v>-0.001417</v>
      </c>
      <c r="O55" s="62">
        <v>-0.001335</v>
      </c>
      <c r="P55" s="62">
        <v>-0.001217</v>
      </c>
      <c r="Q55" s="62">
        <v>-0.001127</v>
      </c>
      <c r="R55" s="62">
        <v>-0.001092</v>
      </c>
      <c r="S55" s="62">
        <v>-9.81E-4</v>
      </c>
      <c r="T55" s="62">
        <v>-7.99E-4</v>
      </c>
      <c r="U55" s="62">
        <v>-4.05E-4</v>
      </c>
      <c r="V55" s="62">
        <v>-1.35E-4</v>
      </c>
      <c r="W55" s="63">
        <v>3.7E-5</v>
      </c>
      <c r="X55" s="63">
        <v>7.6E-5</v>
      </c>
      <c r="Y55" s="62">
        <v>0.0</v>
      </c>
      <c r="Z55" s="63">
        <v>-7.4E-5</v>
      </c>
      <c r="AA55" s="62">
        <v>-1.72E-4</v>
      </c>
      <c r="AB55" s="62">
        <v>-2.31E-4</v>
      </c>
      <c r="AC55" s="62">
        <v>-4.39E-4</v>
      </c>
      <c r="AD55" s="62">
        <v>-7.9E-4</v>
      </c>
      <c r="AE55" s="62">
        <v>-9.95E-4</v>
      </c>
      <c r="AF55" s="62">
        <v>-0.001142</v>
      </c>
      <c r="AG55" s="62">
        <v>-0.001149</v>
      </c>
      <c r="AH55" s="62">
        <v>-0.00123</v>
      </c>
    </row>
    <row r="56">
      <c r="A56" s="62">
        <v>-0.002134</v>
      </c>
      <c r="B56" s="62">
        <v>-0.00193</v>
      </c>
      <c r="C56" s="62">
        <v>-0.001941</v>
      </c>
      <c r="D56" s="62">
        <v>-0.001885</v>
      </c>
      <c r="E56" s="62">
        <v>-0.001885</v>
      </c>
      <c r="F56" s="62">
        <v>-0.001767</v>
      </c>
      <c r="G56" s="62">
        <v>-0.001705</v>
      </c>
      <c r="H56" s="62">
        <v>-0.001636</v>
      </c>
      <c r="I56" s="62">
        <v>-0.001608</v>
      </c>
      <c r="J56" s="62">
        <v>-0.001591</v>
      </c>
      <c r="K56" s="62">
        <v>-0.001533</v>
      </c>
      <c r="L56" s="62">
        <v>-0.001456</v>
      </c>
      <c r="M56" s="62">
        <v>-0.001369</v>
      </c>
      <c r="N56" s="62">
        <v>-0.001307</v>
      </c>
      <c r="O56" s="62">
        <v>-0.001231</v>
      </c>
      <c r="P56" s="62">
        <v>-0.001211</v>
      </c>
      <c r="Q56" s="62">
        <v>-0.001151</v>
      </c>
      <c r="R56" s="62">
        <v>-0.001069</v>
      </c>
      <c r="S56" s="62">
        <v>-0.001003</v>
      </c>
      <c r="T56" s="62">
        <v>-8.13E-4</v>
      </c>
      <c r="U56" s="62">
        <v>-5.02E-4</v>
      </c>
      <c r="V56" s="62">
        <v>-2.03E-4</v>
      </c>
      <c r="W56" s="63">
        <v>3.4E-5</v>
      </c>
      <c r="X56" s="63">
        <v>2.6E-5</v>
      </c>
      <c r="Y56" s="62">
        <v>0.0</v>
      </c>
      <c r="Z56" s="63">
        <v>-2.0E-5</v>
      </c>
      <c r="AA56" s="63">
        <v>-2.4E-5</v>
      </c>
      <c r="AB56" s="63">
        <v>-6.9E-5</v>
      </c>
      <c r="AC56" s="62">
        <v>-2.13E-4</v>
      </c>
      <c r="AD56" s="62">
        <v>-5.33E-4</v>
      </c>
      <c r="AE56" s="62">
        <v>-7.07E-4</v>
      </c>
      <c r="AF56" s="62">
        <v>-7.86E-4</v>
      </c>
      <c r="AG56" s="62">
        <v>-7.73E-4</v>
      </c>
      <c r="AH56" s="62">
        <v>-7.95E-4</v>
      </c>
    </row>
    <row r="57">
      <c r="A57" s="62">
        <v>-0.001987</v>
      </c>
      <c r="B57" s="62">
        <v>-0.001784</v>
      </c>
      <c r="C57" s="62">
        <v>-0.001782</v>
      </c>
      <c r="D57" s="62">
        <v>-0.001788</v>
      </c>
      <c r="E57" s="62">
        <v>-0.001808</v>
      </c>
      <c r="F57" s="62">
        <v>-0.001798</v>
      </c>
      <c r="G57" s="62">
        <v>-0.001762</v>
      </c>
      <c r="H57" s="62">
        <v>-0.001653</v>
      </c>
      <c r="I57" s="62">
        <v>-0.001626</v>
      </c>
      <c r="J57" s="62">
        <v>-0.001596</v>
      </c>
      <c r="K57" s="62">
        <v>-0.001538</v>
      </c>
      <c r="L57" s="62">
        <v>-0.001447</v>
      </c>
      <c r="M57" s="62">
        <v>-0.001363</v>
      </c>
      <c r="N57" s="62">
        <v>-0.001311</v>
      </c>
      <c r="O57" s="62">
        <v>-0.001262</v>
      </c>
      <c r="P57" s="62">
        <v>-0.001161</v>
      </c>
      <c r="Q57" s="62">
        <v>-0.001121</v>
      </c>
      <c r="R57" s="62">
        <v>-0.001064</v>
      </c>
      <c r="S57" s="62">
        <v>-9.41E-4</v>
      </c>
      <c r="T57" s="62">
        <v>-7.68E-4</v>
      </c>
      <c r="U57" s="62">
        <v>-4.27E-4</v>
      </c>
      <c r="V57" s="62">
        <v>-1.09E-4</v>
      </c>
      <c r="W57" s="63">
        <v>6.4E-5</v>
      </c>
      <c r="X57" s="63">
        <v>7.0E-5</v>
      </c>
      <c r="Y57" s="62">
        <v>0.0</v>
      </c>
      <c r="Z57" s="63">
        <v>2.5E-5</v>
      </c>
      <c r="AA57" s="63">
        <v>1.2E-5</v>
      </c>
      <c r="AB57" s="63">
        <v>5.2E-5</v>
      </c>
      <c r="AC57" s="63">
        <v>-8.0E-5</v>
      </c>
      <c r="AD57" s="62">
        <v>-3.67E-4</v>
      </c>
      <c r="AE57" s="62">
        <v>-5.64E-4</v>
      </c>
      <c r="AF57" s="62">
        <v>-6.52E-4</v>
      </c>
      <c r="AG57" s="62">
        <v>-6.2E-4</v>
      </c>
      <c r="AH57" s="62">
        <v>-6.23E-4</v>
      </c>
    </row>
    <row r="58">
      <c r="A58" s="62">
        <v>-0.002166</v>
      </c>
      <c r="B58" s="62">
        <v>-0.001959</v>
      </c>
      <c r="C58" s="62">
        <v>-0.002018</v>
      </c>
      <c r="D58" s="62">
        <v>-0.001994</v>
      </c>
      <c r="E58" s="62">
        <v>-0.002053</v>
      </c>
      <c r="F58" s="62">
        <v>-0.002023</v>
      </c>
      <c r="G58" s="62">
        <v>-0.001983</v>
      </c>
      <c r="H58" s="62">
        <v>-0.001897</v>
      </c>
      <c r="I58" s="62">
        <v>-0.001798</v>
      </c>
      <c r="J58" s="62">
        <v>-0.001805</v>
      </c>
      <c r="K58" s="62">
        <v>-0.001746</v>
      </c>
      <c r="L58" s="62">
        <v>-0.001705</v>
      </c>
      <c r="M58" s="62">
        <v>-0.001593</v>
      </c>
      <c r="N58" s="62">
        <v>-0.001559</v>
      </c>
      <c r="O58" s="62">
        <v>-0.001467</v>
      </c>
      <c r="P58" s="62">
        <v>-0.001375</v>
      </c>
      <c r="Q58" s="62">
        <v>-0.001308</v>
      </c>
      <c r="R58" s="62">
        <v>-0.001238</v>
      </c>
      <c r="S58" s="62">
        <v>-0.001139</v>
      </c>
      <c r="T58" s="62">
        <v>-9.47E-4</v>
      </c>
      <c r="U58" s="62">
        <v>-6.24E-4</v>
      </c>
      <c r="V58" s="62">
        <v>-3.4E-4</v>
      </c>
      <c r="W58" s="62">
        <v>-1.12E-4</v>
      </c>
      <c r="X58" s="63">
        <v>-3.5E-5</v>
      </c>
      <c r="Y58" s="62">
        <v>0.0</v>
      </c>
      <c r="Z58" s="63">
        <v>3.1E-5</v>
      </c>
      <c r="AA58" s="63">
        <v>9.1E-5</v>
      </c>
      <c r="AB58" s="62">
        <v>1.95E-4</v>
      </c>
      <c r="AC58" s="62">
        <v>1.39E-4</v>
      </c>
      <c r="AD58" s="62">
        <v>-2.05E-4</v>
      </c>
      <c r="AE58" s="62">
        <v>-3.24E-4</v>
      </c>
      <c r="AF58" s="62">
        <v>-3.76E-4</v>
      </c>
      <c r="AG58" s="62">
        <v>-3.04E-4</v>
      </c>
      <c r="AH58" s="62">
        <v>-2.95E-4</v>
      </c>
    </row>
    <row r="59">
      <c r="A59" s="62">
        <v>-0.001805</v>
      </c>
      <c r="B59" s="62">
        <v>-0.001601</v>
      </c>
      <c r="C59" s="62">
        <v>-0.001689</v>
      </c>
      <c r="D59" s="62">
        <v>-0.001716</v>
      </c>
      <c r="E59" s="62">
        <v>-0.001786</v>
      </c>
      <c r="F59" s="62">
        <v>-0.001784</v>
      </c>
      <c r="G59" s="62">
        <v>-0.001814</v>
      </c>
      <c r="H59" s="62">
        <v>-0.001697</v>
      </c>
      <c r="I59" s="62">
        <v>-0.001664</v>
      </c>
      <c r="J59" s="62">
        <v>-0.001643</v>
      </c>
      <c r="K59" s="62">
        <v>-0.001579</v>
      </c>
      <c r="L59" s="62">
        <v>-0.001527</v>
      </c>
      <c r="M59" s="62">
        <v>-0.001467</v>
      </c>
      <c r="N59" s="62">
        <v>-0.001407</v>
      </c>
      <c r="O59" s="62">
        <v>-0.001389</v>
      </c>
      <c r="P59" s="62">
        <v>-0.001348</v>
      </c>
      <c r="Q59" s="62">
        <v>-0.001315</v>
      </c>
      <c r="R59" s="62">
        <v>-0.001182</v>
      </c>
      <c r="S59" s="62">
        <v>-0.001119</v>
      </c>
      <c r="T59" s="62">
        <v>-9.08E-4</v>
      </c>
      <c r="U59" s="62">
        <v>-6.01E-4</v>
      </c>
      <c r="V59" s="62">
        <v>-2.92E-4</v>
      </c>
      <c r="W59" s="63">
        <v>8.0E-6</v>
      </c>
      <c r="X59" s="63">
        <v>4.0E-6</v>
      </c>
      <c r="Y59" s="62">
        <v>0.0</v>
      </c>
      <c r="Z59" s="62">
        <v>1.29E-4</v>
      </c>
      <c r="AA59" s="62">
        <v>2.12E-4</v>
      </c>
      <c r="AB59" s="62">
        <v>3.5E-4</v>
      </c>
      <c r="AC59" s="62">
        <v>3.15E-4</v>
      </c>
      <c r="AD59" s="63">
        <v>3.8E-5</v>
      </c>
      <c r="AE59" s="63">
        <v>-7.0E-5</v>
      </c>
      <c r="AF59" s="63">
        <v>-6.5E-5</v>
      </c>
      <c r="AG59" s="63">
        <v>2.0E-5</v>
      </c>
      <c r="AH59" s="63">
        <v>8.0E-5</v>
      </c>
    </row>
    <row r="60">
      <c r="A60" s="62">
        <v>-0.001884</v>
      </c>
      <c r="B60" s="62">
        <v>-0.001659</v>
      </c>
      <c r="C60" s="62">
        <v>-0.001681</v>
      </c>
      <c r="D60" s="62">
        <v>-0.001732</v>
      </c>
      <c r="E60" s="62">
        <v>-0.001826</v>
      </c>
      <c r="F60" s="62">
        <v>-0.001907</v>
      </c>
      <c r="G60" s="62">
        <v>-0.001922</v>
      </c>
      <c r="H60" s="62">
        <v>-0.001819</v>
      </c>
      <c r="I60" s="62">
        <v>-0.001722</v>
      </c>
      <c r="J60" s="62">
        <v>-0.001728</v>
      </c>
      <c r="K60" s="62">
        <v>-0.00168</v>
      </c>
      <c r="L60" s="62">
        <v>-0.001623</v>
      </c>
      <c r="M60" s="62">
        <v>-0.001522</v>
      </c>
      <c r="N60" s="62">
        <v>-0.001505</v>
      </c>
      <c r="O60" s="62">
        <v>-0.001477</v>
      </c>
      <c r="P60" s="62">
        <v>-0.001325</v>
      </c>
      <c r="Q60" s="62">
        <v>-0.001311</v>
      </c>
      <c r="R60" s="62">
        <v>-0.001216</v>
      </c>
      <c r="S60" s="62">
        <v>-0.001077</v>
      </c>
      <c r="T60" s="62">
        <v>-9.08E-4</v>
      </c>
      <c r="U60" s="62">
        <v>-6.02E-4</v>
      </c>
      <c r="V60" s="62">
        <v>-2.77E-4</v>
      </c>
      <c r="W60" s="62">
        <v>-1.11E-4</v>
      </c>
      <c r="X60" s="63">
        <v>-2.7E-5</v>
      </c>
      <c r="Y60" s="62">
        <v>0.0</v>
      </c>
      <c r="Z60" s="62">
        <v>1.16E-4</v>
      </c>
      <c r="AA60" s="62">
        <v>2.65E-4</v>
      </c>
      <c r="AB60" s="62">
        <v>4.91E-4</v>
      </c>
      <c r="AC60" s="62">
        <v>4.72E-4</v>
      </c>
      <c r="AD60" s="62">
        <v>1.82E-4</v>
      </c>
      <c r="AE60" s="63">
        <v>9.0E-5</v>
      </c>
      <c r="AF60" s="63">
        <v>8.1E-5</v>
      </c>
      <c r="AG60" s="62">
        <v>2.11E-4</v>
      </c>
      <c r="AH60" s="62">
        <v>1.97E-4</v>
      </c>
    </row>
    <row r="61">
      <c r="A61" s="62">
        <v>-0.001986</v>
      </c>
      <c r="B61" s="62">
        <v>-0.00176</v>
      </c>
      <c r="C61" s="62">
        <v>-0.001892</v>
      </c>
      <c r="D61" s="62">
        <v>-0.001905</v>
      </c>
      <c r="E61" s="62">
        <v>-0.002019</v>
      </c>
      <c r="F61" s="62">
        <v>-0.002021</v>
      </c>
      <c r="G61" s="62">
        <v>-0.002046</v>
      </c>
      <c r="H61" s="62">
        <v>-0.001914</v>
      </c>
      <c r="I61" s="62">
        <v>-0.001787</v>
      </c>
      <c r="J61" s="62">
        <v>-0.001812</v>
      </c>
      <c r="K61" s="62">
        <v>-0.001725</v>
      </c>
      <c r="L61" s="62">
        <v>-0.001702</v>
      </c>
      <c r="M61" s="62">
        <v>-0.001618</v>
      </c>
      <c r="N61" s="62">
        <v>-0.001619</v>
      </c>
      <c r="O61" s="62">
        <v>-0.001549</v>
      </c>
      <c r="P61" s="62">
        <v>-0.001511</v>
      </c>
      <c r="Q61" s="62">
        <v>-0.001431</v>
      </c>
      <c r="R61" s="62">
        <v>-0.001353</v>
      </c>
      <c r="S61" s="62">
        <v>-0.001268</v>
      </c>
      <c r="T61" s="62">
        <v>-0.001055</v>
      </c>
      <c r="U61" s="62">
        <v>-8.28E-4</v>
      </c>
      <c r="V61" s="62">
        <v>-5.22E-4</v>
      </c>
      <c r="W61" s="62">
        <v>-2.16E-4</v>
      </c>
      <c r="X61" s="62">
        <v>-1.22E-4</v>
      </c>
      <c r="Y61" s="62">
        <v>0.0</v>
      </c>
      <c r="Z61" s="62">
        <v>1.18E-4</v>
      </c>
      <c r="AA61" s="62">
        <v>3.29E-4</v>
      </c>
      <c r="AB61" s="62">
        <v>5.63E-4</v>
      </c>
      <c r="AC61" s="62">
        <v>6.12E-4</v>
      </c>
      <c r="AD61" s="62">
        <v>2.94E-4</v>
      </c>
      <c r="AE61" s="62">
        <v>3.05E-4</v>
      </c>
      <c r="AF61" s="62">
        <v>3.0E-4</v>
      </c>
      <c r="AG61" s="62">
        <v>4.48E-4</v>
      </c>
      <c r="AH61" s="62">
        <v>5.04E-4</v>
      </c>
    </row>
    <row r="62">
      <c r="A62" s="62">
        <v>-0.001544</v>
      </c>
      <c r="B62" s="62">
        <v>-0.001319</v>
      </c>
      <c r="C62" s="62">
        <v>-0.001405</v>
      </c>
      <c r="D62" s="62">
        <v>-0.001495</v>
      </c>
      <c r="E62" s="62">
        <v>-0.001594</v>
      </c>
      <c r="F62" s="62">
        <v>-0.001677</v>
      </c>
      <c r="G62" s="62">
        <v>-0.001784</v>
      </c>
      <c r="H62" s="62">
        <v>-0.001671</v>
      </c>
      <c r="I62" s="62">
        <v>-0.001612</v>
      </c>
      <c r="J62" s="62">
        <v>-0.001613</v>
      </c>
      <c r="K62" s="62">
        <v>-0.001596</v>
      </c>
      <c r="L62" s="62">
        <v>-0.00152</v>
      </c>
      <c r="M62" s="62">
        <v>-0.001509</v>
      </c>
      <c r="N62" s="62">
        <v>-0.001478</v>
      </c>
      <c r="O62" s="62">
        <v>-0.00146</v>
      </c>
      <c r="P62" s="62">
        <v>-0.001409</v>
      </c>
      <c r="Q62" s="62">
        <v>-0.001392</v>
      </c>
      <c r="R62" s="62">
        <v>-0.001261</v>
      </c>
      <c r="S62" s="62">
        <v>-0.001188</v>
      </c>
      <c r="T62" s="62">
        <v>-9.87E-4</v>
      </c>
      <c r="U62" s="62">
        <v>-7.08E-4</v>
      </c>
      <c r="V62" s="62">
        <v>-3.41E-4</v>
      </c>
      <c r="W62" s="63">
        <v>-7.8E-5</v>
      </c>
      <c r="X62" s="63">
        <v>-4.9E-5</v>
      </c>
      <c r="Y62" s="62">
        <v>0.0</v>
      </c>
      <c r="Z62" s="62">
        <v>2.35E-4</v>
      </c>
      <c r="AA62" s="62">
        <v>4.14E-4</v>
      </c>
      <c r="AB62" s="62">
        <v>6.85E-4</v>
      </c>
      <c r="AC62" s="62">
        <v>7.12E-4</v>
      </c>
      <c r="AD62" s="62">
        <v>5.04E-4</v>
      </c>
      <c r="AE62" s="62">
        <v>4.19E-4</v>
      </c>
      <c r="AF62" s="62">
        <v>5.2E-4</v>
      </c>
      <c r="AG62" s="62">
        <v>6.5E-4</v>
      </c>
      <c r="AH62" s="62">
        <v>7.06E-4</v>
      </c>
    </row>
    <row r="63">
      <c r="A63" s="62">
        <v>-0.001869</v>
      </c>
      <c r="B63" s="62">
        <v>-0.00158</v>
      </c>
      <c r="C63" s="62">
        <v>-0.001657</v>
      </c>
      <c r="D63" s="62">
        <v>-0.001712</v>
      </c>
      <c r="E63" s="62">
        <v>-0.001871</v>
      </c>
      <c r="F63" s="62">
        <v>-0.001967</v>
      </c>
      <c r="G63" s="62">
        <v>-0.002028</v>
      </c>
      <c r="H63" s="62">
        <v>-0.001858</v>
      </c>
      <c r="I63" s="62">
        <v>-0.001755</v>
      </c>
      <c r="J63" s="62">
        <v>-0.001782</v>
      </c>
      <c r="K63" s="62">
        <v>-0.001747</v>
      </c>
      <c r="L63" s="62">
        <v>-0.001744</v>
      </c>
      <c r="M63" s="62">
        <v>-0.001606</v>
      </c>
      <c r="N63" s="62">
        <v>-0.001637</v>
      </c>
      <c r="O63" s="62">
        <v>-0.001623</v>
      </c>
      <c r="P63" s="62">
        <v>-0.00146</v>
      </c>
      <c r="Q63" s="62">
        <v>-0.001423</v>
      </c>
      <c r="R63" s="62">
        <v>-0.001387</v>
      </c>
      <c r="S63" s="62">
        <v>-0.001219</v>
      </c>
      <c r="T63" s="62">
        <v>-0.00108</v>
      </c>
      <c r="U63" s="62">
        <v>-7.94E-4</v>
      </c>
      <c r="V63" s="62">
        <v>-4.68E-4</v>
      </c>
      <c r="W63" s="62">
        <v>-3.09E-4</v>
      </c>
      <c r="X63" s="62">
        <v>-1.34E-4</v>
      </c>
      <c r="Y63" s="62">
        <v>0.0</v>
      </c>
      <c r="Z63" s="62">
        <v>1.52E-4</v>
      </c>
      <c r="AA63" s="62">
        <v>4.22E-4</v>
      </c>
      <c r="AB63" s="62">
        <v>7.22E-4</v>
      </c>
      <c r="AC63" s="62">
        <v>7.84E-4</v>
      </c>
      <c r="AD63" s="62">
        <v>4.65E-4</v>
      </c>
      <c r="AE63" s="62">
        <v>5.14E-4</v>
      </c>
      <c r="AF63" s="62">
        <v>5.4E-4</v>
      </c>
      <c r="AG63" s="62">
        <v>6.96E-4</v>
      </c>
      <c r="AH63" s="62">
        <v>7.34E-4</v>
      </c>
    </row>
    <row r="64">
      <c r="A64" s="62">
        <v>-0.00207</v>
      </c>
      <c r="B64" s="62">
        <v>-0.001777</v>
      </c>
      <c r="C64" s="62">
        <v>-0.001894</v>
      </c>
      <c r="D64" s="62">
        <v>-0.001906</v>
      </c>
      <c r="E64" s="62">
        <v>-0.002055</v>
      </c>
      <c r="F64" s="62">
        <v>-0.00204</v>
      </c>
      <c r="G64" s="62">
        <v>-0.002114</v>
      </c>
      <c r="H64" s="62">
        <v>-0.00197</v>
      </c>
      <c r="I64" s="62">
        <v>-0.001815</v>
      </c>
      <c r="J64" s="62">
        <v>-0.001827</v>
      </c>
      <c r="K64" s="62">
        <v>-0.00175</v>
      </c>
      <c r="L64" s="62">
        <v>-0.001701</v>
      </c>
      <c r="M64" s="62">
        <v>-0.001619</v>
      </c>
      <c r="N64" s="62">
        <v>-0.001607</v>
      </c>
      <c r="O64" s="62">
        <v>-0.001584</v>
      </c>
      <c r="P64" s="62">
        <v>-0.001553</v>
      </c>
      <c r="Q64" s="62">
        <v>-0.001465</v>
      </c>
      <c r="R64" s="62">
        <v>-0.001356</v>
      </c>
      <c r="S64" s="62">
        <v>-0.001285</v>
      </c>
      <c r="T64" s="62">
        <v>-0.001109</v>
      </c>
      <c r="U64" s="62">
        <v>-8.45E-4</v>
      </c>
      <c r="V64" s="62">
        <v>-5.72E-4</v>
      </c>
      <c r="W64" s="62">
        <v>-2.08E-4</v>
      </c>
      <c r="X64" s="62">
        <v>-1.56E-4</v>
      </c>
      <c r="Y64" s="62">
        <v>0.0</v>
      </c>
      <c r="Z64" s="62">
        <v>1.78E-4</v>
      </c>
      <c r="AA64" s="62">
        <v>4.92E-4</v>
      </c>
      <c r="AB64" s="62">
        <v>8.1E-4</v>
      </c>
      <c r="AC64" s="62">
        <v>8.92E-4</v>
      </c>
      <c r="AD64" s="62">
        <v>6.4E-4</v>
      </c>
      <c r="AE64" s="62">
        <v>6.72E-4</v>
      </c>
      <c r="AF64" s="62">
        <v>7.67E-4</v>
      </c>
      <c r="AG64" s="62">
        <v>9.21E-4</v>
      </c>
      <c r="AH64" s="62">
        <v>9.92E-4</v>
      </c>
    </row>
    <row r="65">
      <c r="A65" s="62">
        <v>-0.001002</v>
      </c>
      <c r="B65" s="62">
        <v>-7.36E-4</v>
      </c>
      <c r="C65" s="62">
        <v>-8.11E-4</v>
      </c>
      <c r="D65" s="62">
        <v>-9.42E-4</v>
      </c>
      <c r="E65" s="62">
        <v>-0.001104</v>
      </c>
      <c r="F65" s="62">
        <v>-0.001298</v>
      </c>
      <c r="G65" s="62">
        <v>-0.00142</v>
      </c>
      <c r="H65" s="62">
        <v>-0.00134</v>
      </c>
      <c r="I65" s="62">
        <v>-0.001291</v>
      </c>
      <c r="J65" s="62">
        <v>-0.001342</v>
      </c>
      <c r="K65" s="62">
        <v>-0.001347</v>
      </c>
      <c r="L65" s="62">
        <v>-0.00132</v>
      </c>
      <c r="M65" s="62">
        <v>-0.001312</v>
      </c>
      <c r="N65" s="62">
        <v>-0.001333</v>
      </c>
      <c r="O65" s="62">
        <v>-0.00138</v>
      </c>
      <c r="P65" s="62">
        <v>-0.001326</v>
      </c>
      <c r="Q65" s="62">
        <v>-0.001307</v>
      </c>
      <c r="R65" s="62">
        <v>-0.001245</v>
      </c>
      <c r="S65" s="62">
        <v>-0.001143</v>
      </c>
      <c r="T65" s="62">
        <v>-9.55E-4</v>
      </c>
      <c r="U65" s="62">
        <v>-6.79E-4</v>
      </c>
      <c r="V65" s="62">
        <v>-3.65E-4</v>
      </c>
      <c r="W65" s="62">
        <v>-1.63E-4</v>
      </c>
      <c r="X65" s="62">
        <v>-1.03E-4</v>
      </c>
      <c r="Y65" s="62">
        <v>0.0</v>
      </c>
      <c r="Z65" s="62">
        <v>2.37E-4</v>
      </c>
      <c r="AA65" s="62">
        <v>4.98E-4</v>
      </c>
      <c r="AB65" s="62">
        <v>8.13E-4</v>
      </c>
      <c r="AC65" s="62">
        <v>8.9E-4</v>
      </c>
      <c r="AD65" s="62">
        <v>6.91E-4</v>
      </c>
      <c r="AE65" s="62">
        <v>6.62E-4</v>
      </c>
      <c r="AF65" s="62">
        <v>7.82E-4</v>
      </c>
      <c r="AG65" s="62">
        <v>9.26E-4</v>
      </c>
      <c r="AH65" s="62">
        <v>9.71E-4</v>
      </c>
    </row>
    <row r="66">
      <c r="A66" s="62">
        <v>-0.001509</v>
      </c>
      <c r="B66" s="62">
        <v>-0.001209</v>
      </c>
      <c r="C66" s="62">
        <v>-0.001372</v>
      </c>
      <c r="D66" s="62">
        <v>-0.001431</v>
      </c>
      <c r="E66" s="62">
        <v>-0.001628</v>
      </c>
      <c r="F66" s="62">
        <v>-0.001733</v>
      </c>
      <c r="G66" s="62">
        <v>-0.00183</v>
      </c>
      <c r="H66" s="62">
        <v>-0.001667</v>
      </c>
      <c r="I66" s="62">
        <v>-0.001531</v>
      </c>
      <c r="J66" s="62">
        <v>-0.001595</v>
      </c>
      <c r="K66" s="62">
        <v>-0.001552</v>
      </c>
      <c r="L66" s="62">
        <v>-0.001524</v>
      </c>
      <c r="M66" s="62">
        <v>-0.001477</v>
      </c>
      <c r="N66" s="62">
        <v>-0.00149</v>
      </c>
      <c r="O66" s="62">
        <v>-0.001502</v>
      </c>
      <c r="P66" s="62">
        <v>-0.001374</v>
      </c>
      <c r="Q66" s="62">
        <v>-0.001381</v>
      </c>
      <c r="R66" s="62">
        <v>-0.001357</v>
      </c>
      <c r="S66" s="62">
        <v>-0.00117</v>
      </c>
      <c r="T66" s="62">
        <v>-0.001102</v>
      </c>
      <c r="U66" s="62">
        <v>-8.65E-4</v>
      </c>
      <c r="V66" s="62">
        <v>-5.57E-4</v>
      </c>
      <c r="W66" s="62">
        <v>-3.54E-4</v>
      </c>
      <c r="X66" s="62">
        <v>-1.76E-4</v>
      </c>
      <c r="Y66" s="62">
        <v>0.0</v>
      </c>
      <c r="Z66" s="62">
        <v>1.93E-4</v>
      </c>
      <c r="AA66" s="62">
        <v>4.83E-4</v>
      </c>
      <c r="AB66" s="62">
        <v>8.32E-4</v>
      </c>
      <c r="AC66" s="62">
        <v>9.87E-4</v>
      </c>
      <c r="AD66" s="62">
        <v>6.78E-4</v>
      </c>
      <c r="AE66" s="62">
        <v>7.64E-4</v>
      </c>
      <c r="AF66" s="62">
        <v>8.2E-4</v>
      </c>
      <c r="AG66" s="62">
        <v>0.001011</v>
      </c>
      <c r="AH66" s="62">
        <v>0.00104</v>
      </c>
    </row>
    <row r="67">
      <c r="A67" s="62">
        <v>-0.001005</v>
      </c>
      <c r="B67" s="62">
        <v>-7.47E-4</v>
      </c>
      <c r="C67" s="62">
        <v>-9.1E-4</v>
      </c>
      <c r="D67" s="62">
        <v>-9.94E-4</v>
      </c>
      <c r="E67" s="62">
        <v>-0.00114</v>
      </c>
      <c r="F67" s="62">
        <v>-0.001251</v>
      </c>
      <c r="G67" s="62">
        <v>-0.001392</v>
      </c>
      <c r="H67" s="62">
        <v>-0.001286</v>
      </c>
      <c r="I67" s="62">
        <v>-0.001126</v>
      </c>
      <c r="J67" s="62">
        <v>-0.001209</v>
      </c>
      <c r="K67" s="62">
        <v>-0.001171</v>
      </c>
      <c r="L67" s="62">
        <v>-0.001185</v>
      </c>
      <c r="M67" s="62">
        <v>-0.001138</v>
      </c>
      <c r="N67" s="62">
        <v>-0.001222</v>
      </c>
      <c r="O67" s="62">
        <v>-0.001175</v>
      </c>
      <c r="P67" s="62">
        <v>-0.001224</v>
      </c>
      <c r="Q67" s="62">
        <v>-0.001232</v>
      </c>
      <c r="R67" s="62">
        <v>-0.001085</v>
      </c>
      <c r="S67" s="62">
        <v>-0.001085</v>
      </c>
      <c r="T67" s="62">
        <v>-9.2E-4</v>
      </c>
      <c r="U67" s="62">
        <v>-7.27E-4</v>
      </c>
      <c r="V67" s="62">
        <v>-4.47E-4</v>
      </c>
      <c r="W67" s="63">
        <v>-7.6E-5</v>
      </c>
      <c r="X67" s="62">
        <v>-1.57E-4</v>
      </c>
      <c r="Y67" s="62">
        <v>0.0</v>
      </c>
      <c r="Z67" s="62">
        <v>2.66E-4</v>
      </c>
      <c r="AA67" s="62">
        <v>5.33E-4</v>
      </c>
      <c r="AB67" s="62">
        <v>9.32E-4</v>
      </c>
      <c r="AC67" s="62">
        <v>0.001018</v>
      </c>
      <c r="AD67" s="62">
        <v>7.81E-4</v>
      </c>
      <c r="AE67" s="62">
        <v>7.94E-4</v>
      </c>
      <c r="AF67" s="62">
        <v>9.32E-4</v>
      </c>
      <c r="AG67" s="62">
        <v>0.001102</v>
      </c>
      <c r="AH67" s="62">
        <v>0.001148</v>
      </c>
    </row>
    <row r="68">
      <c r="A68" s="62">
        <v>-8.18E-4</v>
      </c>
      <c r="B68" s="62">
        <v>-4.96E-4</v>
      </c>
      <c r="C68" s="62">
        <v>-5.21E-4</v>
      </c>
      <c r="D68" s="62">
        <v>-6.49E-4</v>
      </c>
      <c r="E68" s="62">
        <v>-8.7E-4</v>
      </c>
      <c r="F68" s="62">
        <v>-0.001088</v>
      </c>
      <c r="G68" s="62">
        <v>-0.001255</v>
      </c>
      <c r="H68" s="62">
        <v>-0.001136</v>
      </c>
      <c r="I68" s="62">
        <v>-0.001115</v>
      </c>
      <c r="J68" s="62">
        <v>-0.001138</v>
      </c>
      <c r="K68" s="62">
        <v>-0.001153</v>
      </c>
      <c r="L68" s="62">
        <v>-0.001155</v>
      </c>
      <c r="M68" s="62">
        <v>-0.001119</v>
      </c>
      <c r="N68" s="62">
        <v>-0.001207</v>
      </c>
      <c r="O68" s="62">
        <v>-0.001247</v>
      </c>
      <c r="P68" s="62">
        <v>-0.001181</v>
      </c>
      <c r="Q68" s="62">
        <v>-0.001173</v>
      </c>
      <c r="R68" s="62">
        <v>-0.001159</v>
      </c>
      <c r="S68" s="62">
        <v>-0.001026</v>
      </c>
      <c r="T68" s="62">
        <v>-8.96E-4</v>
      </c>
      <c r="U68" s="62">
        <v>-6.78E-4</v>
      </c>
      <c r="V68" s="62">
        <v>-3.27E-4</v>
      </c>
      <c r="W68" s="62">
        <v>-2.31E-4</v>
      </c>
      <c r="X68" s="62">
        <v>-1.07E-4</v>
      </c>
      <c r="Y68" s="62">
        <v>0.0</v>
      </c>
      <c r="Z68" s="62">
        <v>2.51E-4</v>
      </c>
      <c r="AA68" s="62">
        <v>5.31E-4</v>
      </c>
      <c r="AB68" s="62">
        <v>8.71E-4</v>
      </c>
      <c r="AC68" s="62">
        <v>9.34E-4</v>
      </c>
      <c r="AD68" s="62">
        <v>7.53E-4</v>
      </c>
      <c r="AE68" s="62">
        <v>7.32E-4</v>
      </c>
      <c r="AF68" s="62">
        <v>8.08E-4</v>
      </c>
      <c r="AG68" s="62">
        <v>9.48E-4</v>
      </c>
      <c r="AH68" s="62">
        <v>9.51E-4</v>
      </c>
    </row>
    <row r="69">
      <c r="A69" s="62">
        <v>-0.001149</v>
      </c>
      <c r="B69" s="62">
        <v>-8.62E-4</v>
      </c>
      <c r="C69" s="62">
        <v>-0.001081</v>
      </c>
      <c r="D69" s="62">
        <v>-0.001127</v>
      </c>
      <c r="E69" s="62">
        <v>-0.001346</v>
      </c>
      <c r="F69" s="62">
        <v>-0.001402</v>
      </c>
      <c r="G69" s="62">
        <v>-0.001555</v>
      </c>
      <c r="H69" s="62">
        <v>-0.001405</v>
      </c>
      <c r="I69" s="62">
        <v>-0.001253</v>
      </c>
      <c r="J69" s="62">
        <v>-0.001338</v>
      </c>
      <c r="K69" s="62">
        <v>-0.001296</v>
      </c>
      <c r="L69" s="62">
        <v>-0.001314</v>
      </c>
      <c r="M69" s="62">
        <v>-0.00126</v>
      </c>
      <c r="N69" s="62">
        <v>-0.001313</v>
      </c>
      <c r="O69" s="62">
        <v>-0.001314</v>
      </c>
      <c r="P69" s="62">
        <v>-0.00126</v>
      </c>
      <c r="Q69" s="62">
        <v>-0.001234</v>
      </c>
      <c r="R69" s="62">
        <v>-0.0012</v>
      </c>
      <c r="S69" s="62">
        <v>-0.001117</v>
      </c>
      <c r="T69" s="62">
        <v>-0.00101</v>
      </c>
      <c r="U69" s="62">
        <v>-8.61E-4</v>
      </c>
      <c r="V69" s="62">
        <v>-5.96E-4</v>
      </c>
      <c r="W69" s="62">
        <v>-3.24E-4</v>
      </c>
      <c r="X69" s="62">
        <v>-2.29E-4</v>
      </c>
      <c r="Y69" s="62">
        <v>0.0</v>
      </c>
      <c r="Z69" s="62">
        <v>2.43E-4</v>
      </c>
      <c r="AA69" s="62">
        <v>5.57E-4</v>
      </c>
      <c r="AB69" s="62">
        <v>9.0E-4</v>
      </c>
      <c r="AC69" s="62">
        <v>0.00104</v>
      </c>
      <c r="AD69" s="62">
        <v>7.64E-4</v>
      </c>
      <c r="AE69" s="62">
        <v>8.67E-4</v>
      </c>
      <c r="AF69" s="62">
        <v>9.19E-4</v>
      </c>
      <c r="AG69" s="62">
        <v>0.001114</v>
      </c>
      <c r="AH69" s="62">
        <v>0.001097</v>
      </c>
    </row>
    <row r="70">
      <c r="A70" s="62">
        <v>-0.001132</v>
      </c>
      <c r="B70" s="62">
        <v>-7.86E-4</v>
      </c>
      <c r="C70" s="62">
        <v>-8.19E-4</v>
      </c>
      <c r="D70" s="62">
        <v>-9.2E-4</v>
      </c>
      <c r="E70" s="62">
        <v>-0.001056</v>
      </c>
      <c r="F70" s="62">
        <v>-0.001212</v>
      </c>
      <c r="G70" s="62">
        <v>-0.001379</v>
      </c>
      <c r="H70" s="62">
        <v>-0.001231</v>
      </c>
      <c r="I70" s="62">
        <v>-0.001134</v>
      </c>
      <c r="J70" s="62">
        <v>-0.001163</v>
      </c>
      <c r="K70" s="62">
        <v>-0.001139</v>
      </c>
      <c r="L70" s="62">
        <v>-0.001092</v>
      </c>
      <c r="M70" s="62">
        <v>-0.001085</v>
      </c>
      <c r="N70" s="62">
        <v>-0.001156</v>
      </c>
      <c r="O70" s="62">
        <v>-0.001146</v>
      </c>
      <c r="P70" s="62">
        <v>-0.001174</v>
      </c>
      <c r="Q70" s="62">
        <v>-0.001172</v>
      </c>
      <c r="R70" s="62">
        <v>-0.001078</v>
      </c>
      <c r="S70" s="62">
        <v>-0.001033</v>
      </c>
      <c r="T70" s="62">
        <v>-8.7E-4</v>
      </c>
      <c r="U70" s="62">
        <v>-6.82E-4</v>
      </c>
      <c r="V70" s="62">
        <v>-3.86E-4</v>
      </c>
      <c r="W70" s="62">
        <v>-1.02E-4</v>
      </c>
      <c r="X70" s="62">
        <v>-1.32E-4</v>
      </c>
      <c r="Y70" s="62">
        <v>0.0</v>
      </c>
      <c r="Z70" s="62">
        <v>2.72E-4</v>
      </c>
      <c r="AA70" s="62">
        <v>5.68E-4</v>
      </c>
      <c r="AB70" s="62">
        <v>9.44E-4</v>
      </c>
      <c r="AC70" s="62">
        <v>9.99E-4</v>
      </c>
      <c r="AD70" s="62">
        <v>8.42E-4</v>
      </c>
      <c r="AE70" s="62">
        <v>8.48E-4</v>
      </c>
      <c r="AF70" s="62">
        <v>9.36E-4</v>
      </c>
      <c r="AG70" s="62">
        <v>0.001096</v>
      </c>
      <c r="AH70" s="62">
        <v>0.001157</v>
      </c>
    </row>
    <row r="71">
      <c r="A71" s="62">
        <v>-9.49E-4</v>
      </c>
      <c r="B71" s="62">
        <v>-5.29E-4</v>
      </c>
      <c r="C71" s="62">
        <v>-5.58E-4</v>
      </c>
      <c r="D71" s="62">
        <v>-6.47E-4</v>
      </c>
      <c r="E71" s="62">
        <v>-9.12E-4</v>
      </c>
      <c r="F71" s="62">
        <v>-0.001055</v>
      </c>
      <c r="G71" s="62">
        <v>-0.001186</v>
      </c>
      <c r="H71" s="62">
        <v>-0.001066</v>
      </c>
      <c r="I71" s="62">
        <v>-0.001001</v>
      </c>
      <c r="J71" s="62">
        <v>-0.00102</v>
      </c>
      <c r="K71" s="62">
        <v>-0.001033</v>
      </c>
      <c r="L71" s="62">
        <v>-0.001045</v>
      </c>
      <c r="M71" s="62">
        <v>-9.91E-4</v>
      </c>
      <c r="N71" s="62">
        <v>-0.001063</v>
      </c>
      <c r="O71" s="62">
        <v>-0.001138</v>
      </c>
      <c r="P71" s="62">
        <v>-0.001056</v>
      </c>
      <c r="Q71" s="62">
        <v>-0.001043</v>
      </c>
      <c r="R71" s="62">
        <v>-0.001047</v>
      </c>
      <c r="S71" s="62">
        <v>-8.97E-4</v>
      </c>
      <c r="T71" s="62">
        <v>-8.32E-4</v>
      </c>
      <c r="U71" s="62">
        <v>-6.17E-4</v>
      </c>
      <c r="V71" s="62">
        <v>-3.66E-4</v>
      </c>
      <c r="W71" s="62">
        <v>-2.87E-4</v>
      </c>
      <c r="X71" s="62">
        <v>-1.07E-4</v>
      </c>
      <c r="Y71" s="62">
        <v>0.0</v>
      </c>
      <c r="Z71" s="62">
        <v>2.08E-4</v>
      </c>
      <c r="AA71" s="62">
        <v>5.27E-4</v>
      </c>
      <c r="AB71" s="62">
        <v>8.48E-4</v>
      </c>
      <c r="AC71" s="62">
        <v>9.01E-4</v>
      </c>
      <c r="AD71" s="62">
        <v>6.78E-4</v>
      </c>
      <c r="AE71" s="62">
        <v>7.09E-4</v>
      </c>
      <c r="AF71" s="62">
        <v>7.35E-4</v>
      </c>
      <c r="AG71" s="62">
        <v>8.68E-4</v>
      </c>
      <c r="AH71" s="62">
        <v>8.3E-4</v>
      </c>
    </row>
    <row r="72">
      <c r="A72" s="62">
        <v>-0.001103</v>
      </c>
      <c r="B72" s="62">
        <v>-7.9E-4</v>
      </c>
      <c r="C72" s="62">
        <v>-9.54E-4</v>
      </c>
      <c r="D72" s="62">
        <v>-9.88E-4</v>
      </c>
      <c r="E72" s="62">
        <v>-0.001136</v>
      </c>
      <c r="F72" s="62">
        <v>-0.001197</v>
      </c>
      <c r="G72" s="62">
        <v>-0.001364</v>
      </c>
      <c r="H72" s="62">
        <v>-0.001206</v>
      </c>
      <c r="I72" s="62">
        <v>-9.91E-4</v>
      </c>
      <c r="J72" s="62">
        <v>-0.001072</v>
      </c>
      <c r="K72" s="62">
        <v>-0.001033</v>
      </c>
      <c r="L72" s="62">
        <v>-0.001026</v>
      </c>
      <c r="M72" s="62">
        <v>-0.001006</v>
      </c>
      <c r="N72" s="62">
        <v>-0.001074</v>
      </c>
      <c r="O72" s="62">
        <v>-0.001056</v>
      </c>
      <c r="P72" s="62">
        <v>-0.001099</v>
      </c>
      <c r="Q72" s="62">
        <v>-0.001125</v>
      </c>
      <c r="R72" s="62">
        <v>-0.001017</v>
      </c>
      <c r="S72" s="62">
        <v>-9.56E-4</v>
      </c>
      <c r="T72" s="62">
        <v>-8.97E-4</v>
      </c>
      <c r="U72" s="62">
        <v>-7.38E-4</v>
      </c>
      <c r="V72" s="62">
        <v>-5.08E-4</v>
      </c>
      <c r="W72" s="62">
        <v>-1.44E-4</v>
      </c>
      <c r="X72" s="62">
        <v>-1.71E-4</v>
      </c>
      <c r="Y72" s="62">
        <v>0.0</v>
      </c>
      <c r="Z72" s="62">
        <v>2.96E-4</v>
      </c>
      <c r="AA72" s="62">
        <v>5.56E-4</v>
      </c>
      <c r="AB72" s="62">
        <v>9.05E-4</v>
      </c>
      <c r="AC72" s="62">
        <v>0.00106</v>
      </c>
      <c r="AD72" s="62">
        <v>8.6E-4</v>
      </c>
      <c r="AE72" s="62">
        <v>8.9E-4</v>
      </c>
      <c r="AF72" s="62">
        <v>9.81E-4</v>
      </c>
      <c r="AG72" s="62">
        <v>0.001125</v>
      </c>
      <c r="AH72" s="62">
        <v>0.001138</v>
      </c>
    </row>
    <row r="73">
      <c r="A73" s="62">
        <v>-7.96E-4</v>
      </c>
      <c r="B73" s="62">
        <v>-3.74E-4</v>
      </c>
      <c r="C73" s="62">
        <v>-3.29E-4</v>
      </c>
      <c r="D73" s="62">
        <v>-4.63E-4</v>
      </c>
      <c r="E73" s="62">
        <v>-6.19E-4</v>
      </c>
      <c r="F73" s="62">
        <v>-8.31E-4</v>
      </c>
      <c r="G73" s="62">
        <v>-9.83E-4</v>
      </c>
      <c r="H73" s="62">
        <v>-8.64E-4</v>
      </c>
      <c r="I73" s="62">
        <v>-8.23E-4</v>
      </c>
      <c r="J73" s="62">
        <v>-8.3E-4</v>
      </c>
      <c r="K73" s="62">
        <v>-8.37E-4</v>
      </c>
      <c r="L73" s="62">
        <v>-8.53E-4</v>
      </c>
      <c r="M73" s="62">
        <v>-8.02E-4</v>
      </c>
      <c r="N73" s="62">
        <v>-8.97E-4</v>
      </c>
      <c r="O73" s="62">
        <v>-9.63E-4</v>
      </c>
      <c r="P73" s="62">
        <v>-9.22E-4</v>
      </c>
      <c r="Q73" s="62">
        <v>-9.77E-4</v>
      </c>
      <c r="R73" s="62">
        <v>-9.38E-4</v>
      </c>
      <c r="S73" s="62">
        <v>-8.52E-4</v>
      </c>
      <c r="T73" s="62">
        <v>-7.38E-4</v>
      </c>
      <c r="U73" s="62">
        <v>-5.73E-4</v>
      </c>
      <c r="V73" s="62">
        <v>-2.84E-4</v>
      </c>
      <c r="W73" s="62">
        <v>-1.45E-4</v>
      </c>
      <c r="X73" s="63">
        <v>-8.6E-5</v>
      </c>
      <c r="Y73" s="62">
        <v>0.0</v>
      </c>
      <c r="Z73" s="62">
        <v>2.44E-4</v>
      </c>
      <c r="AA73" s="62">
        <v>4.93E-4</v>
      </c>
      <c r="AB73" s="62">
        <v>8.39E-4</v>
      </c>
      <c r="AC73" s="62">
        <v>8.38E-4</v>
      </c>
      <c r="AD73" s="62">
        <v>7.08E-4</v>
      </c>
      <c r="AE73" s="62">
        <v>6.34E-4</v>
      </c>
      <c r="AF73" s="62">
        <v>7.2E-4</v>
      </c>
      <c r="AG73" s="62">
        <v>8.35E-4</v>
      </c>
      <c r="AH73" s="62">
        <v>8.11E-4</v>
      </c>
    </row>
    <row r="74">
      <c r="A74" s="62">
        <v>-7.13E-4</v>
      </c>
      <c r="B74" s="62">
        <v>-3.47E-4</v>
      </c>
      <c r="C74" s="62">
        <v>-4.63E-4</v>
      </c>
      <c r="D74" s="62">
        <v>-5.11E-4</v>
      </c>
      <c r="E74" s="62">
        <v>-7.66E-4</v>
      </c>
      <c r="F74" s="62">
        <v>-8.47E-4</v>
      </c>
      <c r="G74" s="62">
        <v>-0.001008</v>
      </c>
      <c r="H74" s="62">
        <v>-8.79E-4</v>
      </c>
      <c r="I74" s="62">
        <v>-8.14E-4</v>
      </c>
      <c r="J74" s="62">
        <v>-8.39E-4</v>
      </c>
      <c r="K74" s="62">
        <v>-8.31E-4</v>
      </c>
      <c r="L74" s="62">
        <v>-8.56E-4</v>
      </c>
      <c r="M74" s="62">
        <v>-8.48E-4</v>
      </c>
      <c r="N74" s="62">
        <v>-9.11E-4</v>
      </c>
      <c r="O74" s="62">
        <v>-9.97E-4</v>
      </c>
      <c r="P74" s="62">
        <v>-9.24E-4</v>
      </c>
      <c r="Q74" s="62">
        <v>-9.63E-4</v>
      </c>
      <c r="R74" s="62">
        <v>-9.63E-4</v>
      </c>
      <c r="S74" s="62">
        <v>-8.54E-4</v>
      </c>
      <c r="T74" s="62">
        <v>-7.93E-4</v>
      </c>
      <c r="U74" s="62">
        <v>-6.55E-4</v>
      </c>
      <c r="V74" s="62">
        <v>-4.3E-4</v>
      </c>
      <c r="W74" s="62">
        <v>-2.98E-4</v>
      </c>
      <c r="X74" s="62">
        <v>-1.59E-4</v>
      </c>
      <c r="Y74" s="62">
        <v>0.0</v>
      </c>
      <c r="Z74" s="62">
        <v>1.74E-4</v>
      </c>
      <c r="AA74" s="62">
        <v>4.52E-4</v>
      </c>
      <c r="AB74" s="62">
        <v>7.67E-4</v>
      </c>
      <c r="AC74" s="62">
        <v>8.02E-4</v>
      </c>
      <c r="AD74" s="62">
        <v>5.71E-4</v>
      </c>
      <c r="AE74" s="62">
        <v>5.74E-4</v>
      </c>
      <c r="AF74" s="62">
        <v>6.03E-4</v>
      </c>
      <c r="AG74" s="62">
        <v>6.96E-4</v>
      </c>
      <c r="AH74" s="62">
        <v>6.43E-4</v>
      </c>
    </row>
    <row r="75">
      <c r="A75" s="62">
        <v>-6.76E-4</v>
      </c>
      <c r="B75" s="62">
        <v>-3.98E-4</v>
      </c>
      <c r="C75" s="62">
        <v>-5.55E-4</v>
      </c>
      <c r="D75" s="62">
        <v>-5.78E-4</v>
      </c>
      <c r="E75" s="62">
        <v>-7.1E-4</v>
      </c>
      <c r="F75" s="62">
        <v>-8.04E-4</v>
      </c>
      <c r="G75" s="62">
        <v>-9.67E-4</v>
      </c>
      <c r="H75" s="62">
        <v>-8.53E-4</v>
      </c>
      <c r="I75" s="62">
        <v>-6.73E-4</v>
      </c>
      <c r="J75" s="62">
        <v>-7.44E-4</v>
      </c>
      <c r="K75" s="62">
        <v>-7.35E-4</v>
      </c>
      <c r="L75" s="62">
        <v>-7.06E-4</v>
      </c>
      <c r="M75" s="62">
        <v>-7.12E-4</v>
      </c>
      <c r="N75" s="62">
        <v>-7.96E-4</v>
      </c>
      <c r="O75" s="62">
        <v>-7.88E-4</v>
      </c>
      <c r="P75" s="62">
        <v>-8.7E-4</v>
      </c>
      <c r="Q75" s="62">
        <v>-8.92E-4</v>
      </c>
      <c r="R75" s="62">
        <v>-7.91E-4</v>
      </c>
      <c r="S75" s="62">
        <v>-7.5E-4</v>
      </c>
      <c r="T75" s="62">
        <v>-7.28E-4</v>
      </c>
      <c r="U75" s="62">
        <v>-5.9E-4</v>
      </c>
      <c r="V75" s="62">
        <v>-4.11E-4</v>
      </c>
      <c r="W75" s="63">
        <v>-6.3E-5</v>
      </c>
      <c r="X75" s="62">
        <v>-1.23E-4</v>
      </c>
      <c r="Y75" s="62">
        <v>0.0</v>
      </c>
      <c r="Z75" s="62">
        <v>3.09E-4</v>
      </c>
      <c r="AA75" s="62">
        <v>5.19E-4</v>
      </c>
      <c r="AB75" s="62">
        <v>8.67E-4</v>
      </c>
      <c r="AC75" s="62">
        <v>8.74E-4</v>
      </c>
      <c r="AD75" s="62">
        <v>7.43E-4</v>
      </c>
      <c r="AE75" s="62">
        <v>7.1E-4</v>
      </c>
      <c r="AF75" s="62">
        <v>7.99E-4</v>
      </c>
      <c r="AG75" s="62">
        <v>9.03E-4</v>
      </c>
      <c r="AH75" s="62">
        <v>8.76E-4</v>
      </c>
    </row>
    <row r="76">
      <c r="A76" s="62">
        <v>-6.2E-4</v>
      </c>
      <c r="B76" s="62">
        <v>-2.58E-4</v>
      </c>
      <c r="C76" s="62">
        <v>-2.31E-4</v>
      </c>
      <c r="D76" s="62">
        <v>-3.9E-4</v>
      </c>
      <c r="E76" s="62">
        <v>-6.03E-4</v>
      </c>
      <c r="F76" s="62">
        <v>-7.8E-4</v>
      </c>
      <c r="G76" s="62">
        <v>-9.21E-4</v>
      </c>
      <c r="H76" s="62">
        <v>-8.39E-4</v>
      </c>
      <c r="I76" s="62">
        <v>-8.07E-4</v>
      </c>
      <c r="J76" s="62">
        <v>-8.25E-4</v>
      </c>
      <c r="K76" s="62">
        <v>-8.24E-4</v>
      </c>
      <c r="L76" s="62">
        <v>-8.44E-4</v>
      </c>
      <c r="M76" s="62">
        <v>-8.18E-4</v>
      </c>
      <c r="N76" s="62">
        <v>-8.78E-4</v>
      </c>
      <c r="O76" s="62">
        <v>-9.78E-4</v>
      </c>
      <c r="P76" s="62">
        <v>-9.12E-4</v>
      </c>
      <c r="Q76" s="62">
        <v>-9.8E-4</v>
      </c>
      <c r="R76" s="62">
        <v>-9.78E-4</v>
      </c>
      <c r="S76" s="62">
        <v>-8.49E-4</v>
      </c>
      <c r="T76" s="62">
        <v>-7.92E-4</v>
      </c>
      <c r="U76" s="62">
        <v>-5.7E-4</v>
      </c>
      <c r="V76" s="62">
        <v>-3.13E-4</v>
      </c>
      <c r="W76" s="62">
        <v>-2.73E-4</v>
      </c>
      <c r="X76" s="62">
        <v>-1.04E-4</v>
      </c>
      <c r="Y76" s="62">
        <v>0.0</v>
      </c>
      <c r="Z76" s="62">
        <v>2.18E-4</v>
      </c>
      <c r="AA76" s="62">
        <v>4.17E-4</v>
      </c>
      <c r="AB76" s="62">
        <v>6.44E-4</v>
      </c>
      <c r="AC76" s="62">
        <v>6.6E-4</v>
      </c>
      <c r="AD76" s="62">
        <v>4.45E-4</v>
      </c>
      <c r="AE76" s="62">
        <v>3.69E-4</v>
      </c>
      <c r="AF76" s="62">
        <v>3.53E-4</v>
      </c>
      <c r="AG76" s="62">
        <v>4.82E-4</v>
      </c>
      <c r="AH76" s="62">
        <v>3.8E-4</v>
      </c>
    </row>
    <row r="77">
      <c r="A77" s="62">
        <v>-0.001013</v>
      </c>
      <c r="B77" s="62">
        <v>-7.13E-4</v>
      </c>
      <c r="C77" s="62">
        <v>-8.89E-4</v>
      </c>
      <c r="D77" s="62">
        <v>-8.88E-4</v>
      </c>
      <c r="E77" s="62">
        <v>-0.001083</v>
      </c>
      <c r="F77" s="62">
        <v>-0.001048</v>
      </c>
      <c r="G77" s="62">
        <v>-0.001251</v>
      </c>
      <c r="H77" s="62">
        <v>-0.001101</v>
      </c>
      <c r="I77" s="62">
        <v>-9.8E-4</v>
      </c>
      <c r="J77" s="62">
        <v>-0.001026</v>
      </c>
      <c r="K77" s="62">
        <v>-0.001032</v>
      </c>
      <c r="L77" s="62">
        <v>-0.001012</v>
      </c>
      <c r="M77" s="62">
        <v>-0.001005</v>
      </c>
      <c r="N77" s="62">
        <v>-0.001082</v>
      </c>
      <c r="O77" s="62">
        <v>-0.001107</v>
      </c>
      <c r="P77" s="62">
        <v>-0.001101</v>
      </c>
      <c r="Q77" s="62">
        <v>-0.001116</v>
      </c>
      <c r="R77" s="62">
        <v>-0.001093</v>
      </c>
      <c r="S77" s="62">
        <v>-0.001042</v>
      </c>
      <c r="T77" s="62">
        <v>-9.85E-4</v>
      </c>
      <c r="U77" s="62">
        <v>-8.51E-4</v>
      </c>
      <c r="V77" s="62">
        <v>-5.8E-4</v>
      </c>
      <c r="W77" s="62">
        <v>-3.26E-4</v>
      </c>
      <c r="X77" s="62">
        <v>-2.43E-4</v>
      </c>
      <c r="Y77" s="62">
        <v>0.0</v>
      </c>
      <c r="Z77" s="62">
        <v>1.29E-4</v>
      </c>
      <c r="AA77" s="62">
        <v>4.25E-4</v>
      </c>
      <c r="AB77" s="62">
        <v>6.54E-4</v>
      </c>
      <c r="AC77" s="62">
        <v>6.99E-4</v>
      </c>
      <c r="AD77" s="62">
        <v>4.79E-4</v>
      </c>
      <c r="AE77" s="62">
        <v>4.28E-4</v>
      </c>
      <c r="AF77" s="62">
        <v>4.78E-4</v>
      </c>
      <c r="AG77" s="62">
        <v>5.13E-4</v>
      </c>
      <c r="AH77" s="62">
        <v>4.48E-4</v>
      </c>
    </row>
    <row r="78">
      <c r="A78" s="62">
        <v>-0.001406</v>
      </c>
      <c r="B78" s="62">
        <v>-0.001054</v>
      </c>
      <c r="C78" s="62">
        <v>-0.001089</v>
      </c>
      <c r="D78" s="62">
        <v>-0.001105</v>
      </c>
      <c r="E78" s="62">
        <v>-0.001204</v>
      </c>
      <c r="F78" s="62">
        <v>-0.001273</v>
      </c>
      <c r="G78" s="62">
        <v>-0.001374</v>
      </c>
      <c r="H78" s="62">
        <v>-0.001264</v>
      </c>
      <c r="I78" s="62">
        <v>-0.0011</v>
      </c>
      <c r="J78" s="62">
        <v>-0.00111</v>
      </c>
      <c r="K78" s="62">
        <v>-0.001117</v>
      </c>
      <c r="L78" s="62">
        <v>-0.001102</v>
      </c>
      <c r="M78" s="62">
        <v>-0.001044</v>
      </c>
      <c r="N78" s="62">
        <v>-0.001094</v>
      </c>
      <c r="O78" s="62">
        <v>-0.001093</v>
      </c>
      <c r="P78" s="62">
        <v>-0.001113</v>
      </c>
      <c r="Q78" s="62">
        <v>-0.001105</v>
      </c>
      <c r="R78" s="62">
        <v>-9.83E-4</v>
      </c>
      <c r="S78" s="62">
        <v>-8.96E-4</v>
      </c>
      <c r="T78" s="62">
        <v>-8.52E-4</v>
      </c>
      <c r="U78" s="62">
        <v>-6.56E-4</v>
      </c>
      <c r="V78" s="62">
        <v>-3.79E-4</v>
      </c>
      <c r="W78" s="63">
        <v>-8.4E-5</v>
      </c>
      <c r="X78" s="62">
        <v>-1.13E-4</v>
      </c>
      <c r="Y78" s="62">
        <v>0.0</v>
      </c>
      <c r="Z78" s="62">
        <v>2.93E-4</v>
      </c>
      <c r="AA78" s="62">
        <v>4.11E-4</v>
      </c>
      <c r="AB78" s="62">
        <v>6.61E-4</v>
      </c>
      <c r="AC78" s="62">
        <v>6.39E-4</v>
      </c>
      <c r="AD78" s="62">
        <v>5.08E-4</v>
      </c>
      <c r="AE78" s="62">
        <v>3.64E-4</v>
      </c>
      <c r="AF78" s="62">
        <v>4.1E-4</v>
      </c>
      <c r="AG78" s="62">
        <v>4.86E-4</v>
      </c>
      <c r="AH78" s="62">
        <v>4.29E-4</v>
      </c>
    </row>
    <row r="79">
      <c r="A79" s="62">
        <v>-0.001236</v>
      </c>
      <c r="B79" s="62">
        <v>-7.99E-4</v>
      </c>
      <c r="C79" s="62">
        <v>-7.08E-4</v>
      </c>
      <c r="D79" s="62">
        <v>-7.68E-4</v>
      </c>
      <c r="E79" s="62">
        <v>-9.66E-4</v>
      </c>
      <c r="F79" s="62">
        <v>-0.001097</v>
      </c>
      <c r="G79" s="62">
        <v>-0.00116</v>
      </c>
      <c r="H79" s="62">
        <v>-0.001089</v>
      </c>
      <c r="I79" s="62">
        <v>-0.001057</v>
      </c>
      <c r="J79" s="62">
        <v>-0.00106</v>
      </c>
      <c r="K79" s="62">
        <v>-0.001041</v>
      </c>
      <c r="L79" s="62">
        <v>-0.00101</v>
      </c>
      <c r="M79" s="62">
        <v>-0.001014</v>
      </c>
      <c r="N79" s="62">
        <v>-0.001031</v>
      </c>
      <c r="O79" s="62">
        <v>-0.001085</v>
      </c>
      <c r="P79" s="62">
        <v>-9.98E-4</v>
      </c>
      <c r="Q79" s="62">
        <v>-0.001033</v>
      </c>
      <c r="R79" s="62">
        <v>-9.99E-4</v>
      </c>
      <c r="S79" s="62">
        <v>-9.43E-4</v>
      </c>
      <c r="T79" s="62">
        <v>-8.53E-4</v>
      </c>
      <c r="U79" s="62">
        <v>-6.18E-4</v>
      </c>
      <c r="V79" s="62">
        <v>-3.68E-4</v>
      </c>
      <c r="W79" s="62">
        <v>-2.52E-4</v>
      </c>
      <c r="X79" s="63">
        <v>-9.5E-5</v>
      </c>
      <c r="Y79" s="62">
        <v>0.0</v>
      </c>
      <c r="Z79" s="62">
        <v>2.12E-4</v>
      </c>
      <c r="AA79" s="62">
        <v>3.48E-4</v>
      </c>
      <c r="AB79" s="62">
        <v>5.81E-4</v>
      </c>
      <c r="AC79" s="62">
        <v>5.26E-4</v>
      </c>
      <c r="AD79" s="62">
        <v>3.35E-4</v>
      </c>
      <c r="AE79" s="62">
        <v>1.86E-4</v>
      </c>
      <c r="AF79" s="62">
        <v>1.08E-4</v>
      </c>
      <c r="AG79" s="62">
        <v>1.85E-4</v>
      </c>
      <c r="AH79" s="63">
        <v>1.0E-6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33.71"/>
    <col customWidth="1" min="2" max="2" width="20.57"/>
    <col customWidth="1" min="3" max="3" width="14.14"/>
    <col customWidth="1" min="4" max="4" width="11.57"/>
    <col customWidth="1" min="5" max="5" width="18.43"/>
    <col customWidth="1" min="6" max="6" width="16.14"/>
    <col customWidth="1" min="7" max="7" width="17.14"/>
    <col customWidth="1" min="8" max="8" width="20.57"/>
    <col customWidth="1" min="9" max="9" width="52.14"/>
    <col customWidth="1" min="10" max="10" width="17.29"/>
  </cols>
  <sheetData>
    <row r="1" ht="27.0" customHeight="1">
      <c r="A1" s="3" t="s">
        <v>2</v>
      </c>
      <c r="B1" s="3" t="s">
        <v>1</v>
      </c>
      <c r="C1" s="3" t="s">
        <v>14</v>
      </c>
      <c r="D1" s="3" t="s">
        <v>5</v>
      </c>
      <c r="E1" s="3" t="s">
        <v>15</v>
      </c>
      <c r="F1" s="3" t="s">
        <v>16</v>
      </c>
      <c r="G1" s="3" t="s">
        <v>17</v>
      </c>
      <c r="H1" s="3" t="s">
        <v>18</v>
      </c>
      <c r="I1" s="3" t="s">
        <v>13</v>
      </c>
      <c r="J1" s="9"/>
    </row>
    <row r="2" ht="15.75" customHeight="1">
      <c r="A2" s="11"/>
      <c r="B2" s="11" t="str">
        <f>IFERROR(__xludf.DUMMYFUNCTION("if(isblank(A2),"""",filter(Moorings!A:A,Moorings!B:B=left(A2,14),Moorings!D:D=D2))"),"")</f>
        <v/>
      </c>
      <c r="C2" s="11" t="str">
        <f>IFERROR(__xludf.DUMMYFUNCTION("if(isblank(A2),"""",filter(Moorings!C:C,Moorings!B:B=left(A2,14),Moorings!D:D=D2))"),"")</f>
        <v/>
      </c>
      <c r="D2" s="11"/>
      <c r="E2" s="11" t="str">
        <f>IFERROR(__xludf.DUMMYFUNCTION("if(isblank(A2),"""",filter(Moorings!A:A,Moorings!B:B=A2,Moorings!D:D=D2))"),"")</f>
        <v/>
      </c>
      <c r="F2" s="11" t="str">
        <f>IFERROR(__xludf.DUMMYFUNCTION("if(isblank(A2),"""",filter(Moorings!C:C,Moorings!B:B=A2,Moorings!D:D=D2))"),"")</f>
        <v/>
      </c>
      <c r="G2" s="11"/>
      <c r="H2" s="16"/>
      <c r="I2" s="17"/>
      <c r="J2" s="18"/>
    </row>
    <row r="3" ht="15.75" customHeight="1">
      <c r="A3" s="19" t="s">
        <v>32</v>
      </c>
      <c r="B3" s="11" t="str">
        <f>IFERROR(__xludf.DUMMYFUNCTION("if(isblank(A3),"""",filter(Moorings!A:A,Moorings!B:B=left(A3,14),Moorings!D:D=D3))"),"ATAPL-65291-030-0045")</f>
        <v>ATAPL-65291-030-0045</v>
      </c>
      <c r="C3" s="11" t="str">
        <f>IFERROR(__xludf.DUMMYFUNCTION("if(isblank(A3),"""",filter(Moorings!C:C,Moorings!B:B=left(A3,14),Moorings!D:D=D3))"),"SN0045")</f>
        <v>SN0045</v>
      </c>
      <c r="D3" s="21">
        <v>1.0</v>
      </c>
      <c r="E3" s="11" t="str">
        <f>IFERROR(__xludf.DUMMYFUNCTION("if(isblank(A3),"""",filter(Moorings!A:A,Moorings!B:B=A3,Moorings!D:D=D3))"),"N00691")</f>
        <v>N00691</v>
      </c>
      <c r="F3" s="11" t="str">
        <f>IFERROR(__xludf.DUMMYFUNCTION("if(isblank(A3),"""",filter(Moorings!C:C,Moorings!B:B=A3,Moorings!D:D=D3))"),"105")</f>
        <v>105</v>
      </c>
      <c r="G3" s="19"/>
      <c r="H3" s="19"/>
      <c r="I3" s="22" t="s">
        <v>55</v>
      </c>
      <c r="J3" s="18"/>
    </row>
    <row r="5" ht="15.75" customHeight="1">
      <c r="A5" s="23" t="s">
        <v>42</v>
      </c>
      <c r="B5" s="11" t="str">
        <f>IFERROR(__xludf.DUMMYFUNCTION("if(isblank(A5),"""",filter(Moorings!A:A,Moorings!B:B=left(A5,14),Moorings!D:D=D5))"),"ATAPL-65310-030-0005")</f>
        <v>ATAPL-65310-030-0005</v>
      </c>
      <c r="C5" s="11" t="str">
        <f>IFERROR(__xludf.DUMMYFUNCTION("if(isblank(A5),"""",filter(Moorings!C:C,Moorings!B:B=left(A5,14),Moorings!D:D=D5))"),"SN0005")</f>
        <v>SN0005</v>
      </c>
      <c r="D5" s="9">
        <v>1.0</v>
      </c>
      <c r="E5" s="11" t="str">
        <f>IFERROR(__xludf.DUMMYFUNCTION("if(isblank(A5),"""",filter(Moorings!A:A,Moorings!B:B=A5,Moorings!D:D=D5))"),"ATOSU-69825-00002")</f>
        <v>ATOSU-69825-00002</v>
      </c>
      <c r="F5" s="11" t="str">
        <f>IFERROR(__xludf.DUMMYFUNCTION("if(isblank(A5),"""",filter(Moorings!C:C,Moorings!B:B=A5,Moorings!D:D=D5))"),"18153")</f>
        <v>18153</v>
      </c>
      <c r="G5" s="23" t="s">
        <v>68</v>
      </c>
      <c r="H5" s="19">
        <v>44.36958667</v>
      </c>
      <c r="I5" s="17"/>
      <c r="J5" s="18"/>
    </row>
    <row r="6" ht="15.75" customHeight="1">
      <c r="A6" s="23" t="s">
        <v>42</v>
      </c>
      <c r="B6" s="11" t="str">
        <f>IFERROR(__xludf.DUMMYFUNCTION("if(isblank(A6),"""",filter(Moorings!A:A,Moorings!B:B=left(A6,14),Moorings!D:D=D6))"),"ATAPL-65310-030-0005")</f>
        <v>ATAPL-65310-030-0005</v>
      </c>
      <c r="C6" s="11" t="str">
        <f>IFERROR(__xludf.DUMMYFUNCTION("if(isblank(A6),"""",filter(Moorings!C:C,Moorings!B:B=left(A6,14),Moorings!D:D=D6))"),"SN0005")</f>
        <v>SN0005</v>
      </c>
      <c r="D6" s="9">
        <v>1.0</v>
      </c>
      <c r="E6" s="11" t="str">
        <f>IFERROR(__xludf.DUMMYFUNCTION("if(isblank(A6),"""",filter(Moorings!A:A,Moorings!B:B=A6,Moorings!D:D=D6))"),"ATOSU-69825-00002")</f>
        <v>ATOSU-69825-00002</v>
      </c>
      <c r="F6" s="11" t="str">
        <f>IFERROR(__xludf.DUMMYFUNCTION("if(isblank(A6),"""",filter(Moorings!C:C,Moorings!B:B=A6,Moorings!D:D=D6))"),"18153")</f>
        <v>18153</v>
      </c>
      <c r="G6" s="23" t="s">
        <v>74</v>
      </c>
      <c r="H6" s="19">
        <v>124.9537367</v>
      </c>
      <c r="I6" s="17"/>
      <c r="J6" s="18"/>
    </row>
    <row r="7" ht="15.75" customHeight="1">
      <c r="A7" s="23" t="s">
        <v>42</v>
      </c>
      <c r="B7" s="11" t="str">
        <f>IFERROR(__xludf.DUMMYFUNCTION("if(isblank(A7),"""",filter(Moorings!A:A,Moorings!B:B=left(A7,14),Moorings!D:D=D7))"),"ATAPL-65310-030-0005")</f>
        <v>ATAPL-65310-030-0005</v>
      </c>
      <c r="C7" s="11" t="str">
        <f>IFERROR(__xludf.DUMMYFUNCTION("if(isblank(A7),"""",filter(Moorings!C:C,Moorings!B:B=left(A7,14),Moorings!D:D=D7))"),"SN0005")</f>
        <v>SN0005</v>
      </c>
      <c r="D7" s="9">
        <v>1.0</v>
      </c>
      <c r="E7" s="11" t="str">
        <f>IFERROR(__xludf.DUMMYFUNCTION("if(isblank(A7),"""",filter(Moorings!A:A,Moorings!B:B=A7,Moorings!D:D=D7))"),"ATOSU-69825-00002")</f>
        <v>ATOSU-69825-00002</v>
      </c>
      <c r="F7" s="11" t="str">
        <f>IFERROR(__xludf.DUMMYFUNCTION("if(isblank(A7),"""",filter(Moorings!C:C,Moorings!B:B=A7,Moorings!D:D=D7))"),"18153")</f>
        <v>18153</v>
      </c>
      <c r="G7" s="23" t="s">
        <v>83</v>
      </c>
      <c r="H7" s="19">
        <v>0.45</v>
      </c>
      <c r="I7" s="17"/>
      <c r="J7" s="18"/>
    </row>
    <row r="8" ht="15.75" customHeight="1">
      <c r="A8" s="23" t="s">
        <v>42</v>
      </c>
      <c r="B8" s="11" t="str">
        <f>IFERROR(__xludf.DUMMYFUNCTION("if(isblank(A8),"""",filter(Moorings!A:A,Moorings!B:B=left(A8,14),Moorings!D:D=D8))"),"ATAPL-65310-030-0005")</f>
        <v>ATAPL-65310-030-0005</v>
      </c>
      <c r="C8" s="11" t="str">
        <f>IFERROR(__xludf.DUMMYFUNCTION("if(isblank(A8),"""",filter(Moorings!C:C,Moorings!B:B=left(A8,14),Moorings!D:D=D8))"),"SN0005")</f>
        <v>SN0005</v>
      </c>
      <c r="D8" s="9">
        <v>1.0</v>
      </c>
      <c r="E8" s="11" t="str">
        <f>IFERROR(__xludf.DUMMYFUNCTION("if(isblank(A8),"""",filter(Moorings!A:A,Moorings!B:B=A8,Moorings!D:D=D8))"),"ATOSU-69825-00002")</f>
        <v>ATOSU-69825-00002</v>
      </c>
      <c r="F8" s="11" t="str">
        <f>IFERROR(__xludf.DUMMYFUNCTION("if(isblank(A8),"""",filter(Moorings!C:C,Moorings!B:B=A8,Moorings!D:D=D8))"),"18153")</f>
        <v>18153</v>
      </c>
      <c r="G8" s="23" t="s">
        <v>86</v>
      </c>
      <c r="H8" s="19">
        <v>0.45</v>
      </c>
      <c r="I8" s="17"/>
      <c r="J8" s="18"/>
    </row>
    <row r="9" ht="15.75" customHeight="1">
      <c r="A9" s="23" t="s">
        <v>42</v>
      </c>
      <c r="B9" s="11" t="str">
        <f>IFERROR(__xludf.DUMMYFUNCTION("if(isblank(A9),"""",filter(Moorings!A:A,Moorings!B:B=left(A9,14),Moorings!D:D=D9))"),"ATAPL-65310-030-0005")</f>
        <v>ATAPL-65310-030-0005</v>
      </c>
      <c r="C9" s="11" t="str">
        <f>IFERROR(__xludf.DUMMYFUNCTION("if(isblank(A9),"""",filter(Moorings!C:C,Moorings!B:B=left(A9,14),Moorings!D:D=D9))"),"SN0005")</f>
        <v>SN0005</v>
      </c>
      <c r="D9" s="9">
        <v>1.0</v>
      </c>
      <c r="E9" s="11" t="str">
        <f>IFERROR(__xludf.DUMMYFUNCTION("if(isblank(A9),"""",filter(Moorings!A:A,Moorings!B:B=A9,Moorings!D:D=D9))"),"ATOSU-69825-00002")</f>
        <v>ATOSU-69825-00002</v>
      </c>
      <c r="F9" s="11" t="str">
        <f>IFERROR(__xludf.DUMMYFUNCTION("if(isblank(A9),"""",filter(Moorings!C:C,Moorings!B:B=A9,Moorings!D:D=D9))"),"18153")</f>
        <v>18153</v>
      </c>
      <c r="G9" s="23" t="s">
        <v>88</v>
      </c>
      <c r="H9" s="19">
        <v>0.45</v>
      </c>
      <c r="I9" s="17"/>
      <c r="J9" s="18"/>
    </row>
    <row r="10" ht="15.75" customHeight="1">
      <c r="A10" s="23" t="s">
        <v>42</v>
      </c>
      <c r="B10" s="11" t="str">
        <f>IFERROR(__xludf.DUMMYFUNCTION("if(isblank(A10),"""",filter(Moorings!A:A,Moorings!B:B=left(A10,14),Moorings!D:D=D10))"),"ATAPL-65310-030-0005")</f>
        <v>ATAPL-65310-030-0005</v>
      </c>
      <c r="C10" s="11" t="str">
        <f>IFERROR(__xludf.DUMMYFUNCTION("if(isblank(A10),"""",filter(Moorings!C:C,Moorings!B:B=left(A10,14),Moorings!D:D=D10))"),"SN0005")</f>
        <v>SN0005</v>
      </c>
      <c r="D10" s="9">
        <v>1.0</v>
      </c>
      <c r="E10" s="11" t="str">
        <f>IFERROR(__xludf.DUMMYFUNCTION("if(isblank(A10),"""",filter(Moorings!A:A,Moorings!B:B=A10,Moorings!D:D=D10))"),"ATOSU-69825-00002")</f>
        <v>ATOSU-69825-00002</v>
      </c>
      <c r="F10" s="11" t="str">
        <f>IFERROR(__xludf.DUMMYFUNCTION("if(isblank(A10),"""",filter(Moorings!C:C,Moorings!B:B=A10,Moorings!D:D=D10))"),"18153")</f>
        <v>18153</v>
      </c>
      <c r="G10" s="23" t="s">
        <v>89</v>
      </c>
      <c r="H10" s="19">
        <v>0.45</v>
      </c>
      <c r="I10" s="17"/>
      <c r="J10" s="18"/>
    </row>
    <row r="11" ht="15.75" customHeight="1">
      <c r="A11" s="23"/>
      <c r="B11" s="11" t="str">
        <f>IFERROR(__xludf.DUMMYFUNCTION("if(isblank(A11),"""",filter(Moorings!A:A,Moorings!B:B=left(A11,14),Moorings!D:D=D11))"),"")</f>
        <v/>
      </c>
      <c r="C11" s="11" t="str">
        <f>IFERROR(__xludf.DUMMYFUNCTION("if(isblank(A11),"""",filter(Moorings!C:C,Moorings!B:B=left(A11,14),Moorings!D:D=D11))"),"")</f>
        <v/>
      </c>
      <c r="D11" s="9"/>
      <c r="E11" s="11" t="str">
        <f>IFERROR(__xludf.DUMMYFUNCTION("if(isblank(A11),"""",filter(Moorings!A:A,Moorings!B:B=A11,Moorings!D:D=D11))"),"")</f>
        <v/>
      </c>
      <c r="F11" s="11" t="str">
        <f>IFERROR(__xludf.DUMMYFUNCTION("if(isblank(A11),"""",filter(Moorings!C:C,Moorings!B:B=A11,Moorings!D:D=D11))"),"")</f>
        <v/>
      </c>
      <c r="G11" s="23"/>
      <c r="H11" s="19"/>
      <c r="I11" s="17"/>
      <c r="J11" s="18"/>
    </row>
    <row r="12" ht="15.75" customHeight="1">
      <c r="A12" s="23" t="s">
        <v>42</v>
      </c>
      <c r="B12" s="11" t="str">
        <f>IFERROR(__xludf.DUMMYFUNCTION("if(isblank(A12),"""",filter(Moorings!A:A,Moorings!B:B=left(A12,14),Moorings!D:D=D12))"),"N00281")</f>
        <v>N00281</v>
      </c>
      <c r="C12" s="11" t="str">
        <f>IFERROR(__xludf.DUMMYFUNCTION("if(isblank(A12),"""",filter(Moorings!C:C,Moorings!B:B=left(A12,14),Moorings!D:D=D12))"),"SN0008")</f>
        <v>SN0008</v>
      </c>
      <c r="D12" s="9">
        <v>2.0</v>
      </c>
      <c r="E12" s="11" t="str">
        <f>IFERROR(__xludf.DUMMYFUNCTION("if(isblank(A12),"""",filter(Moorings!A:A,Moorings!B:B=A12,Moorings!D:D=D12))"),"ATOSU-69825-00001")</f>
        <v>ATOSU-69825-00001</v>
      </c>
      <c r="F12" s="11" t="str">
        <f>IFERROR(__xludf.DUMMYFUNCTION("if(isblank(A12),"""",filter(Moorings!C:C,Moorings!B:B=A12,Moorings!D:D=D12))"),"21498")</f>
        <v>21498</v>
      </c>
      <c r="G12" s="23" t="s">
        <v>68</v>
      </c>
      <c r="H12" s="19">
        <v>44.3695866666666</v>
      </c>
      <c r="I12" s="17"/>
      <c r="J12" s="18"/>
    </row>
    <row r="13" ht="15.75" customHeight="1">
      <c r="A13" s="23" t="s">
        <v>42</v>
      </c>
      <c r="B13" s="11" t="str">
        <f>IFERROR(__xludf.DUMMYFUNCTION("if(isblank(A13),"""",filter(Moorings!A:A,Moorings!B:B=left(A13,14),Moorings!D:D=D13))"),"N00281")</f>
        <v>N00281</v>
      </c>
      <c r="C13" s="11" t="str">
        <f>IFERROR(__xludf.DUMMYFUNCTION("if(isblank(A13),"""",filter(Moorings!C:C,Moorings!B:B=left(A13,14),Moorings!D:D=D13))"),"SN0008")</f>
        <v>SN0008</v>
      </c>
      <c r="D13" s="9">
        <v>2.0</v>
      </c>
      <c r="E13" s="11" t="str">
        <f>IFERROR(__xludf.DUMMYFUNCTION("if(isblank(A13),"""",filter(Moorings!A:A,Moorings!B:B=A13,Moorings!D:D=D13))"),"ATOSU-69825-00001")</f>
        <v>ATOSU-69825-00001</v>
      </c>
      <c r="F13" s="11" t="str">
        <f>IFERROR(__xludf.DUMMYFUNCTION("if(isblank(A13),"""",filter(Moorings!C:C,Moorings!B:B=A13,Moorings!D:D=D13))"),"21498")</f>
        <v>21498</v>
      </c>
      <c r="G13" s="23" t="s">
        <v>74</v>
      </c>
      <c r="H13" s="19">
        <v>124.953736666666</v>
      </c>
      <c r="I13" s="17"/>
      <c r="J13" s="18"/>
    </row>
    <row r="14" ht="15.75" customHeight="1">
      <c r="A14" s="23" t="s">
        <v>42</v>
      </c>
      <c r="B14" s="11" t="str">
        <f>IFERROR(__xludf.DUMMYFUNCTION("if(isblank(A14),"""",filter(Moorings!A:A,Moorings!B:B=left(A14,14),Moorings!D:D=D14))"),"N00281")</f>
        <v>N00281</v>
      </c>
      <c r="C14" s="11" t="str">
        <f>IFERROR(__xludf.DUMMYFUNCTION("if(isblank(A14),"""",filter(Moorings!C:C,Moorings!B:B=left(A14,14),Moorings!D:D=D14))"),"SN0008")</f>
        <v>SN0008</v>
      </c>
      <c r="D14" s="9">
        <v>2.0</v>
      </c>
      <c r="E14" s="11" t="str">
        <f>IFERROR(__xludf.DUMMYFUNCTION("if(isblank(A14),"""",filter(Moorings!A:A,Moorings!B:B=A14,Moorings!D:D=D14))"),"ATOSU-69825-00001")</f>
        <v>ATOSU-69825-00001</v>
      </c>
      <c r="F14" s="11" t="str">
        <f>IFERROR(__xludf.DUMMYFUNCTION("if(isblank(A14),"""",filter(Moorings!C:C,Moorings!B:B=A14,Moorings!D:D=D14))"),"21498")</f>
        <v>21498</v>
      </c>
      <c r="G14" s="23" t="s">
        <v>83</v>
      </c>
      <c r="H14" s="36">
        <v>0.45</v>
      </c>
      <c r="I14" s="22" t="s">
        <v>90</v>
      </c>
      <c r="J14" s="18"/>
    </row>
    <row r="15" ht="15.75" customHeight="1">
      <c r="A15" s="23" t="s">
        <v>42</v>
      </c>
      <c r="B15" s="11" t="str">
        <f>IFERROR(__xludf.DUMMYFUNCTION("if(isblank(A15),"""",filter(Moorings!A:A,Moorings!B:B=left(A15,14),Moorings!D:D=D15))"),"N00281")</f>
        <v>N00281</v>
      </c>
      <c r="C15" s="11" t="str">
        <f>IFERROR(__xludf.DUMMYFUNCTION("if(isblank(A15),"""",filter(Moorings!C:C,Moorings!B:B=left(A15,14),Moorings!D:D=D15))"),"SN0008")</f>
        <v>SN0008</v>
      </c>
      <c r="D15" s="9">
        <v>2.0</v>
      </c>
      <c r="E15" s="11" t="str">
        <f>IFERROR(__xludf.DUMMYFUNCTION("if(isblank(A15),"""",filter(Moorings!A:A,Moorings!B:B=A15,Moorings!D:D=D15))"),"ATOSU-69825-00001")</f>
        <v>ATOSU-69825-00001</v>
      </c>
      <c r="F15" s="11" t="str">
        <f>IFERROR(__xludf.DUMMYFUNCTION("if(isblank(A15),"""",filter(Moorings!C:C,Moorings!B:B=A15,Moorings!D:D=D15))"),"21498")</f>
        <v>21498</v>
      </c>
      <c r="G15" s="23" t="s">
        <v>86</v>
      </c>
      <c r="H15" s="36">
        <v>0.45</v>
      </c>
      <c r="I15" s="17"/>
      <c r="J15" s="18"/>
    </row>
    <row r="16" ht="15.75" customHeight="1">
      <c r="A16" s="23" t="s">
        <v>42</v>
      </c>
      <c r="B16" s="11" t="str">
        <f>IFERROR(__xludf.DUMMYFUNCTION("if(isblank(A16),"""",filter(Moorings!A:A,Moorings!B:B=left(A16,14),Moorings!D:D=D16))"),"N00281")</f>
        <v>N00281</v>
      </c>
      <c r="C16" s="11" t="str">
        <f>IFERROR(__xludf.DUMMYFUNCTION("if(isblank(A16),"""",filter(Moorings!C:C,Moorings!B:B=left(A16,14),Moorings!D:D=D16))"),"SN0008")</f>
        <v>SN0008</v>
      </c>
      <c r="D16" s="9">
        <v>2.0</v>
      </c>
      <c r="E16" s="11" t="str">
        <f>IFERROR(__xludf.DUMMYFUNCTION("if(isblank(A16),"""",filter(Moorings!A:A,Moorings!B:B=A16,Moorings!D:D=D16))"),"ATOSU-69825-00001")</f>
        <v>ATOSU-69825-00001</v>
      </c>
      <c r="F16" s="11" t="str">
        <f>IFERROR(__xludf.DUMMYFUNCTION("if(isblank(A16),"""",filter(Moorings!C:C,Moorings!B:B=A16,Moorings!D:D=D16))"),"21498")</f>
        <v>21498</v>
      </c>
      <c r="G16" s="23" t="s">
        <v>88</v>
      </c>
      <c r="H16" s="36">
        <v>0.45</v>
      </c>
      <c r="I16" s="17"/>
      <c r="J16" s="18"/>
    </row>
    <row r="17" ht="15.75" customHeight="1">
      <c r="A17" s="23" t="s">
        <v>42</v>
      </c>
      <c r="B17" s="11" t="str">
        <f>IFERROR(__xludf.DUMMYFUNCTION("if(isblank(A17),"""",filter(Moorings!A:A,Moorings!B:B=left(A17,14),Moorings!D:D=D17))"),"N00281")</f>
        <v>N00281</v>
      </c>
      <c r="C17" s="11" t="str">
        <f>IFERROR(__xludf.DUMMYFUNCTION("if(isblank(A17),"""",filter(Moorings!C:C,Moorings!B:B=left(A17,14),Moorings!D:D=D17))"),"SN0008")</f>
        <v>SN0008</v>
      </c>
      <c r="D17" s="9">
        <v>2.0</v>
      </c>
      <c r="E17" s="11" t="str">
        <f>IFERROR(__xludf.DUMMYFUNCTION("if(isblank(A17),"""",filter(Moorings!A:A,Moorings!B:B=A17,Moorings!D:D=D17))"),"ATOSU-69825-00001")</f>
        <v>ATOSU-69825-00001</v>
      </c>
      <c r="F17" s="11" t="str">
        <f>IFERROR(__xludf.DUMMYFUNCTION("if(isblank(A17),"""",filter(Moorings!C:C,Moorings!B:B=A17,Moorings!D:D=D17))"),"21498")</f>
        <v>21498</v>
      </c>
      <c r="G17" s="23" t="s">
        <v>89</v>
      </c>
      <c r="H17" s="36">
        <v>0.45</v>
      </c>
      <c r="I17" s="17"/>
      <c r="J17" s="18"/>
    </row>
    <row r="18" ht="15.75" customHeight="1">
      <c r="A18" s="19"/>
      <c r="B18" s="11" t="str">
        <f>IFERROR(__xludf.DUMMYFUNCTION("if(isblank(A18),"""",filter(Moorings!A:A,Moorings!B:B=left(A18,14),Moorings!D:D=D18))"),"")</f>
        <v/>
      </c>
      <c r="C18" s="11" t="str">
        <f>IFERROR(__xludf.DUMMYFUNCTION("if(isblank(A18),"""",filter(Moorings!C:C,Moorings!B:B=left(A18,14),Moorings!D:D=D18))"),"")</f>
        <v/>
      </c>
      <c r="D18" s="21"/>
      <c r="E18" s="11" t="str">
        <f>IFERROR(__xludf.DUMMYFUNCTION("if(isblank(A18),"""",filter(Moorings!A:A,Moorings!B:B=A18,Moorings!D:D=D18))"),"")</f>
        <v/>
      </c>
      <c r="F18" s="11" t="str">
        <f>IFERROR(__xludf.DUMMYFUNCTION("if(isblank(A18),"""",filter(Moorings!C:C,Moorings!B:B=A18,Moorings!D:D=D18))"),"")</f>
        <v/>
      </c>
      <c r="G18" s="19"/>
      <c r="H18" s="19"/>
      <c r="I18" s="17"/>
      <c r="J18" s="18"/>
    </row>
    <row r="19" ht="15.75" customHeight="1">
      <c r="A19" s="37" t="s">
        <v>42</v>
      </c>
      <c r="B19" s="11" t="str">
        <f>IFERROR(__xludf.DUMMYFUNCTION("if(isblank(A19),"""",filter(Moorings!A:A,Moorings!B:B=left(A19,14),Moorings!D:D=D19))"),"ATAPL-65310-810-0005")</f>
        <v>ATAPL-65310-810-0005</v>
      </c>
      <c r="C19" s="11" t="str">
        <f>IFERROR(__xludf.DUMMYFUNCTION("if(isblank(A19),"""",filter(Moorings!C:C,Moorings!B:B=left(A19,14),Moorings!D:D=D19))"),"SN0006")</f>
        <v>SN0006</v>
      </c>
      <c r="D19" s="38">
        <v>3.0</v>
      </c>
      <c r="E19" s="11" t="str">
        <f>IFERROR(__xludf.DUMMYFUNCTION("if(isblank(A19),"""",filter(Moorings!A:A,Moorings!B:B=A19,Moorings!D:D=D19))"),"ATOSU-69825-00002")</f>
        <v>ATOSU-69825-00002</v>
      </c>
      <c r="F19" s="11" t="str">
        <f>IFERROR(__xludf.DUMMYFUNCTION("if(isblank(A19),"""",filter(Moorings!C:C,Moorings!B:B=A19,Moorings!D:D=D19))"),"18153")</f>
        <v>18153</v>
      </c>
      <c r="G19" s="23" t="s">
        <v>68</v>
      </c>
      <c r="H19" s="19">
        <v>44.36958667</v>
      </c>
      <c r="I19" s="39" t="s">
        <v>91</v>
      </c>
      <c r="J19" s="18"/>
    </row>
    <row r="20" ht="15.75" customHeight="1">
      <c r="A20" s="37" t="s">
        <v>42</v>
      </c>
      <c r="B20" s="11" t="str">
        <f>IFERROR(__xludf.DUMMYFUNCTION("if(isblank(A20),"""",filter(Moorings!A:A,Moorings!B:B=left(A20,14),Moorings!D:D=D20))"),"ATAPL-65310-810-0005")</f>
        <v>ATAPL-65310-810-0005</v>
      </c>
      <c r="C20" s="11" t="str">
        <f>IFERROR(__xludf.DUMMYFUNCTION("if(isblank(A20),"""",filter(Moorings!C:C,Moorings!B:B=left(A20,14),Moorings!D:D=D20))"),"SN0006")</f>
        <v>SN0006</v>
      </c>
      <c r="D20" s="38">
        <v>3.0</v>
      </c>
      <c r="E20" s="11" t="str">
        <f>IFERROR(__xludf.DUMMYFUNCTION("if(isblank(A20),"""",filter(Moorings!A:A,Moorings!B:B=A20,Moorings!D:D=D20))"),"ATOSU-69825-00002")</f>
        <v>ATOSU-69825-00002</v>
      </c>
      <c r="F20" s="11" t="str">
        <f>IFERROR(__xludf.DUMMYFUNCTION("if(isblank(A20),"""",filter(Moorings!C:C,Moorings!B:B=A20,Moorings!D:D=D20))"),"18153")</f>
        <v>18153</v>
      </c>
      <c r="G20" s="23" t="s">
        <v>74</v>
      </c>
      <c r="H20" s="19">
        <v>124.9537367</v>
      </c>
      <c r="I20" s="40"/>
      <c r="J20" s="18"/>
    </row>
    <row r="21" ht="15.75" customHeight="1">
      <c r="A21" s="37" t="s">
        <v>42</v>
      </c>
      <c r="B21" s="11" t="str">
        <f>IFERROR(__xludf.DUMMYFUNCTION("if(isblank(A21),"""",filter(Moorings!A:A,Moorings!B:B=left(A21,14),Moorings!D:D=D21))"),"ATAPL-65310-810-0005")</f>
        <v>ATAPL-65310-810-0005</v>
      </c>
      <c r="C21" s="11" t="str">
        <f>IFERROR(__xludf.DUMMYFUNCTION("if(isblank(A21),"""",filter(Moorings!C:C,Moorings!B:B=left(A21,14),Moorings!D:D=D21))"),"SN0006")</f>
        <v>SN0006</v>
      </c>
      <c r="D21" s="38">
        <v>3.0</v>
      </c>
      <c r="E21" s="11" t="str">
        <f>IFERROR(__xludf.DUMMYFUNCTION("if(isblank(A21),"""",filter(Moorings!A:A,Moorings!B:B=A21,Moorings!D:D=D21))"),"ATOSU-69825-00002")</f>
        <v>ATOSU-69825-00002</v>
      </c>
      <c r="F21" s="11" t="str">
        <f>IFERROR(__xludf.DUMMYFUNCTION("if(isblank(A21),"""",filter(Moorings!C:C,Moorings!B:B=A21,Moorings!D:D=D21))"),"18153")</f>
        <v>18153</v>
      </c>
      <c r="G21" s="23" t="s">
        <v>83</v>
      </c>
      <c r="H21" s="19">
        <v>0.45</v>
      </c>
      <c r="I21" s="40"/>
      <c r="J21" s="18"/>
    </row>
    <row r="22" ht="15.75" customHeight="1">
      <c r="A22" s="37" t="s">
        <v>42</v>
      </c>
      <c r="B22" s="11" t="str">
        <f>IFERROR(__xludf.DUMMYFUNCTION("if(isblank(A22),"""",filter(Moorings!A:A,Moorings!B:B=left(A22,14),Moorings!D:D=D22))"),"ATAPL-65310-810-0005")</f>
        <v>ATAPL-65310-810-0005</v>
      </c>
      <c r="C22" s="11" t="str">
        <f>IFERROR(__xludf.DUMMYFUNCTION("if(isblank(A22),"""",filter(Moorings!C:C,Moorings!B:B=left(A22,14),Moorings!D:D=D22))"),"SN0006")</f>
        <v>SN0006</v>
      </c>
      <c r="D22" s="38">
        <v>3.0</v>
      </c>
      <c r="E22" s="11" t="str">
        <f>IFERROR(__xludf.DUMMYFUNCTION("if(isblank(A22),"""",filter(Moorings!A:A,Moorings!B:B=A22,Moorings!D:D=D22))"),"ATOSU-69825-00002")</f>
        <v>ATOSU-69825-00002</v>
      </c>
      <c r="F22" s="11" t="str">
        <f>IFERROR(__xludf.DUMMYFUNCTION("if(isblank(A22),"""",filter(Moorings!C:C,Moorings!B:B=A22,Moorings!D:D=D22))"),"18153")</f>
        <v>18153</v>
      </c>
      <c r="G22" s="23" t="s">
        <v>86</v>
      </c>
      <c r="H22" s="19">
        <v>0.45</v>
      </c>
      <c r="I22" s="40"/>
      <c r="J22" s="18"/>
    </row>
    <row r="23" ht="15.75" customHeight="1">
      <c r="A23" s="37" t="s">
        <v>42</v>
      </c>
      <c r="B23" s="11" t="str">
        <f>IFERROR(__xludf.DUMMYFUNCTION("if(isblank(A23),"""",filter(Moorings!A:A,Moorings!B:B=left(A23,14),Moorings!D:D=D23))"),"ATAPL-65310-810-0005")</f>
        <v>ATAPL-65310-810-0005</v>
      </c>
      <c r="C23" s="11" t="str">
        <f>IFERROR(__xludf.DUMMYFUNCTION("if(isblank(A23),"""",filter(Moorings!C:C,Moorings!B:B=left(A23,14),Moorings!D:D=D23))"),"SN0006")</f>
        <v>SN0006</v>
      </c>
      <c r="D23" s="38">
        <v>3.0</v>
      </c>
      <c r="E23" s="11" t="str">
        <f>IFERROR(__xludf.DUMMYFUNCTION("if(isblank(A23),"""",filter(Moorings!A:A,Moorings!B:B=A23,Moorings!D:D=D23))"),"ATOSU-69825-00002")</f>
        <v>ATOSU-69825-00002</v>
      </c>
      <c r="F23" s="11" t="str">
        <f>IFERROR(__xludf.DUMMYFUNCTION("if(isblank(A23),"""",filter(Moorings!C:C,Moorings!B:B=A23,Moorings!D:D=D23))"),"18153")</f>
        <v>18153</v>
      </c>
      <c r="G23" s="23" t="s">
        <v>88</v>
      </c>
      <c r="H23" s="19">
        <v>0.45</v>
      </c>
      <c r="I23" s="40"/>
      <c r="J23" s="18"/>
    </row>
    <row r="24" ht="15.75" customHeight="1">
      <c r="A24" s="37" t="s">
        <v>42</v>
      </c>
      <c r="B24" s="11" t="str">
        <f>IFERROR(__xludf.DUMMYFUNCTION("if(isblank(A24),"""",filter(Moorings!A:A,Moorings!B:B=left(A24,14),Moorings!D:D=D24))"),"ATAPL-65310-810-0005")</f>
        <v>ATAPL-65310-810-0005</v>
      </c>
      <c r="C24" s="11" t="str">
        <f>IFERROR(__xludf.DUMMYFUNCTION("if(isblank(A24),"""",filter(Moorings!C:C,Moorings!B:B=left(A24,14),Moorings!D:D=D24))"),"SN0006")</f>
        <v>SN0006</v>
      </c>
      <c r="D24" s="38">
        <v>3.0</v>
      </c>
      <c r="E24" s="11" t="str">
        <f>IFERROR(__xludf.DUMMYFUNCTION("if(isblank(A24),"""",filter(Moorings!A:A,Moorings!B:B=A24,Moorings!D:D=D24))"),"ATOSU-69825-00002")</f>
        <v>ATOSU-69825-00002</v>
      </c>
      <c r="F24" s="11" t="str">
        <f>IFERROR(__xludf.DUMMYFUNCTION("if(isblank(A24),"""",filter(Moorings!C:C,Moorings!B:B=A24,Moorings!D:D=D24))"),"18153")</f>
        <v>18153</v>
      </c>
      <c r="G24" s="23" t="s">
        <v>89</v>
      </c>
      <c r="H24" s="19">
        <v>0.45</v>
      </c>
      <c r="I24" s="40"/>
      <c r="J24" s="18"/>
    </row>
    <row r="25" ht="15.75" customHeight="1">
      <c r="A25" s="19"/>
      <c r="B25" s="11"/>
      <c r="C25" s="11"/>
      <c r="D25" s="21"/>
      <c r="E25" s="11"/>
      <c r="F25" s="11"/>
      <c r="G25" s="19"/>
      <c r="H25" s="19"/>
      <c r="I25" s="17"/>
      <c r="J25" s="18"/>
    </row>
    <row r="26" ht="15.75" customHeight="1">
      <c r="A26" s="23" t="s">
        <v>44</v>
      </c>
      <c r="B26" s="11" t="str">
        <f>IFERROR(__xludf.DUMMYFUNCTION("if(isblank(A26),"""",filter(Moorings!A:A,Moorings!B:B=left(A26,14),Moorings!D:D=D26))"),"ATAPL-65310-030-0005")</f>
        <v>ATAPL-65310-030-0005</v>
      </c>
      <c r="C26" s="11" t="str">
        <f>IFERROR(__xludf.DUMMYFUNCTION("if(isblank(A26),"""",filter(Moorings!C:C,Moorings!B:B=left(A26,14),Moorings!D:D=D26))"),"SN0005")</f>
        <v>SN0005</v>
      </c>
      <c r="D26" s="21">
        <v>1.0</v>
      </c>
      <c r="E26" s="11" t="str">
        <f>IFERROR(__xludf.DUMMYFUNCTION("if(isblank(A26),"""",filter(Moorings!A:A,Moorings!B:B=A26,Moorings!D:D=D26))"),"ATOSU-69828-00001")</f>
        <v>ATOSU-69828-00001</v>
      </c>
      <c r="F26" s="11" t="str">
        <f>IFERROR(__xludf.DUMMYFUNCTION("if(isblank(A26),"""",filter(Moorings!C:C,Moorings!B:B=A26,Moorings!D:D=D26))"),"16P71176-7231")</f>
        <v>16P71176-7231</v>
      </c>
      <c r="G26" s="19" t="s">
        <v>68</v>
      </c>
      <c r="H26" s="19">
        <v>44.36958667</v>
      </c>
      <c r="I26" s="18"/>
      <c r="J26" s="18"/>
    </row>
    <row r="27" ht="15.75" customHeight="1">
      <c r="A27" s="23" t="s">
        <v>44</v>
      </c>
      <c r="B27" s="11" t="str">
        <f>IFERROR(__xludf.DUMMYFUNCTION("if(isblank(A27),"""",filter(Moorings!A:A,Moorings!B:B=left(A27,14),Moorings!D:D=D27))"),"ATAPL-65310-030-0005")</f>
        <v>ATAPL-65310-030-0005</v>
      </c>
      <c r="C27" s="11" t="str">
        <f>IFERROR(__xludf.DUMMYFUNCTION("if(isblank(A27),"""",filter(Moorings!C:C,Moorings!B:B=left(A27,14),Moorings!D:D=D27))"),"SN0005")</f>
        <v>SN0005</v>
      </c>
      <c r="D27" s="21">
        <v>1.0</v>
      </c>
      <c r="E27" s="11" t="str">
        <f>IFERROR(__xludf.DUMMYFUNCTION("if(isblank(A27),"""",filter(Moorings!A:A,Moorings!B:B=A27,Moorings!D:D=D27))"),"ATOSU-69828-00001")</f>
        <v>ATOSU-69828-00001</v>
      </c>
      <c r="F27" s="11" t="str">
        <f>IFERROR(__xludf.DUMMYFUNCTION("if(isblank(A27),"""",filter(Moorings!C:C,Moorings!B:B=A27,Moorings!D:D=D27))"),"16P71176-7231")</f>
        <v>16P71176-7231</v>
      </c>
      <c r="G27" s="19" t="s">
        <v>74</v>
      </c>
      <c r="H27" s="19">
        <v>-124.9537367</v>
      </c>
      <c r="I27" s="18"/>
      <c r="J27" s="18"/>
    </row>
    <row r="28" ht="15.75" customHeight="1">
      <c r="A28" s="23" t="s">
        <v>44</v>
      </c>
      <c r="B28" s="11" t="str">
        <f>IFERROR(__xludf.DUMMYFUNCTION("if(isblank(A28),"""",filter(Moorings!A:A,Moorings!B:B=left(A28,14),Moorings!D:D=D28))"),"ATAPL-65310-030-0005")</f>
        <v>ATAPL-65310-030-0005</v>
      </c>
      <c r="C28" s="11" t="str">
        <f>IFERROR(__xludf.DUMMYFUNCTION("if(isblank(A28),"""",filter(Moorings!C:C,Moorings!B:B=left(A28,14),Moorings!D:D=D28))"),"SN0005")</f>
        <v>SN0005</v>
      </c>
      <c r="D28" s="21">
        <v>1.0</v>
      </c>
      <c r="E28" s="11" t="str">
        <f>IFERROR(__xludf.DUMMYFUNCTION("if(isblank(A28),"""",filter(Moorings!A:A,Moorings!B:B=A28,Moorings!D:D=D28))"),"ATOSU-69828-00001")</f>
        <v>ATOSU-69828-00001</v>
      </c>
      <c r="F28" s="11" t="str">
        <f>IFERROR(__xludf.DUMMYFUNCTION("if(isblank(A28),"""",filter(Moorings!C:C,Moorings!B:B=A28,Moorings!D:D=D28))"),"16P71176-7231")</f>
        <v>16P71176-7231</v>
      </c>
      <c r="G28" s="19" t="s">
        <v>92</v>
      </c>
      <c r="H28" s="19">
        <v>0.001281506</v>
      </c>
      <c r="I28" s="18"/>
      <c r="J28" s="18"/>
    </row>
    <row r="29" ht="15.75" customHeight="1">
      <c r="A29" s="23" t="s">
        <v>44</v>
      </c>
      <c r="B29" s="11" t="str">
        <f>IFERROR(__xludf.DUMMYFUNCTION("if(isblank(A29),"""",filter(Moorings!A:A,Moorings!B:B=left(A29,14),Moorings!D:D=D29))"),"ATAPL-65310-030-0005")</f>
        <v>ATAPL-65310-030-0005</v>
      </c>
      <c r="C29" s="11" t="str">
        <f>IFERROR(__xludf.DUMMYFUNCTION("if(isblank(A29),"""",filter(Moorings!C:C,Moorings!B:B=left(A29,14),Moorings!D:D=D29))"),"SN0005")</f>
        <v>SN0005</v>
      </c>
      <c r="D29" s="21">
        <v>1.0</v>
      </c>
      <c r="E29" s="11" t="str">
        <f>IFERROR(__xludf.DUMMYFUNCTION("if(isblank(A29),"""",filter(Moorings!A:A,Moorings!B:B=A29,Moorings!D:D=D29))"),"ATOSU-69828-00001")</f>
        <v>ATOSU-69828-00001</v>
      </c>
      <c r="F29" s="11" t="str">
        <f>IFERROR(__xludf.DUMMYFUNCTION("if(isblank(A29),"""",filter(Moorings!C:C,Moorings!B:B=A29,Moorings!D:D=D29))"),"16P71176-7231")</f>
        <v>16P71176-7231</v>
      </c>
      <c r="G29" s="19" t="s">
        <v>93</v>
      </c>
      <c r="H29" s="19">
        <v>2.656891E-4</v>
      </c>
      <c r="I29" s="18"/>
      <c r="J29" s="18"/>
    </row>
    <row r="30" ht="15.75" customHeight="1">
      <c r="A30" s="23" t="s">
        <v>44</v>
      </c>
      <c r="B30" s="11" t="str">
        <f>IFERROR(__xludf.DUMMYFUNCTION("if(isblank(A30),"""",filter(Moorings!A:A,Moorings!B:B=left(A30,14),Moorings!D:D=D30))"),"ATAPL-65310-030-0005")</f>
        <v>ATAPL-65310-030-0005</v>
      </c>
      <c r="C30" s="11" t="str">
        <f>IFERROR(__xludf.DUMMYFUNCTION("if(isblank(A30),"""",filter(Moorings!C:C,Moorings!B:B=left(A30,14),Moorings!D:D=D30))"),"SN0005")</f>
        <v>SN0005</v>
      </c>
      <c r="D30" s="21">
        <v>1.0</v>
      </c>
      <c r="E30" s="11" t="str">
        <f>IFERROR(__xludf.DUMMYFUNCTION("if(isblank(A30),"""",filter(Moorings!A:A,Moorings!B:B=A30,Moorings!D:D=D30))"),"ATOSU-69828-00001")</f>
        <v>ATOSU-69828-00001</v>
      </c>
      <c r="F30" s="11" t="str">
        <f>IFERROR(__xludf.DUMMYFUNCTION("if(isblank(A30),"""",filter(Moorings!C:C,Moorings!B:B=A30,Moorings!D:D=D30))"),"16P71176-7231")</f>
        <v>16P71176-7231</v>
      </c>
      <c r="G30" s="19" t="s">
        <v>94</v>
      </c>
      <c r="H30" s="19">
        <v>-7.565393E-8</v>
      </c>
      <c r="I30" s="18"/>
      <c r="J30" s="18"/>
    </row>
    <row r="31" ht="15.75" customHeight="1">
      <c r="A31" s="23" t="s">
        <v>44</v>
      </c>
      <c r="B31" s="11" t="str">
        <f>IFERROR(__xludf.DUMMYFUNCTION("if(isblank(A31),"""",filter(Moorings!A:A,Moorings!B:B=left(A31,14),Moorings!D:D=D31))"),"ATAPL-65310-030-0005")</f>
        <v>ATAPL-65310-030-0005</v>
      </c>
      <c r="C31" s="11" t="str">
        <f>IFERROR(__xludf.DUMMYFUNCTION("if(isblank(A31),"""",filter(Moorings!C:C,Moorings!B:B=left(A31,14),Moorings!D:D=D31))"),"SN0005")</f>
        <v>SN0005</v>
      </c>
      <c r="D31" s="21">
        <v>1.0</v>
      </c>
      <c r="E31" s="11" t="str">
        <f>IFERROR(__xludf.DUMMYFUNCTION("if(isblank(A31),"""",filter(Moorings!A:A,Moorings!B:B=A31,Moorings!D:D=D31))"),"ATOSU-69828-00001")</f>
        <v>ATOSU-69828-00001</v>
      </c>
      <c r="F31" s="11" t="str">
        <f>IFERROR(__xludf.DUMMYFUNCTION("if(isblank(A31),"""",filter(Moorings!C:C,Moorings!B:B=A31,Moorings!D:D=D31))"),"16P71176-7231")</f>
        <v>16P71176-7231</v>
      </c>
      <c r="G31" s="19" t="s">
        <v>95</v>
      </c>
      <c r="H31" s="19">
        <v>1.365991E-7</v>
      </c>
      <c r="I31" s="18"/>
      <c r="J31" s="18"/>
    </row>
    <row r="32" ht="15.75" customHeight="1">
      <c r="A32" s="23" t="s">
        <v>44</v>
      </c>
      <c r="B32" s="11" t="str">
        <f>IFERROR(__xludf.DUMMYFUNCTION("if(isblank(A32),"""",filter(Moorings!A:A,Moorings!B:B=left(A32,14),Moorings!D:D=D32))"),"ATAPL-65310-030-0005")</f>
        <v>ATAPL-65310-030-0005</v>
      </c>
      <c r="C32" s="11" t="str">
        <f>IFERROR(__xludf.DUMMYFUNCTION("if(isblank(A32),"""",filter(Moorings!C:C,Moorings!B:B=left(A32,14),Moorings!D:D=D32))"),"SN0005")</f>
        <v>SN0005</v>
      </c>
      <c r="D32" s="21">
        <v>1.0</v>
      </c>
      <c r="E32" s="11" t="str">
        <f>IFERROR(__xludf.DUMMYFUNCTION("if(isblank(A32),"""",filter(Moorings!A:A,Moorings!B:B=A32,Moorings!D:D=D32))"),"ATOSU-69828-00001")</f>
        <v>ATOSU-69828-00001</v>
      </c>
      <c r="F32" s="11" t="str">
        <f>IFERROR(__xludf.DUMMYFUNCTION("if(isblank(A32),"""",filter(Moorings!C:C,Moorings!B:B=A32,Moorings!D:D=D32))"),"16P71176-7231")</f>
        <v>16P71176-7231</v>
      </c>
      <c r="G32" s="19" t="s">
        <v>96</v>
      </c>
      <c r="H32" s="19">
        <v>-4642.673</v>
      </c>
      <c r="I32" s="18"/>
      <c r="J32" s="18"/>
    </row>
    <row r="33" ht="15.75" customHeight="1">
      <c r="A33" s="23" t="s">
        <v>44</v>
      </c>
      <c r="B33" s="11" t="str">
        <f>IFERROR(__xludf.DUMMYFUNCTION("if(isblank(A33),"""",filter(Moorings!A:A,Moorings!B:B=left(A33,14),Moorings!D:D=D33))"),"ATAPL-65310-030-0005")</f>
        <v>ATAPL-65310-030-0005</v>
      </c>
      <c r="C33" s="11" t="str">
        <f>IFERROR(__xludf.DUMMYFUNCTION("if(isblank(A33),"""",filter(Moorings!C:C,Moorings!B:B=left(A33,14),Moorings!D:D=D33))"),"SN0005")</f>
        <v>SN0005</v>
      </c>
      <c r="D33" s="21">
        <v>1.0</v>
      </c>
      <c r="E33" s="11" t="str">
        <f>IFERROR(__xludf.DUMMYFUNCTION("if(isblank(A33),"""",filter(Moorings!A:A,Moorings!B:B=A33,Moorings!D:D=D33))"),"ATOSU-69828-00001")</f>
        <v>ATOSU-69828-00001</v>
      </c>
      <c r="F33" s="11" t="str">
        <f>IFERROR(__xludf.DUMMYFUNCTION("if(isblank(A33),"""",filter(Moorings!C:C,Moorings!B:B=A33,Moorings!D:D=D33))"),"16P71176-7231")</f>
        <v>16P71176-7231</v>
      </c>
      <c r="G33" s="19" t="s">
        <v>97</v>
      </c>
      <c r="H33" s="19">
        <v>-0.00461164</v>
      </c>
      <c r="I33" s="18"/>
      <c r="J33" s="18"/>
    </row>
    <row r="34" ht="15.75" customHeight="1">
      <c r="A34" s="23" t="s">
        <v>44</v>
      </c>
      <c r="B34" s="11" t="str">
        <f>IFERROR(__xludf.DUMMYFUNCTION("if(isblank(A34),"""",filter(Moorings!A:A,Moorings!B:B=left(A34,14),Moorings!D:D=D34))"),"ATAPL-65310-030-0005")</f>
        <v>ATAPL-65310-030-0005</v>
      </c>
      <c r="C34" s="11" t="str">
        <f>IFERROR(__xludf.DUMMYFUNCTION("if(isblank(A34),"""",filter(Moorings!C:C,Moorings!B:B=left(A34,14),Moorings!D:D=D34))"),"SN0005")</f>
        <v>SN0005</v>
      </c>
      <c r="D34" s="21">
        <v>1.0</v>
      </c>
      <c r="E34" s="11" t="str">
        <f>IFERROR(__xludf.DUMMYFUNCTION("if(isblank(A34),"""",filter(Moorings!A:A,Moorings!B:B=A34,Moorings!D:D=D34))"),"ATOSU-69828-00001")</f>
        <v>ATOSU-69828-00001</v>
      </c>
      <c r="F34" s="11" t="str">
        <f>IFERROR(__xludf.DUMMYFUNCTION("if(isblank(A34),"""",filter(Moorings!C:C,Moorings!B:B=A34,Moorings!D:D=D34))"),"16P71176-7231")</f>
        <v>16P71176-7231</v>
      </c>
      <c r="G34" s="19" t="s">
        <v>98</v>
      </c>
      <c r="H34" s="19">
        <v>8.92119E-4</v>
      </c>
      <c r="I34" s="18"/>
      <c r="J34" s="18"/>
    </row>
    <row r="35" ht="15.75" customHeight="1">
      <c r="A35" s="23" t="s">
        <v>44</v>
      </c>
      <c r="B35" s="11" t="str">
        <f>IFERROR(__xludf.DUMMYFUNCTION("if(isblank(A35),"""",filter(Moorings!A:A,Moorings!B:B=left(A35,14),Moorings!D:D=D35))"),"ATAPL-65310-030-0005")</f>
        <v>ATAPL-65310-030-0005</v>
      </c>
      <c r="C35" s="11" t="str">
        <f>IFERROR(__xludf.DUMMYFUNCTION("if(isblank(A35),"""",filter(Moorings!C:C,Moorings!B:B=left(A35,14),Moorings!D:D=D35))"),"SN0005")</f>
        <v>SN0005</v>
      </c>
      <c r="D35" s="21">
        <v>1.0</v>
      </c>
      <c r="E35" s="11" t="str">
        <f>IFERROR(__xludf.DUMMYFUNCTION("if(isblank(A35),"""",filter(Moorings!A:A,Moorings!B:B=A35,Moorings!D:D=D35))"),"ATOSU-69828-00001")</f>
        <v>ATOSU-69828-00001</v>
      </c>
      <c r="F35" s="11" t="str">
        <f>IFERROR(__xludf.DUMMYFUNCTION("if(isblank(A35),"""",filter(Moorings!C:C,Moorings!B:B=A35,Moorings!D:D=D35))"),"16P71176-7231")</f>
        <v>16P71176-7231</v>
      </c>
      <c r="G35" s="19" t="s">
        <v>99</v>
      </c>
      <c r="H35" s="19">
        <v>-9.57E-8</v>
      </c>
      <c r="I35" s="18"/>
      <c r="J35" s="18"/>
    </row>
    <row r="36" ht="15.75" customHeight="1">
      <c r="A36" s="23" t="s">
        <v>44</v>
      </c>
      <c r="B36" s="11" t="str">
        <f>IFERROR(__xludf.DUMMYFUNCTION("if(isblank(A36),"""",filter(Moorings!A:A,Moorings!B:B=left(A36,14),Moorings!D:D=D36))"),"ATAPL-65310-030-0005")</f>
        <v>ATAPL-65310-030-0005</v>
      </c>
      <c r="C36" s="11" t="str">
        <f>IFERROR(__xludf.DUMMYFUNCTION("if(isblank(A36),"""",filter(Moorings!C:C,Moorings!B:B=left(A36,14),Moorings!D:D=D36))"),"SN0005")</f>
        <v>SN0005</v>
      </c>
      <c r="D36" s="21">
        <v>1.0</v>
      </c>
      <c r="E36" s="11" t="str">
        <f>IFERROR(__xludf.DUMMYFUNCTION("if(isblank(A36),"""",filter(Moorings!A:A,Moorings!B:B=A36,Moorings!D:D=D36))"),"ATOSU-69828-00001")</f>
        <v>ATOSU-69828-00001</v>
      </c>
      <c r="F36" s="11" t="str">
        <f>IFERROR(__xludf.DUMMYFUNCTION("if(isblank(A36),"""",filter(Moorings!C:C,Moorings!B:B=A36,Moorings!D:D=D36))"),"16P71176-7231")</f>
        <v>16P71176-7231</v>
      </c>
      <c r="G36" s="19" t="s">
        <v>100</v>
      </c>
      <c r="H36" s="19">
        <v>3.25E-6</v>
      </c>
      <c r="I36" s="18"/>
      <c r="J36" s="18"/>
    </row>
    <row r="37" ht="15.75" customHeight="1">
      <c r="A37" s="23" t="s">
        <v>44</v>
      </c>
      <c r="B37" s="11" t="str">
        <f>IFERROR(__xludf.DUMMYFUNCTION("if(isblank(A37),"""",filter(Moorings!A:A,Moorings!B:B=left(A37,14),Moorings!D:D=D37))"),"ATAPL-65310-030-0005")</f>
        <v>ATAPL-65310-030-0005</v>
      </c>
      <c r="C37" s="11" t="str">
        <f>IFERROR(__xludf.DUMMYFUNCTION("if(isblank(A37),"""",filter(Moorings!C:C,Moorings!B:B=left(A37,14),Moorings!D:D=D37))"),"SN0005")</f>
        <v>SN0005</v>
      </c>
      <c r="D37" s="21">
        <v>1.0</v>
      </c>
      <c r="E37" s="11" t="str">
        <f>IFERROR(__xludf.DUMMYFUNCTION("if(isblank(A37),"""",filter(Moorings!A:A,Moorings!B:B=A37,Moorings!D:D=D37))"),"ATOSU-69828-00001")</f>
        <v>ATOSU-69828-00001</v>
      </c>
      <c r="F37" s="11" t="str">
        <f>IFERROR(__xludf.DUMMYFUNCTION("if(isblank(A37),"""",filter(Moorings!C:C,Moorings!B:B=A37,Moorings!D:D=D37))"),"16P71176-7231")</f>
        <v>16P71176-7231</v>
      </c>
      <c r="G37" s="19" t="s">
        <v>101</v>
      </c>
      <c r="H37" s="19">
        <v>0.070248</v>
      </c>
      <c r="I37" s="18"/>
      <c r="J37" s="18"/>
    </row>
    <row r="38" ht="15.75" customHeight="1">
      <c r="A38" s="23" t="s">
        <v>44</v>
      </c>
      <c r="B38" s="11" t="str">
        <f>IFERROR(__xludf.DUMMYFUNCTION("if(isblank(A38),"""",filter(Moorings!A:A,Moorings!B:B=left(A38,14),Moorings!D:D=D38))"),"ATAPL-65310-030-0005")</f>
        <v>ATAPL-65310-030-0005</v>
      </c>
      <c r="C38" s="11" t="str">
        <f>IFERROR(__xludf.DUMMYFUNCTION("if(isblank(A38),"""",filter(Moorings!C:C,Moorings!B:B=left(A38,14),Moorings!D:D=D38))"),"SN0005")</f>
        <v>SN0005</v>
      </c>
      <c r="D38" s="21">
        <v>1.0</v>
      </c>
      <c r="E38" s="11" t="str">
        <f>IFERROR(__xludf.DUMMYFUNCTION("if(isblank(A38),"""",filter(Moorings!A:A,Moorings!B:B=A38,Moorings!D:D=D38))"),"ATOSU-69828-00001")</f>
        <v>ATOSU-69828-00001</v>
      </c>
      <c r="F38" s="11" t="str">
        <f>IFERROR(__xludf.DUMMYFUNCTION("if(isblank(A38),"""",filter(Moorings!C:C,Moorings!B:B=A38,Moorings!D:D=D38))"),"16P71176-7231")</f>
        <v>16P71176-7231</v>
      </c>
      <c r="G38" s="19" t="s">
        <v>102</v>
      </c>
      <c r="H38" s="19">
        <v>0.0</v>
      </c>
      <c r="I38" s="18"/>
      <c r="J38" s="18"/>
    </row>
    <row r="39" ht="15.75" customHeight="1">
      <c r="A39" s="23" t="s">
        <v>44</v>
      </c>
      <c r="B39" s="11" t="str">
        <f>IFERROR(__xludf.DUMMYFUNCTION("if(isblank(A39),"""",filter(Moorings!A:A,Moorings!B:B=left(A39,14),Moorings!D:D=D39))"),"ATAPL-65310-030-0005")</f>
        <v>ATAPL-65310-030-0005</v>
      </c>
      <c r="C39" s="11" t="str">
        <f>IFERROR(__xludf.DUMMYFUNCTION("if(isblank(A39),"""",filter(Moorings!C:C,Moorings!B:B=left(A39,14),Moorings!D:D=D39))"),"SN0005")</f>
        <v>SN0005</v>
      </c>
      <c r="D39" s="21">
        <v>1.0</v>
      </c>
      <c r="E39" s="11" t="str">
        <f>IFERROR(__xludf.DUMMYFUNCTION("if(isblank(A39),"""",filter(Moorings!A:A,Moorings!B:B=A39,Moorings!D:D=D39))"),"ATOSU-69828-00001")</f>
        <v>ATOSU-69828-00001</v>
      </c>
      <c r="F39" s="11" t="str">
        <f>IFERROR(__xludf.DUMMYFUNCTION("if(isblank(A39),"""",filter(Moorings!C:C,Moorings!B:B=A39,Moorings!D:D=D39))"),"16P71176-7231")</f>
        <v>16P71176-7231</v>
      </c>
      <c r="G39" s="19" t="s">
        <v>103</v>
      </c>
      <c r="H39" s="19">
        <v>-0.9764113</v>
      </c>
      <c r="I39" s="18"/>
      <c r="J39" s="18"/>
    </row>
    <row r="40" ht="15.75" customHeight="1">
      <c r="A40" s="23" t="s">
        <v>44</v>
      </c>
      <c r="B40" s="11" t="str">
        <f>IFERROR(__xludf.DUMMYFUNCTION("if(isblank(A40),"""",filter(Moorings!A:A,Moorings!B:B=left(A40,14),Moorings!D:D=D40))"),"ATAPL-65310-030-0005")</f>
        <v>ATAPL-65310-030-0005</v>
      </c>
      <c r="C40" s="11" t="str">
        <f>IFERROR(__xludf.DUMMYFUNCTION("if(isblank(A40),"""",filter(Moorings!C:C,Moorings!B:B=left(A40,14),Moorings!D:D=D40))"),"SN0005")</f>
        <v>SN0005</v>
      </c>
      <c r="D40" s="21">
        <v>1.0</v>
      </c>
      <c r="E40" s="11" t="str">
        <f>IFERROR(__xludf.DUMMYFUNCTION("if(isblank(A40),"""",filter(Moorings!A:A,Moorings!B:B=A40,Moorings!D:D=D40))"),"ATOSU-69828-00001")</f>
        <v>ATOSU-69828-00001</v>
      </c>
      <c r="F40" s="11" t="str">
        <f>IFERROR(__xludf.DUMMYFUNCTION("if(isblank(A40),"""",filter(Moorings!C:C,Moorings!B:B=A40,Moorings!D:D=D40))"),"16P71176-7231")</f>
        <v>16P71176-7231</v>
      </c>
      <c r="G40" s="19" t="s">
        <v>104</v>
      </c>
      <c r="H40" s="19">
        <v>0.1369978</v>
      </c>
      <c r="I40" s="18"/>
      <c r="J40" s="18"/>
    </row>
    <row r="41" ht="15.75" customHeight="1">
      <c r="A41" s="23" t="s">
        <v>44</v>
      </c>
      <c r="B41" s="11" t="str">
        <f>IFERROR(__xludf.DUMMYFUNCTION("if(isblank(A41),"""",filter(Moorings!A:A,Moorings!B:B=left(A41,14),Moorings!D:D=D41))"),"ATAPL-65310-030-0005")</f>
        <v>ATAPL-65310-030-0005</v>
      </c>
      <c r="C41" s="11" t="str">
        <f>IFERROR(__xludf.DUMMYFUNCTION("if(isblank(A41),"""",filter(Moorings!C:C,Moorings!B:B=left(A41,14),Moorings!D:D=D41))"),"SN0005")</f>
        <v>SN0005</v>
      </c>
      <c r="D41" s="21">
        <v>1.0</v>
      </c>
      <c r="E41" s="11" t="str">
        <f>IFERROR(__xludf.DUMMYFUNCTION("if(isblank(A41),"""",filter(Moorings!A:A,Moorings!B:B=A41,Moorings!D:D=D41))"),"ATOSU-69828-00001")</f>
        <v>ATOSU-69828-00001</v>
      </c>
      <c r="F41" s="11" t="str">
        <f>IFERROR(__xludf.DUMMYFUNCTION("if(isblank(A41),"""",filter(Moorings!C:C,Moorings!B:B=A41,Moorings!D:D=D41))"),"16P71176-7231")</f>
        <v>16P71176-7231</v>
      </c>
      <c r="G41" s="19" t="s">
        <v>105</v>
      </c>
      <c r="H41" s="19">
        <v>-3.395008E-4</v>
      </c>
      <c r="I41" s="18"/>
      <c r="J41" s="18"/>
    </row>
    <row r="42" ht="15.75" customHeight="1">
      <c r="A42" s="23" t="s">
        <v>44</v>
      </c>
      <c r="B42" s="11" t="str">
        <f>IFERROR(__xludf.DUMMYFUNCTION("if(isblank(A42),"""",filter(Moorings!A:A,Moorings!B:B=left(A42,14),Moorings!D:D=D42))"),"ATAPL-65310-030-0005")</f>
        <v>ATAPL-65310-030-0005</v>
      </c>
      <c r="C42" s="11" t="str">
        <f>IFERROR(__xludf.DUMMYFUNCTION("if(isblank(A42),"""",filter(Moorings!C:C,Moorings!B:B=left(A42,14),Moorings!D:D=D42))"),"SN0005")</f>
        <v>SN0005</v>
      </c>
      <c r="D42" s="21">
        <v>1.0</v>
      </c>
      <c r="E42" s="11" t="str">
        <f>IFERROR(__xludf.DUMMYFUNCTION("if(isblank(A42),"""",filter(Moorings!A:A,Moorings!B:B=A42,Moorings!D:D=D42))"),"ATOSU-69828-00001")</f>
        <v>ATOSU-69828-00001</v>
      </c>
      <c r="F42" s="11" t="str">
        <f>IFERROR(__xludf.DUMMYFUNCTION("if(isblank(A42),"""",filter(Moorings!C:C,Moorings!B:B=A42,Moorings!D:D=D42))"),"16P71176-7231")</f>
        <v>16P71176-7231</v>
      </c>
      <c r="G42" s="19" t="s">
        <v>106</v>
      </c>
      <c r="H42" s="19">
        <v>4.317426E-5</v>
      </c>
      <c r="I42" s="18"/>
      <c r="J42" s="18"/>
    </row>
    <row r="43" ht="15.75" customHeight="1">
      <c r="A43" s="23" t="s">
        <v>44</v>
      </c>
      <c r="B43" s="11" t="str">
        <f>IFERROR(__xludf.DUMMYFUNCTION("if(isblank(A43),"""",filter(Moorings!A:A,Moorings!B:B=left(A43,14),Moorings!D:D=D43))"),"ATAPL-65310-030-0005")</f>
        <v>ATAPL-65310-030-0005</v>
      </c>
      <c r="C43" s="11" t="str">
        <f>IFERROR(__xludf.DUMMYFUNCTION("if(isblank(A43),"""",filter(Moorings!C:C,Moorings!B:B=left(A43,14),Moorings!D:D=D43))"),"SN0005")</f>
        <v>SN0005</v>
      </c>
      <c r="D43" s="21">
        <v>1.0</v>
      </c>
      <c r="E43" s="11" t="str">
        <f>IFERROR(__xludf.DUMMYFUNCTION("if(isblank(A43),"""",filter(Moorings!A:A,Moorings!B:B=A43,Moorings!D:D=D43))"),"ATOSU-69828-00001")</f>
        <v>ATOSU-69828-00001</v>
      </c>
      <c r="F43" s="11" t="str">
        <f>IFERROR(__xludf.DUMMYFUNCTION("if(isblank(A43),"""",filter(Moorings!C:C,Moorings!B:B=A43,Moorings!D:D=D43))"),"16P71176-7231")</f>
        <v>16P71176-7231</v>
      </c>
      <c r="G43" s="19" t="s">
        <v>107</v>
      </c>
      <c r="H43" s="19">
        <v>30.22595</v>
      </c>
      <c r="I43" s="18"/>
      <c r="J43" s="18"/>
    </row>
    <row r="44" ht="15.75" customHeight="1">
      <c r="A44" s="23" t="s">
        <v>44</v>
      </c>
      <c r="B44" s="11" t="str">
        <f>IFERROR(__xludf.DUMMYFUNCTION("if(isblank(A44),"""",filter(Moorings!A:A,Moorings!B:B=left(A44,14),Moorings!D:D=D44))"),"ATAPL-65310-030-0005")</f>
        <v>ATAPL-65310-030-0005</v>
      </c>
      <c r="C44" s="11" t="str">
        <f>IFERROR(__xludf.DUMMYFUNCTION("if(isblank(A44),"""",filter(Moorings!C:C,Moorings!B:B=left(A44,14),Moorings!D:D=D44))"),"SN0005")</f>
        <v>SN0005</v>
      </c>
      <c r="D44" s="21">
        <v>1.0</v>
      </c>
      <c r="E44" s="11" t="str">
        <f>IFERROR(__xludf.DUMMYFUNCTION("if(isblank(A44),"""",filter(Moorings!A:A,Moorings!B:B=A44,Moorings!D:D=D44))"),"ATOSU-69828-00001")</f>
        <v>ATOSU-69828-00001</v>
      </c>
      <c r="F44" s="11" t="str">
        <f>IFERROR(__xludf.DUMMYFUNCTION("if(isblank(A44),"""",filter(Moorings!C:C,Moorings!B:B=A44,Moorings!D:D=D44))"),"16P71176-7231")</f>
        <v>16P71176-7231</v>
      </c>
      <c r="G44" s="19" t="s">
        <v>108</v>
      </c>
      <c r="H44" s="19">
        <v>-1.54972E-4</v>
      </c>
      <c r="I44" s="18"/>
      <c r="J44" s="18"/>
    </row>
    <row r="45" ht="15.75" customHeight="1">
      <c r="A45" s="23" t="s">
        <v>44</v>
      </c>
      <c r="B45" s="11" t="str">
        <f>IFERROR(__xludf.DUMMYFUNCTION("if(isblank(A45),"""",filter(Moorings!A:A,Moorings!B:B=left(A45,14),Moorings!D:D=D45))"),"ATAPL-65310-030-0005")</f>
        <v>ATAPL-65310-030-0005</v>
      </c>
      <c r="C45" s="11" t="str">
        <f>IFERROR(__xludf.DUMMYFUNCTION("if(isblank(A45),"""",filter(Moorings!C:C,Moorings!B:B=left(A45,14),Moorings!D:D=D45))"),"SN0005")</f>
        <v>SN0005</v>
      </c>
      <c r="D45" s="21">
        <v>1.0</v>
      </c>
      <c r="E45" s="11" t="str">
        <f>IFERROR(__xludf.DUMMYFUNCTION("if(isblank(A45),"""",filter(Moorings!A:A,Moorings!B:B=A45,Moorings!D:D=D45))"),"ATOSU-69828-00001")</f>
        <v>ATOSU-69828-00001</v>
      </c>
      <c r="F45" s="11" t="str">
        <f>IFERROR(__xludf.DUMMYFUNCTION("if(isblank(A45),"""",filter(Moorings!C:C,Moorings!B:B=A45,Moorings!D:D=D45))"),"16P71176-7231")</f>
        <v>16P71176-7231</v>
      </c>
      <c r="G45" s="19" t="s">
        <v>109</v>
      </c>
      <c r="H45" s="19">
        <v>2.67775E-6</v>
      </c>
      <c r="I45" s="18"/>
      <c r="J45" s="18"/>
    </row>
    <row r="46" ht="15.75" customHeight="1">
      <c r="A46" s="23" t="s">
        <v>44</v>
      </c>
      <c r="B46" s="11" t="str">
        <f>IFERROR(__xludf.DUMMYFUNCTION("if(isblank(A46),"""",filter(Moorings!A:A,Moorings!B:B=left(A46,14),Moorings!D:D=D46))"),"ATAPL-65310-030-0005")</f>
        <v>ATAPL-65310-030-0005</v>
      </c>
      <c r="C46" s="11" t="str">
        <f>IFERROR(__xludf.DUMMYFUNCTION("if(isblank(A46),"""",filter(Moorings!C:C,Moorings!B:B=left(A46,14),Moorings!D:D=D46))"),"SN0005")</f>
        <v>SN0005</v>
      </c>
      <c r="D46" s="21">
        <v>1.0</v>
      </c>
      <c r="E46" s="11" t="str">
        <f>IFERROR(__xludf.DUMMYFUNCTION("if(isblank(A46),"""",filter(Moorings!A:A,Moorings!B:B=A46,Moorings!D:D=D46))"),"ATOSU-69828-00001")</f>
        <v>ATOSU-69828-00001</v>
      </c>
      <c r="F46" s="11" t="str">
        <f>IFERROR(__xludf.DUMMYFUNCTION("if(isblank(A46),"""",filter(Moorings!C:C,Moorings!B:B=A46,Moorings!D:D=D46))"),"16P71176-7231")</f>
        <v>16P71176-7231</v>
      </c>
      <c r="G46" s="19" t="s">
        <v>110</v>
      </c>
      <c r="H46" s="19">
        <v>1.70549E-9</v>
      </c>
      <c r="I46" s="18"/>
      <c r="J46" s="18"/>
    </row>
    <row r="47" ht="15.75" customHeight="1">
      <c r="A47" s="23" t="s">
        <v>44</v>
      </c>
      <c r="B47" s="11" t="str">
        <f>IFERROR(__xludf.DUMMYFUNCTION("if(isblank(A47),"""",filter(Moorings!A:A,Moorings!B:B=left(A47,14),Moorings!D:D=D47))"),"ATAPL-65310-030-0005")</f>
        <v>ATAPL-65310-030-0005</v>
      </c>
      <c r="C47" s="11" t="str">
        <f>IFERROR(__xludf.DUMMYFUNCTION("if(isblank(A47),"""",filter(Moorings!C:C,Moorings!B:B=left(A47,14),Moorings!D:D=D47))"),"SN0005")</f>
        <v>SN0005</v>
      </c>
      <c r="D47" s="21">
        <v>1.0</v>
      </c>
      <c r="E47" s="11" t="str">
        <f>IFERROR(__xludf.DUMMYFUNCTION("if(isblank(A47),"""",filter(Moorings!A:A,Moorings!B:B=A47,Moorings!D:D=D47))"),"ATOSU-69828-00001")</f>
        <v>ATOSU-69828-00001</v>
      </c>
      <c r="F47" s="11" t="str">
        <f>IFERROR(__xludf.DUMMYFUNCTION("if(isblank(A47),"""",filter(Moorings!C:C,Moorings!B:B=A47,Moorings!D:D=D47))"),"16P71176-7231")</f>
        <v>16P71176-7231</v>
      </c>
      <c r="G47" s="19" t="s">
        <v>111</v>
      </c>
      <c r="H47" s="19">
        <v>0.0</v>
      </c>
      <c r="I47" s="18"/>
      <c r="J47" s="18"/>
    </row>
    <row r="48" ht="15.75" customHeight="1">
      <c r="A48" s="23"/>
      <c r="B48" s="11" t="str">
        <f>IFERROR(__xludf.DUMMYFUNCTION("if(isblank(A48),"""",filter(Moorings!A:A,Moorings!B:B=left(A48,14),Moorings!D:D=D48))"),"")</f>
        <v/>
      </c>
      <c r="C48" s="11" t="str">
        <f>IFERROR(__xludf.DUMMYFUNCTION("if(isblank(A48),"""",filter(Moorings!C:C,Moorings!B:B=left(A48,14),Moorings!D:D=D48))"),"")</f>
        <v/>
      </c>
      <c r="D48" s="21"/>
      <c r="E48" s="11" t="str">
        <f>IFERROR(__xludf.DUMMYFUNCTION("if(isblank(A48),"""",filter(Moorings!A:A,Moorings!B:B=A48,Moorings!D:D=D48))"),"")</f>
        <v/>
      </c>
      <c r="F48" s="11" t="str">
        <f>IFERROR(__xludf.DUMMYFUNCTION("if(isblank(A48),"""",filter(Moorings!C:C,Moorings!B:B=A48,Moorings!D:D=D48))"),"")</f>
        <v/>
      </c>
      <c r="G48" s="19"/>
      <c r="H48" s="19"/>
      <c r="I48" s="18"/>
      <c r="J48" s="18"/>
    </row>
    <row r="49" ht="15.75" customHeight="1">
      <c r="A49" s="23" t="s">
        <v>44</v>
      </c>
      <c r="B49" s="11" t="str">
        <f>IFERROR(__xludf.DUMMYFUNCTION("if(isblank(A49),"""",filter(Moorings!A:A,Moorings!B:B=left(A49,14),Moorings!D:D=D49))"),"N00281")</f>
        <v>N00281</v>
      </c>
      <c r="C49" s="11" t="str">
        <f>IFERROR(__xludf.DUMMYFUNCTION("if(isblank(A49),"""",filter(Moorings!C:C,Moorings!B:B=left(A49,14),Moorings!D:D=D49))"),"SN0008")</f>
        <v>SN0008</v>
      </c>
      <c r="D49" s="21">
        <v>2.0</v>
      </c>
      <c r="E49" s="11" t="str">
        <f>IFERROR(__xludf.DUMMYFUNCTION("if(isblank(A49),"""",filter(Moorings!A:A,Moorings!B:B=A49,Moorings!D:D=D49))"),"A00163")</f>
        <v>A00163</v>
      </c>
      <c r="F49" s="11" t="str">
        <f>IFERROR(__xludf.DUMMYFUNCTION("if(isblank(A49),"""",filter(Moorings!C:C,Moorings!B:B=A49,Moorings!D:D=D49))"),"16P71879-7249")</f>
        <v>16P71879-7249</v>
      </c>
      <c r="G49" s="19" t="s">
        <v>68</v>
      </c>
      <c r="H49" s="19">
        <v>44.3695866666666</v>
      </c>
      <c r="I49" s="18"/>
      <c r="J49" s="18"/>
    </row>
    <row r="50" ht="15.75" customHeight="1">
      <c r="A50" s="23" t="s">
        <v>44</v>
      </c>
      <c r="B50" s="11" t="str">
        <f>IFERROR(__xludf.DUMMYFUNCTION("if(isblank(A50),"""",filter(Moorings!A:A,Moorings!B:B=left(A50,14),Moorings!D:D=D50))"),"N00281")</f>
        <v>N00281</v>
      </c>
      <c r="C50" s="11" t="str">
        <f>IFERROR(__xludf.DUMMYFUNCTION("if(isblank(A50),"""",filter(Moorings!C:C,Moorings!B:B=left(A50,14),Moorings!D:D=D50))"),"SN0008")</f>
        <v>SN0008</v>
      </c>
      <c r="D50" s="21">
        <v>2.0</v>
      </c>
      <c r="E50" s="11" t="str">
        <f>IFERROR(__xludf.DUMMYFUNCTION("if(isblank(A50),"""",filter(Moorings!A:A,Moorings!B:B=A50,Moorings!D:D=D50))"),"A00163")</f>
        <v>A00163</v>
      </c>
      <c r="F50" s="11" t="str">
        <f>IFERROR(__xludf.DUMMYFUNCTION("if(isblank(A50),"""",filter(Moorings!C:C,Moorings!B:B=A50,Moorings!D:D=D50))"),"16P71879-7249")</f>
        <v>16P71879-7249</v>
      </c>
      <c r="G50" s="19" t="s">
        <v>74</v>
      </c>
      <c r="H50" s="19">
        <v>-124.953736666666</v>
      </c>
      <c r="I50" s="18"/>
      <c r="J50" s="18"/>
    </row>
    <row r="51" ht="15.75" customHeight="1">
      <c r="A51" s="23" t="s">
        <v>44</v>
      </c>
      <c r="B51" s="11" t="str">
        <f>IFERROR(__xludf.DUMMYFUNCTION("if(isblank(A51),"""",filter(Moorings!A:A,Moorings!B:B=left(A51,14),Moorings!D:D=D51))"),"N00281")</f>
        <v>N00281</v>
      </c>
      <c r="C51" s="11" t="str">
        <f>IFERROR(__xludf.DUMMYFUNCTION("if(isblank(A51),"""",filter(Moorings!C:C,Moorings!B:B=left(A51,14),Moorings!D:D=D51))"),"SN0008")</f>
        <v>SN0008</v>
      </c>
      <c r="D51" s="21">
        <v>2.0</v>
      </c>
      <c r="E51" s="11" t="str">
        <f>IFERROR(__xludf.DUMMYFUNCTION("if(isblank(A51),"""",filter(Moorings!A:A,Moorings!B:B=A51,Moorings!D:D=D51))"),"A00163")</f>
        <v>A00163</v>
      </c>
      <c r="F51" s="11" t="str">
        <f>IFERROR(__xludf.DUMMYFUNCTION("if(isblank(A51),"""",filter(Moorings!C:C,Moorings!B:B=A51,Moorings!D:D=D51))"),"16P71879-7249")</f>
        <v>16P71879-7249</v>
      </c>
      <c r="G51" s="19" t="s">
        <v>92</v>
      </c>
      <c r="H51" s="19">
        <v>0.001250528</v>
      </c>
      <c r="I51" s="17"/>
      <c r="J51" s="18"/>
    </row>
    <row r="52" ht="15.75" customHeight="1">
      <c r="A52" s="23" t="s">
        <v>44</v>
      </c>
      <c r="B52" s="11" t="str">
        <f>IFERROR(__xludf.DUMMYFUNCTION("if(isblank(A52),"""",filter(Moorings!A:A,Moorings!B:B=left(A52,14),Moorings!D:D=D52))"),"N00281")</f>
        <v>N00281</v>
      </c>
      <c r="C52" s="11" t="str">
        <f>IFERROR(__xludf.DUMMYFUNCTION("if(isblank(A52),"""",filter(Moorings!C:C,Moorings!B:B=left(A52,14),Moorings!D:D=D52))"),"SN0008")</f>
        <v>SN0008</v>
      </c>
      <c r="D52" s="21">
        <v>2.0</v>
      </c>
      <c r="E52" s="11" t="str">
        <f>IFERROR(__xludf.DUMMYFUNCTION("if(isblank(A52),"""",filter(Moorings!A:A,Moorings!B:B=A52,Moorings!D:D=D52))"),"A00163")</f>
        <v>A00163</v>
      </c>
      <c r="F52" s="11" t="str">
        <f>IFERROR(__xludf.DUMMYFUNCTION("if(isblank(A52),"""",filter(Moorings!C:C,Moorings!B:B=A52,Moorings!D:D=D52))"),"16P71879-7249")</f>
        <v>16P71879-7249</v>
      </c>
      <c r="G52" s="19" t="s">
        <v>93</v>
      </c>
      <c r="H52" s="19">
        <v>2.728514E-4</v>
      </c>
      <c r="I52" s="17"/>
      <c r="J52" s="18"/>
    </row>
    <row r="53" ht="15.75" customHeight="1">
      <c r="A53" s="23" t="s">
        <v>44</v>
      </c>
      <c r="B53" s="11" t="str">
        <f>IFERROR(__xludf.DUMMYFUNCTION("if(isblank(A53),"""",filter(Moorings!A:A,Moorings!B:B=left(A53,14),Moorings!D:D=D53))"),"N00281")</f>
        <v>N00281</v>
      </c>
      <c r="C53" s="11" t="str">
        <f>IFERROR(__xludf.DUMMYFUNCTION("if(isblank(A53),"""",filter(Moorings!C:C,Moorings!B:B=left(A53,14),Moorings!D:D=D53))"),"SN0008")</f>
        <v>SN0008</v>
      </c>
      <c r="D53" s="21">
        <v>2.0</v>
      </c>
      <c r="E53" s="11" t="str">
        <f>IFERROR(__xludf.DUMMYFUNCTION("if(isblank(A53),"""",filter(Moorings!A:A,Moorings!B:B=A53,Moorings!D:D=D53))"),"A00163")</f>
        <v>A00163</v>
      </c>
      <c r="F53" s="11" t="str">
        <f>IFERROR(__xludf.DUMMYFUNCTION("if(isblank(A53),"""",filter(Moorings!C:C,Moorings!B:B=A53,Moorings!D:D=D53))"),"16P71879-7249")</f>
        <v>16P71879-7249</v>
      </c>
      <c r="G53" s="19" t="s">
        <v>94</v>
      </c>
      <c r="H53" s="19">
        <v>-7.843947E-7</v>
      </c>
      <c r="I53" s="17"/>
      <c r="J53" s="18"/>
    </row>
    <row r="54" ht="15.75" customHeight="1">
      <c r="A54" s="23" t="s">
        <v>44</v>
      </c>
      <c r="B54" s="11" t="str">
        <f>IFERROR(__xludf.DUMMYFUNCTION("if(isblank(A54),"""",filter(Moorings!A:A,Moorings!B:B=left(A54,14),Moorings!D:D=D54))"),"N00281")</f>
        <v>N00281</v>
      </c>
      <c r="C54" s="11" t="str">
        <f>IFERROR(__xludf.DUMMYFUNCTION("if(isblank(A54),"""",filter(Moorings!C:C,Moorings!B:B=left(A54,14),Moorings!D:D=D54))"),"SN0008")</f>
        <v>SN0008</v>
      </c>
      <c r="D54" s="21">
        <v>2.0</v>
      </c>
      <c r="E54" s="11" t="str">
        <f>IFERROR(__xludf.DUMMYFUNCTION("if(isblank(A54),"""",filter(Moorings!A:A,Moorings!B:B=A54,Moorings!D:D=D54))"),"A00163")</f>
        <v>A00163</v>
      </c>
      <c r="F54" s="11" t="str">
        <f>IFERROR(__xludf.DUMMYFUNCTION("if(isblank(A54),"""",filter(Moorings!C:C,Moorings!B:B=A54,Moorings!D:D=D54))"),"16P71879-7249")</f>
        <v>16P71879-7249</v>
      </c>
      <c r="G54" s="19" t="s">
        <v>95</v>
      </c>
      <c r="H54" s="19">
        <v>1.654197E-7</v>
      </c>
      <c r="I54" s="17"/>
      <c r="J54" s="18"/>
    </row>
    <row r="55" ht="15.75" customHeight="1">
      <c r="A55" s="23" t="s">
        <v>44</v>
      </c>
      <c r="B55" s="11" t="str">
        <f>IFERROR(__xludf.DUMMYFUNCTION("if(isblank(A55),"""",filter(Moorings!A:A,Moorings!B:B=left(A55,14),Moorings!D:D=D55))"),"N00281")</f>
        <v>N00281</v>
      </c>
      <c r="C55" s="11" t="str">
        <f>IFERROR(__xludf.DUMMYFUNCTION("if(isblank(A55),"""",filter(Moorings!C:C,Moorings!B:B=left(A55,14),Moorings!D:D=D55))"),"SN0008")</f>
        <v>SN0008</v>
      </c>
      <c r="D55" s="21">
        <v>2.0</v>
      </c>
      <c r="E55" s="11" t="str">
        <f>IFERROR(__xludf.DUMMYFUNCTION("if(isblank(A55),"""",filter(Moorings!A:A,Moorings!B:B=A55,Moorings!D:D=D55))"),"A00163")</f>
        <v>A00163</v>
      </c>
      <c r="F55" s="11" t="str">
        <f>IFERROR(__xludf.DUMMYFUNCTION("if(isblank(A55),"""",filter(Moorings!C:C,Moorings!B:B=A55,Moorings!D:D=D55))"),"16P71879-7249")</f>
        <v>16P71879-7249</v>
      </c>
      <c r="G55" s="19" t="s">
        <v>96</v>
      </c>
      <c r="H55" s="19">
        <v>-4643.78</v>
      </c>
      <c r="I55" s="17"/>
      <c r="J55" s="18"/>
    </row>
    <row r="56" ht="15.75" customHeight="1">
      <c r="A56" s="23" t="s">
        <v>44</v>
      </c>
      <c r="B56" s="11" t="str">
        <f>IFERROR(__xludf.DUMMYFUNCTION("if(isblank(A56),"""",filter(Moorings!A:A,Moorings!B:B=left(A56,14),Moorings!D:D=D56))"),"N00281")</f>
        <v>N00281</v>
      </c>
      <c r="C56" s="11" t="str">
        <f>IFERROR(__xludf.DUMMYFUNCTION("if(isblank(A56),"""",filter(Moorings!C:C,Moorings!B:B=left(A56,14),Moorings!D:D=D56))"),"SN0008")</f>
        <v>SN0008</v>
      </c>
      <c r="D56" s="21">
        <v>2.0</v>
      </c>
      <c r="E56" s="11" t="str">
        <f>IFERROR(__xludf.DUMMYFUNCTION("if(isblank(A56),"""",filter(Moorings!A:A,Moorings!B:B=A56,Moorings!D:D=D56))"),"A00163")</f>
        <v>A00163</v>
      </c>
      <c r="F56" s="11" t="str">
        <f>IFERROR(__xludf.DUMMYFUNCTION("if(isblank(A56),"""",filter(Moorings!C:C,Moorings!B:B=A56,Moorings!D:D=D56))"),"16P71879-7249")</f>
        <v>16P71879-7249</v>
      </c>
      <c r="G56" s="19" t="s">
        <v>97</v>
      </c>
      <c r="H56" s="19">
        <v>-0.075401</v>
      </c>
      <c r="I56" s="17"/>
      <c r="J56" s="18"/>
    </row>
    <row r="57" ht="15.75" customHeight="1">
      <c r="A57" s="23" t="s">
        <v>44</v>
      </c>
      <c r="B57" s="11" t="str">
        <f>IFERROR(__xludf.DUMMYFUNCTION("if(isblank(A57),"""",filter(Moorings!A:A,Moorings!B:B=left(A57,14),Moorings!D:D=D57))"),"N00281")</f>
        <v>N00281</v>
      </c>
      <c r="C57" s="11" t="str">
        <f>IFERROR(__xludf.DUMMYFUNCTION("if(isblank(A57),"""",filter(Moorings!C:C,Moorings!B:B=left(A57,14),Moorings!D:D=D57))"),"SN0008")</f>
        <v>SN0008</v>
      </c>
      <c r="D57" s="21">
        <v>2.0</v>
      </c>
      <c r="E57" s="11" t="str">
        <f>IFERROR(__xludf.DUMMYFUNCTION("if(isblank(A57),"""",filter(Moorings!A:A,Moorings!B:B=A57,Moorings!D:D=D57))"),"A00163")</f>
        <v>A00163</v>
      </c>
      <c r="F57" s="11" t="str">
        <f>IFERROR(__xludf.DUMMYFUNCTION("if(isblank(A57),"""",filter(Moorings!C:C,Moorings!B:B=A57,Moorings!D:D=D57))"),"16P71879-7249")</f>
        <v>16P71879-7249</v>
      </c>
      <c r="G57" s="19" t="s">
        <v>98</v>
      </c>
      <c r="H57" s="19">
        <v>8.85273E-4</v>
      </c>
      <c r="I57" s="17"/>
      <c r="J57" s="18"/>
    </row>
    <row r="58" ht="15.75" customHeight="1">
      <c r="A58" s="23" t="s">
        <v>44</v>
      </c>
      <c r="B58" s="11" t="str">
        <f>IFERROR(__xludf.DUMMYFUNCTION("if(isblank(A58),"""",filter(Moorings!A:A,Moorings!B:B=left(A58,14),Moorings!D:D=D58))"),"N00281")</f>
        <v>N00281</v>
      </c>
      <c r="C58" s="11" t="str">
        <f>IFERROR(__xludf.DUMMYFUNCTION("if(isblank(A58),"""",filter(Moorings!C:C,Moorings!B:B=left(A58,14),Moorings!D:D=D58))"),"SN0008")</f>
        <v>SN0008</v>
      </c>
      <c r="D58" s="21">
        <v>2.0</v>
      </c>
      <c r="E58" s="11" t="str">
        <f>IFERROR(__xludf.DUMMYFUNCTION("if(isblank(A58),"""",filter(Moorings!A:A,Moorings!B:B=A58,Moorings!D:D=D58))"),"A00163")</f>
        <v>A00163</v>
      </c>
      <c r="F58" s="11" t="str">
        <f>IFERROR(__xludf.DUMMYFUNCTION("if(isblank(A58),"""",filter(Moorings!C:C,Moorings!B:B=A58,Moorings!D:D=D58))"),"16P71879-7249")</f>
        <v>16P71879-7249</v>
      </c>
      <c r="G58" s="19" t="s">
        <v>99</v>
      </c>
      <c r="H58" s="19">
        <v>-9.57E-8</v>
      </c>
      <c r="I58" s="17"/>
      <c r="J58" s="18"/>
    </row>
    <row r="59" ht="15.75" customHeight="1">
      <c r="A59" s="23" t="s">
        <v>44</v>
      </c>
      <c r="B59" s="11" t="str">
        <f>IFERROR(__xludf.DUMMYFUNCTION("if(isblank(A59),"""",filter(Moorings!A:A,Moorings!B:B=left(A59,14),Moorings!D:D=D59))"),"N00281")</f>
        <v>N00281</v>
      </c>
      <c r="C59" s="11" t="str">
        <f>IFERROR(__xludf.DUMMYFUNCTION("if(isblank(A59),"""",filter(Moorings!C:C,Moorings!B:B=left(A59,14),Moorings!D:D=D59))"),"SN0008")</f>
        <v>SN0008</v>
      </c>
      <c r="D59" s="21">
        <v>2.0</v>
      </c>
      <c r="E59" s="11" t="str">
        <f>IFERROR(__xludf.DUMMYFUNCTION("if(isblank(A59),"""",filter(Moorings!A:A,Moorings!B:B=A59,Moorings!D:D=D59))"),"A00163")</f>
        <v>A00163</v>
      </c>
      <c r="F59" s="11" t="str">
        <f>IFERROR(__xludf.DUMMYFUNCTION("if(isblank(A59),"""",filter(Moorings!C:C,Moorings!B:B=A59,Moorings!D:D=D59))"),"16P71879-7249")</f>
        <v>16P71879-7249</v>
      </c>
      <c r="G59" s="19" t="s">
        <v>100</v>
      </c>
      <c r="H59" s="19">
        <v>3.25E-6</v>
      </c>
      <c r="I59" s="17"/>
      <c r="J59" s="18"/>
    </row>
    <row r="60" ht="15.75" customHeight="1">
      <c r="A60" s="23" t="s">
        <v>44</v>
      </c>
      <c r="B60" s="11" t="str">
        <f>IFERROR(__xludf.DUMMYFUNCTION("if(isblank(A60),"""",filter(Moorings!A:A,Moorings!B:B=left(A60,14),Moorings!D:D=D60))"),"N00281")</f>
        <v>N00281</v>
      </c>
      <c r="C60" s="11" t="str">
        <f>IFERROR(__xludf.DUMMYFUNCTION("if(isblank(A60),"""",filter(Moorings!C:C,Moorings!B:B=left(A60,14),Moorings!D:D=D60))"),"SN0008")</f>
        <v>SN0008</v>
      </c>
      <c r="D60" s="21">
        <v>2.0</v>
      </c>
      <c r="E60" s="11" t="str">
        <f>IFERROR(__xludf.DUMMYFUNCTION("if(isblank(A60),"""",filter(Moorings!A:A,Moorings!B:B=A60,Moorings!D:D=D60))"),"A00163")</f>
        <v>A00163</v>
      </c>
      <c r="F60" s="11" t="str">
        <f>IFERROR(__xludf.DUMMYFUNCTION("if(isblank(A60),"""",filter(Moorings!C:C,Moorings!B:B=A60,Moorings!D:D=D60))"),"16P71879-7249")</f>
        <v>16P71879-7249</v>
      </c>
      <c r="G60" s="19" t="s">
        <v>101</v>
      </c>
      <c r="H60" s="19">
        <v>0.06781201</v>
      </c>
      <c r="I60" s="17"/>
      <c r="J60" s="18"/>
    </row>
    <row r="61" ht="15.75" customHeight="1">
      <c r="A61" s="23" t="s">
        <v>44</v>
      </c>
      <c r="B61" s="11" t="str">
        <f>IFERROR(__xludf.DUMMYFUNCTION("if(isblank(A61),"""",filter(Moorings!A:A,Moorings!B:B=left(A61,14),Moorings!D:D=D61))"),"N00281")</f>
        <v>N00281</v>
      </c>
      <c r="C61" s="11" t="str">
        <f>IFERROR(__xludf.DUMMYFUNCTION("if(isblank(A61),"""",filter(Moorings!C:C,Moorings!B:B=left(A61,14),Moorings!D:D=D61))"),"SN0008")</f>
        <v>SN0008</v>
      </c>
      <c r="D61" s="21">
        <v>2.0</v>
      </c>
      <c r="E61" s="11" t="str">
        <f>IFERROR(__xludf.DUMMYFUNCTION("if(isblank(A61),"""",filter(Moorings!A:A,Moorings!B:B=A61,Moorings!D:D=D61))"),"A00163")</f>
        <v>A00163</v>
      </c>
      <c r="F61" s="11" t="str">
        <f>IFERROR(__xludf.DUMMYFUNCTION("if(isblank(A61),"""",filter(Moorings!C:C,Moorings!B:B=A61,Moorings!D:D=D61))"),"16P71879-7249")</f>
        <v>16P71879-7249</v>
      </c>
      <c r="G61" s="19" t="s">
        <v>102</v>
      </c>
      <c r="H61" s="19">
        <v>0.0</v>
      </c>
      <c r="I61" s="17"/>
      <c r="J61" s="18"/>
    </row>
    <row r="62" ht="15.75" customHeight="1">
      <c r="A62" s="23" t="s">
        <v>44</v>
      </c>
      <c r="B62" s="11" t="str">
        <f>IFERROR(__xludf.DUMMYFUNCTION("if(isblank(A62),"""",filter(Moorings!A:A,Moorings!B:B=left(A62,14),Moorings!D:D=D62))"),"N00281")</f>
        <v>N00281</v>
      </c>
      <c r="C62" s="11" t="str">
        <f>IFERROR(__xludf.DUMMYFUNCTION("if(isblank(A62),"""",filter(Moorings!C:C,Moorings!B:B=left(A62,14),Moorings!D:D=D62))"),"SN0008")</f>
        <v>SN0008</v>
      </c>
      <c r="D62" s="21">
        <v>2.0</v>
      </c>
      <c r="E62" s="11" t="str">
        <f>IFERROR(__xludf.DUMMYFUNCTION("if(isblank(A62),"""",filter(Moorings!A:A,Moorings!B:B=A62,Moorings!D:D=D62))"),"A00163")</f>
        <v>A00163</v>
      </c>
      <c r="F62" s="11" t="str">
        <f>IFERROR(__xludf.DUMMYFUNCTION("if(isblank(A62),"""",filter(Moorings!C:C,Moorings!B:B=A62,Moorings!D:D=D62))"),"16P71879-7249")</f>
        <v>16P71879-7249</v>
      </c>
      <c r="G62" s="19" t="s">
        <v>103</v>
      </c>
      <c r="H62" s="19">
        <v>-0.9809429</v>
      </c>
      <c r="I62" s="17"/>
      <c r="J62" s="18"/>
    </row>
    <row r="63" ht="15.75" customHeight="1">
      <c r="A63" s="23" t="s">
        <v>44</v>
      </c>
      <c r="B63" s="11" t="str">
        <f>IFERROR(__xludf.DUMMYFUNCTION("if(isblank(A63),"""",filter(Moorings!A:A,Moorings!B:B=left(A63,14),Moorings!D:D=D63))"),"N00281")</f>
        <v>N00281</v>
      </c>
      <c r="C63" s="11" t="str">
        <f>IFERROR(__xludf.DUMMYFUNCTION("if(isblank(A63),"""",filter(Moorings!C:C,Moorings!B:B=left(A63,14),Moorings!D:D=D63))"),"SN0008")</f>
        <v>SN0008</v>
      </c>
      <c r="D63" s="21">
        <v>2.0</v>
      </c>
      <c r="E63" s="11" t="str">
        <f>IFERROR(__xludf.DUMMYFUNCTION("if(isblank(A63),"""",filter(Moorings!A:A,Moorings!B:B=A63,Moorings!D:D=D63))"),"A00163")</f>
        <v>A00163</v>
      </c>
      <c r="F63" s="11" t="str">
        <f>IFERROR(__xludf.DUMMYFUNCTION("if(isblank(A63),"""",filter(Moorings!C:C,Moorings!B:B=A63,Moorings!D:D=D63))"),"16P71879-7249")</f>
        <v>16P71879-7249</v>
      </c>
      <c r="G63" s="19" t="s">
        <v>104</v>
      </c>
      <c r="H63" s="19">
        <v>0.1525458</v>
      </c>
      <c r="I63" s="17"/>
      <c r="J63" s="18"/>
    </row>
    <row r="64" ht="15.75" customHeight="1">
      <c r="A64" s="23" t="s">
        <v>44</v>
      </c>
      <c r="B64" s="11" t="str">
        <f>IFERROR(__xludf.DUMMYFUNCTION("if(isblank(A64),"""",filter(Moorings!A:A,Moorings!B:B=left(A64,14),Moorings!D:D=D64))"),"N00281")</f>
        <v>N00281</v>
      </c>
      <c r="C64" s="11" t="str">
        <f>IFERROR(__xludf.DUMMYFUNCTION("if(isblank(A64),"""",filter(Moorings!C:C,Moorings!B:B=left(A64,14),Moorings!D:D=D64))"),"SN0008")</f>
        <v>SN0008</v>
      </c>
      <c r="D64" s="21">
        <v>2.0</v>
      </c>
      <c r="E64" s="11" t="str">
        <f>IFERROR(__xludf.DUMMYFUNCTION("if(isblank(A64),"""",filter(Moorings!A:A,Moorings!B:B=A64,Moorings!D:D=D64))"),"A00163")</f>
        <v>A00163</v>
      </c>
      <c r="F64" s="11" t="str">
        <f>IFERROR(__xludf.DUMMYFUNCTION("if(isblank(A64),"""",filter(Moorings!C:C,Moorings!B:B=A64,Moorings!D:D=D64))"),"16P71879-7249")</f>
        <v>16P71879-7249</v>
      </c>
      <c r="G64" s="19" t="s">
        <v>105</v>
      </c>
      <c r="H64" s="19">
        <v>-3.693526E-4</v>
      </c>
      <c r="I64" s="17"/>
      <c r="J64" s="18"/>
    </row>
    <row r="65" ht="15.75" customHeight="1">
      <c r="A65" s="23" t="s">
        <v>44</v>
      </c>
      <c r="B65" s="11" t="str">
        <f>IFERROR(__xludf.DUMMYFUNCTION("if(isblank(A65),"""",filter(Moorings!A:A,Moorings!B:B=left(A65,14),Moorings!D:D=D65))"),"N00281")</f>
        <v>N00281</v>
      </c>
      <c r="C65" s="11" t="str">
        <f>IFERROR(__xludf.DUMMYFUNCTION("if(isblank(A65),"""",filter(Moorings!C:C,Moorings!B:B=left(A65,14),Moorings!D:D=D65))"),"SN0008")</f>
        <v>SN0008</v>
      </c>
      <c r="D65" s="21">
        <v>2.0</v>
      </c>
      <c r="E65" s="11" t="str">
        <f>IFERROR(__xludf.DUMMYFUNCTION("if(isblank(A65),"""",filter(Moorings!A:A,Moorings!B:B=A65,Moorings!D:D=D65))"),"A00163")</f>
        <v>A00163</v>
      </c>
      <c r="F65" s="11" t="str">
        <f>IFERROR(__xludf.DUMMYFUNCTION("if(isblank(A65),"""",filter(Moorings!C:C,Moorings!B:B=A65,Moorings!D:D=D65))"),"16P71879-7249")</f>
        <v>16P71879-7249</v>
      </c>
      <c r="G65" s="19" t="s">
        <v>106</v>
      </c>
      <c r="H65" s="19">
        <v>5.050751E-5</v>
      </c>
      <c r="I65" s="17"/>
      <c r="J65" s="18"/>
    </row>
    <row r="66" ht="15.75" customHeight="1">
      <c r="A66" s="23" t="s">
        <v>44</v>
      </c>
      <c r="B66" s="11" t="str">
        <f>IFERROR(__xludf.DUMMYFUNCTION("if(isblank(A66),"""",filter(Moorings!A:A,Moorings!B:B=left(A66,14),Moorings!D:D=D66))"),"N00281")</f>
        <v>N00281</v>
      </c>
      <c r="C66" s="11" t="str">
        <f>IFERROR(__xludf.DUMMYFUNCTION("if(isblank(A66),"""",filter(Moorings!C:C,Moorings!B:B=left(A66,14),Moorings!D:D=D66))"),"SN0008")</f>
        <v>SN0008</v>
      </c>
      <c r="D66" s="21">
        <v>2.0</v>
      </c>
      <c r="E66" s="11" t="str">
        <f>IFERROR(__xludf.DUMMYFUNCTION("if(isblank(A66),"""",filter(Moorings!A:A,Moorings!B:B=A66,Moorings!D:D=D66))"),"A00163")</f>
        <v>A00163</v>
      </c>
      <c r="F66" s="11" t="str">
        <f>IFERROR(__xludf.DUMMYFUNCTION("if(isblank(A66),"""",filter(Moorings!C:C,Moorings!B:B=A66,Moorings!D:D=D66))"),"16P71879-7249")</f>
        <v>16P71879-7249</v>
      </c>
      <c r="G66" s="19" t="s">
        <v>107</v>
      </c>
      <c r="H66" s="19">
        <v>30.05444</v>
      </c>
      <c r="I66" s="17"/>
      <c r="J66" s="18"/>
    </row>
    <row r="67" ht="15.75" customHeight="1">
      <c r="A67" s="23" t="s">
        <v>44</v>
      </c>
      <c r="B67" s="11" t="str">
        <f>IFERROR(__xludf.DUMMYFUNCTION("if(isblank(A67),"""",filter(Moorings!A:A,Moorings!B:B=left(A67,14),Moorings!D:D=D67))"),"N00281")</f>
        <v>N00281</v>
      </c>
      <c r="C67" s="11" t="str">
        <f>IFERROR(__xludf.DUMMYFUNCTION("if(isblank(A67),"""",filter(Moorings!C:C,Moorings!B:B=left(A67,14),Moorings!D:D=D67))"),"SN0008")</f>
        <v>SN0008</v>
      </c>
      <c r="D67" s="21">
        <v>2.0</v>
      </c>
      <c r="E67" s="11" t="str">
        <f>IFERROR(__xludf.DUMMYFUNCTION("if(isblank(A67),"""",filter(Moorings!A:A,Moorings!B:B=A67,Moorings!D:D=D67))"),"A00163")</f>
        <v>A00163</v>
      </c>
      <c r="F67" s="11" t="str">
        <f>IFERROR(__xludf.DUMMYFUNCTION("if(isblank(A67),"""",filter(Moorings!C:C,Moorings!B:B=A67,Moorings!D:D=D67))"),"16P71879-7249")</f>
        <v>16P71879-7249</v>
      </c>
      <c r="G67" s="19" t="s">
        <v>108</v>
      </c>
      <c r="H67" s="19">
        <v>-3.89207E-4</v>
      </c>
      <c r="I67" s="17"/>
      <c r="J67" s="18"/>
    </row>
    <row r="68" ht="15.75" customHeight="1">
      <c r="A68" s="23" t="s">
        <v>44</v>
      </c>
      <c r="B68" s="11" t="str">
        <f>IFERROR(__xludf.DUMMYFUNCTION("if(isblank(A68),"""",filter(Moorings!A:A,Moorings!B:B=left(A68,14),Moorings!D:D=D68))"),"N00281")</f>
        <v>N00281</v>
      </c>
      <c r="C68" s="11" t="str">
        <f>IFERROR(__xludf.DUMMYFUNCTION("if(isblank(A68),"""",filter(Moorings!C:C,Moorings!B:B=left(A68,14),Moorings!D:D=D68))"),"SN0008")</f>
        <v>SN0008</v>
      </c>
      <c r="D68" s="21">
        <v>2.0</v>
      </c>
      <c r="E68" s="11" t="str">
        <f>IFERROR(__xludf.DUMMYFUNCTION("if(isblank(A68),"""",filter(Moorings!A:A,Moorings!B:B=A68,Moorings!D:D=D68))"),"A00163")</f>
        <v>A00163</v>
      </c>
      <c r="F68" s="11" t="str">
        <f>IFERROR(__xludf.DUMMYFUNCTION("if(isblank(A68),"""",filter(Moorings!C:C,Moorings!B:B=A68,Moorings!D:D=D68))"),"16P71879-7249")</f>
        <v>16P71879-7249</v>
      </c>
      <c r="G68" s="19" t="s">
        <v>109</v>
      </c>
      <c r="H68" s="19">
        <v>2.67025E-6</v>
      </c>
      <c r="I68" s="17"/>
      <c r="J68" s="18"/>
    </row>
    <row r="69" ht="15.75" customHeight="1">
      <c r="A69" s="23" t="s">
        <v>44</v>
      </c>
      <c r="B69" s="11" t="str">
        <f>IFERROR(__xludf.DUMMYFUNCTION("if(isblank(A69),"""",filter(Moorings!A:A,Moorings!B:B=left(A69,14),Moorings!D:D=D69))"),"N00281")</f>
        <v>N00281</v>
      </c>
      <c r="C69" s="11" t="str">
        <f>IFERROR(__xludf.DUMMYFUNCTION("if(isblank(A69),"""",filter(Moorings!C:C,Moorings!B:B=left(A69,14),Moorings!D:D=D69))"),"SN0008")</f>
        <v>SN0008</v>
      </c>
      <c r="D69" s="21">
        <v>2.0</v>
      </c>
      <c r="E69" s="11" t="str">
        <f>IFERROR(__xludf.DUMMYFUNCTION("if(isblank(A69),"""",filter(Moorings!A:A,Moorings!B:B=A69,Moorings!D:D=D69))"),"A00163")</f>
        <v>A00163</v>
      </c>
      <c r="F69" s="11" t="str">
        <f>IFERROR(__xludf.DUMMYFUNCTION("if(isblank(A69),"""",filter(Moorings!C:C,Moorings!B:B=A69,Moorings!D:D=D69))"),"16P71879-7249")</f>
        <v>16P71879-7249</v>
      </c>
      <c r="G69" s="19" t="s">
        <v>110</v>
      </c>
      <c r="H69" s="19">
        <v>1.71878E-9</v>
      </c>
      <c r="I69" s="17"/>
      <c r="J69" s="18"/>
    </row>
    <row r="70" ht="15.75" customHeight="1">
      <c r="A70" s="23" t="s">
        <v>44</v>
      </c>
      <c r="B70" s="11" t="str">
        <f>IFERROR(__xludf.DUMMYFUNCTION("if(isblank(A70),"""",filter(Moorings!A:A,Moorings!B:B=left(A70,14),Moorings!D:D=D70))"),"N00281")</f>
        <v>N00281</v>
      </c>
      <c r="C70" s="11" t="str">
        <f>IFERROR(__xludf.DUMMYFUNCTION("if(isblank(A70),"""",filter(Moorings!C:C,Moorings!B:B=left(A70,14),Moorings!D:D=D70))"),"SN0008")</f>
        <v>SN0008</v>
      </c>
      <c r="D70" s="21">
        <v>2.0</v>
      </c>
      <c r="E70" s="11" t="str">
        <f>IFERROR(__xludf.DUMMYFUNCTION("if(isblank(A70),"""",filter(Moorings!A:A,Moorings!B:B=A70,Moorings!D:D=D70))"),"A00163")</f>
        <v>A00163</v>
      </c>
      <c r="F70" s="11" t="str">
        <f>IFERROR(__xludf.DUMMYFUNCTION("if(isblank(A70),"""",filter(Moorings!C:C,Moorings!B:B=A70,Moorings!D:D=D70))"),"16P71879-7249")</f>
        <v>16P71879-7249</v>
      </c>
      <c r="G70" s="19" t="s">
        <v>111</v>
      </c>
      <c r="H70" s="19">
        <v>0.0</v>
      </c>
      <c r="I70" s="17"/>
      <c r="J70" s="18"/>
    </row>
    <row r="71" ht="15.75" customHeight="1">
      <c r="A71" s="19"/>
      <c r="B71" s="11" t="str">
        <f>IFERROR(__xludf.DUMMYFUNCTION("if(isblank(A71),"""",filter(Moorings!A:A,Moorings!B:B=left(A71,14),Moorings!D:D=D71))"),"")</f>
        <v/>
      </c>
      <c r="C71" s="11" t="str">
        <f>IFERROR(__xludf.DUMMYFUNCTION("if(isblank(A71),"""",filter(Moorings!C:C,Moorings!B:B=left(A71,14),Moorings!D:D=D71))"),"")</f>
        <v/>
      </c>
      <c r="D71" s="21"/>
      <c r="E71" s="11" t="str">
        <f>IFERROR(__xludf.DUMMYFUNCTION("if(isblank(A71),"""",filter(Moorings!A:A,Moorings!B:B=A71,Moorings!D:D=D71))"),"")</f>
        <v/>
      </c>
      <c r="F71" s="11" t="str">
        <f>IFERROR(__xludf.DUMMYFUNCTION("if(isblank(A71),"""",filter(Moorings!C:C,Moorings!B:B=A71,Moorings!D:D=D71))"),"")</f>
        <v/>
      </c>
      <c r="G71" s="19"/>
      <c r="H71" s="19"/>
      <c r="I71" s="17"/>
      <c r="J71" s="18"/>
    </row>
    <row r="72" ht="15.75" customHeight="1">
      <c r="A72" s="37" t="s">
        <v>44</v>
      </c>
      <c r="B72" s="11" t="str">
        <f>IFERROR(__xludf.DUMMYFUNCTION("if(isblank(A72),"""",filter(Moorings!A:A,Moorings!B:B=left(A72,14),Moorings!D:D=D72))"),"ATAPL-65310-810-0005")</f>
        <v>ATAPL-65310-810-0005</v>
      </c>
      <c r="C72" s="11" t="str">
        <f>IFERROR(__xludf.DUMMYFUNCTION("if(isblank(A72),"""",filter(Moorings!C:C,Moorings!B:B=left(A72,14),Moorings!D:D=D72))"),"SN0006")</f>
        <v>SN0006</v>
      </c>
      <c r="D72" s="47">
        <v>3.0</v>
      </c>
      <c r="E72" s="11" t="str">
        <f>IFERROR(__xludf.DUMMYFUNCTION("if(isblank(A72),"""",filter(Moorings!A:A,Moorings!B:B=A72,Moorings!D:D=D72))"),"ATOSU-69828-00001")</f>
        <v>ATOSU-69828-00001</v>
      </c>
      <c r="F72" s="11" t="str">
        <f>IFERROR(__xludf.DUMMYFUNCTION("if(isblank(A72),"""",filter(Moorings!C:C,Moorings!B:B=A72,Moorings!D:D=D72))"),"16P71176-7231")</f>
        <v>16P71176-7231</v>
      </c>
      <c r="G72" s="19" t="s">
        <v>68</v>
      </c>
      <c r="H72" s="19">
        <v>44.3695866666666</v>
      </c>
      <c r="I72" s="39" t="s">
        <v>91</v>
      </c>
      <c r="J72" s="18"/>
    </row>
    <row r="73" ht="15.75" customHeight="1">
      <c r="A73" s="37" t="s">
        <v>44</v>
      </c>
      <c r="B73" s="11" t="str">
        <f>IFERROR(__xludf.DUMMYFUNCTION("if(isblank(A73),"""",filter(Moorings!A:A,Moorings!B:B=left(A73,14),Moorings!D:D=D73))"),"ATAPL-65310-810-0005")</f>
        <v>ATAPL-65310-810-0005</v>
      </c>
      <c r="C73" s="11" t="str">
        <f>IFERROR(__xludf.DUMMYFUNCTION("if(isblank(A73),"""",filter(Moorings!C:C,Moorings!B:B=left(A73,14),Moorings!D:D=D73))"),"SN0006")</f>
        <v>SN0006</v>
      </c>
      <c r="D73" s="47">
        <v>3.0</v>
      </c>
      <c r="E73" s="11" t="str">
        <f>IFERROR(__xludf.DUMMYFUNCTION("if(isblank(A73),"""",filter(Moorings!A:A,Moorings!B:B=A73,Moorings!D:D=D73))"),"ATOSU-69828-00001")</f>
        <v>ATOSU-69828-00001</v>
      </c>
      <c r="F73" s="11" t="str">
        <f>IFERROR(__xludf.DUMMYFUNCTION("if(isblank(A73),"""",filter(Moorings!C:C,Moorings!B:B=A73,Moorings!D:D=D73))"),"16P71176-7231")</f>
        <v>16P71176-7231</v>
      </c>
      <c r="G73" s="19" t="s">
        <v>74</v>
      </c>
      <c r="H73" s="19">
        <v>-124.953736666666</v>
      </c>
      <c r="I73" s="40"/>
      <c r="J73" s="18"/>
    </row>
    <row r="74" ht="15.75" customHeight="1">
      <c r="A74" s="37" t="s">
        <v>44</v>
      </c>
      <c r="B74" s="11" t="str">
        <f>IFERROR(__xludf.DUMMYFUNCTION("if(isblank(A74),"""",filter(Moorings!A:A,Moorings!B:B=left(A74,14),Moorings!D:D=D74))"),"ATAPL-65310-810-0005")</f>
        <v>ATAPL-65310-810-0005</v>
      </c>
      <c r="C74" s="11" t="str">
        <f>IFERROR(__xludf.DUMMYFUNCTION("if(isblank(A74),"""",filter(Moorings!C:C,Moorings!B:B=left(A74,14),Moorings!D:D=D74))"),"SN0006")</f>
        <v>SN0006</v>
      </c>
      <c r="D74" s="47">
        <v>3.0</v>
      </c>
      <c r="E74" s="11" t="str">
        <f>IFERROR(__xludf.DUMMYFUNCTION("if(isblank(A74),"""",filter(Moorings!A:A,Moorings!B:B=A74,Moorings!D:D=D74))"),"ATOSU-69828-00001")</f>
        <v>ATOSU-69828-00001</v>
      </c>
      <c r="F74" s="11" t="str">
        <f>IFERROR(__xludf.DUMMYFUNCTION("if(isblank(A74),"""",filter(Moorings!C:C,Moorings!B:B=A74,Moorings!D:D=D74))"),"16P71176-7231")</f>
        <v>16P71176-7231</v>
      </c>
      <c r="G74" s="49" t="s">
        <v>96</v>
      </c>
      <c r="H74" s="50">
        <v>-4643.12</v>
      </c>
      <c r="I74" s="39" t="s">
        <v>123</v>
      </c>
      <c r="J74" s="18"/>
    </row>
    <row r="75" ht="15.75" customHeight="1">
      <c r="A75" s="37" t="s">
        <v>44</v>
      </c>
      <c r="B75" s="11" t="str">
        <f>IFERROR(__xludf.DUMMYFUNCTION("if(isblank(A75),"""",filter(Moorings!A:A,Moorings!B:B=left(A75,14),Moorings!D:D=D75))"),"ATAPL-65310-810-0005")</f>
        <v>ATAPL-65310-810-0005</v>
      </c>
      <c r="C75" s="11" t="str">
        <f>IFERROR(__xludf.DUMMYFUNCTION("if(isblank(A75),"""",filter(Moorings!C:C,Moorings!B:B=left(A75,14),Moorings!D:D=D75))"),"SN0006")</f>
        <v>SN0006</v>
      </c>
      <c r="D75" s="47">
        <v>3.0</v>
      </c>
      <c r="E75" s="11" t="str">
        <f>IFERROR(__xludf.DUMMYFUNCTION("if(isblank(A75),"""",filter(Moorings!A:A,Moorings!B:B=A75,Moorings!D:D=D75))"),"ATOSU-69828-00001")</f>
        <v>ATOSU-69828-00001</v>
      </c>
      <c r="F75" s="11" t="str">
        <f>IFERROR(__xludf.DUMMYFUNCTION("if(isblank(A75),"""",filter(Moorings!C:C,Moorings!B:B=A75,Moorings!D:D=D75))"),"16P71176-7231")</f>
        <v>16P71176-7231</v>
      </c>
      <c r="G75" s="49" t="s">
        <v>97</v>
      </c>
      <c r="H75" s="50">
        <v>-0.00461164</v>
      </c>
      <c r="I75" s="40"/>
      <c r="J75" s="18"/>
    </row>
    <row r="76" ht="15.75" customHeight="1">
      <c r="A76" s="37" t="s">
        <v>44</v>
      </c>
      <c r="B76" s="11" t="str">
        <f>IFERROR(__xludf.DUMMYFUNCTION("if(isblank(A76),"""",filter(Moorings!A:A,Moorings!B:B=left(A76,14),Moorings!D:D=D76))"),"ATAPL-65310-810-0005")</f>
        <v>ATAPL-65310-810-0005</v>
      </c>
      <c r="C76" s="11" t="str">
        <f>IFERROR(__xludf.DUMMYFUNCTION("if(isblank(A76),"""",filter(Moorings!C:C,Moorings!B:B=left(A76,14),Moorings!D:D=D76))"),"SN0006")</f>
        <v>SN0006</v>
      </c>
      <c r="D76" s="47">
        <v>3.0</v>
      </c>
      <c r="E76" s="11" t="str">
        <f>IFERROR(__xludf.DUMMYFUNCTION("if(isblank(A76),"""",filter(Moorings!A:A,Moorings!B:B=A76,Moorings!D:D=D76))"),"ATOSU-69828-00001")</f>
        <v>ATOSU-69828-00001</v>
      </c>
      <c r="F76" s="11" t="str">
        <f>IFERROR(__xludf.DUMMYFUNCTION("if(isblank(A76),"""",filter(Moorings!C:C,Moorings!B:B=A76,Moorings!D:D=D76))"),"16P71176-7231")</f>
        <v>16P71176-7231</v>
      </c>
      <c r="G76" s="49" t="s">
        <v>98</v>
      </c>
      <c r="H76" s="50">
        <v>8.92119E-4</v>
      </c>
      <c r="I76" s="40"/>
      <c r="J76" s="18"/>
    </row>
    <row r="77" ht="15.75" customHeight="1">
      <c r="A77" s="37" t="s">
        <v>44</v>
      </c>
      <c r="B77" s="11" t="str">
        <f>IFERROR(__xludf.DUMMYFUNCTION("if(isblank(A77),"""",filter(Moorings!A:A,Moorings!B:B=left(A77,14),Moorings!D:D=D77))"),"ATAPL-65310-810-0005")</f>
        <v>ATAPL-65310-810-0005</v>
      </c>
      <c r="C77" s="11" t="str">
        <f>IFERROR(__xludf.DUMMYFUNCTION("if(isblank(A77),"""",filter(Moorings!C:C,Moorings!B:B=left(A77,14),Moorings!D:D=D77))"),"SN0006")</f>
        <v>SN0006</v>
      </c>
      <c r="D77" s="47">
        <v>3.0</v>
      </c>
      <c r="E77" s="11" t="str">
        <f>IFERROR(__xludf.DUMMYFUNCTION("if(isblank(A77),"""",filter(Moorings!A:A,Moorings!B:B=A77,Moorings!D:D=D77))"),"ATOSU-69828-00001")</f>
        <v>ATOSU-69828-00001</v>
      </c>
      <c r="F77" s="11" t="str">
        <f>IFERROR(__xludf.DUMMYFUNCTION("if(isblank(A77),"""",filter(Moorings!C:C,Moorings!B:B=A77,Moorings!D:D=D77))"),"16P71176-7231")</f>
        <v>16P71176-7231</v>
      </c>
      <c r="G77" s="49" t="s">
        <v>101</v>
      </c>
      <c r="H77" s="50">
        <v>0.070248</v>
      </c>
      <c r="I77" s="40"/>
      <c r="J77" s="18"/>
    </row>
    <row r="78" ht="15.75" customHeight="1">
      <c r="A78" s="37" t="s">
        <v>44</v>
      </c>
      <c r="B78" s="11" t="str">
        <f>IFERROR(__xludf.DUMMYFUNCTION("if(isblank(A78),"""",filter(Moorings!A:A,Moorings!B:B=left(A78,14),Moorings!D:D=D78))"),"ATAPL-65310-810-0005")</f>
        <v>ATAPL-65310-810-0005</v>
      </c>
      <c r="C78" s="11" t="str">
        <f>IFERROR(__xludf.DUMMYFUNCTION("if(isblank(A78),"""",filter(Moorings!C:C,Moorings!B:B=left(A78,14),Moorings!D:D=D78))"),"SN0006")</f>
        <v>SN0006</v>
      </c>
      <c r="D78" s="47">
        <v>3.0</v>
      </c>
      <c r="E78" s="11" t="str">
        <f>IFERROR(__xludf.DUMMYFUNCTION("if(isblank(A78),"""",filter(Moorings!A:A,Moorings!B:B=A78,Moorings!D:D=D78))"),"ATOSU-69828-00001")</f>
        <v>ATOSU-69828-00001</v>
      </c>
      <c r="F78" s="11" t="str">
        <f>IFERROR(__xludf.DUMMYFUNCTION("if(isblank(A78),"""",filter(Moorings!C:C,Moorings!B:B=A78,Moorings!D:D=D78))"),"16P71176-7231")</f>
        <v>16P71176-7231</v>
      </c>
      <c r="G78" s="49" t="s">
        <v>102</v>
      </c>
      <c r="H78" s="50">
        <v>0.0</v>
      </c>
      <c r="I78" s="40"/>
      <c r="J78" s="18"/>
    </row>
    <row r="79" ht="15.75" customHeight="1">
      <c r="A79" s="37" t="s">
        <v>44</v>
      </c>
      <c r="B79" s="11" t="str">
        <f>IFERROR(__xludf.DUMMYFUNCTION("if(isblank(A79),"""",filter(Moorings!A:A,Moorings!B:B=left(A79,14),Moorings!D:D=D79))"),"ATAPL-65310-810-0005")</f>
        <v>ATAPL-65310-810-0005</v>
      </c>
      <c r="C79" s="11" t="str">
        <f>IFERROR(__xludf.DUMMYFUNCTION("if(isblank(A79),"""",filter(Moorings!C:C,Moorings!B:B=left(A79,14),Moorings!D:D=D79))"),"SN0006")</f>
        <v>SN0006</v>
      </c>
      <c r="D79" s="47">
        <v>3.0</v>
      </c>
      <c r="E79" s="11" t="str">
        <f>IFERROR(__xludf.DUMMYFUNCTION("if(isblank(A79),"""",filter(Moorings!A:A,Moorings!B:B=A79,Moorings!D:D=D79))"),"ATOSU-69828-00001")</f>
        <v>ATOSU-69828-00001</v>
      </c>
      <c r="F79" s="11" t="str">
        <f>IFERROR(__xludf.DUMMYFUNCTION("if(isblank(A79),"""",filter(Moorings!C:C,Moorings!B:B=A79,Moorings!D:D=D79))"),"16P71176-7231")</f>
        <v>16P71176-7231</v>
      </c>
      <c r="G79" s="49" t="s">
        <v>107</v>
      </c>
      <c r="H79" s="50">
        <v>30.22462</v>
      </c>
      <c r="I79" s="40"/>
      <c r="J79" s="18"/>
    </row>
    <row r="80" ht="15.75" customHeight="1">
      <c r="A80" s="37" t="s">
        <v>44</v>
      </c>
      <c r="B80" s="11" t="str">
        <f>IFERROR(__xludf.DUMMYFUNCTION("if(isblank(A80),"""",filter(Moorings!A:A,Moorings!B:B=left(A80,14),Moorings!D:D=D80))"),"ATAPL-65310-810-0005")</f>
        <v>ATAPL-65310-810-0005</v>
      </c>
      <c r="C80" s="11" t="str">
        <f>IFERROR(__xludf.DUMMYFUNCTION("if(isblank(A80),"""",filter(Moorings!C:C,Moorings!B:B=left(A80,14),Moorings!D:D=D80))"),"SN0006")</f>
        <v>SN0006</v>
      </c>
      <c r="D80" s="47">
        <v>3.0</v>
      </c>
      <c r="E80" s="11" t="str">
        <f>IFERROR(__xludf.DUMMYFUNCTION("if(isblank(A80),"""",filter(Moorings!A:A,Moorings!B:B=A80,Moorings!D:D=D80))"),"ATOSU-69828-00001")</f>
        <v>ATOSU-69828-00001</v>
      </c>
      <c r="F80" s="11" t="str">
        <f>IFERROR(__xludf.DUMMYFUNCTION("if(isblank(A80),"""",filter(Moorings!C:C,Moorings!B:B=A80,Moorings!D:D=D80))"),"16P71176-7231")</f>
        <v>16P71176-7231</v>
      </c>
      <c r="G80" s="49" t="s">
        <v>108</v>
      </c>
      <c r="H80" s="50">
        <v>-1.54972E-4</v>
      </c>
      <c r="I80" s="40"/>
      <c r="J80" s="18"/>
    </row>
    <row r="81" ht="15.75" customHeight="1">
      <c r="A81" s="37" t="s">
        <v>44</v>
      </c>
      <c r="B81" s="11" t="str">
        <f>IFERROR(__xludf.DUMMYFUNCTION("if(isblank(A81),"""",filter(Moorings!A:A,Moorings!B:B=left(A81,14),Moorings!D:D=D81))"),"ATAPL-65310-810-0005")</f>
        <v>ATAPL-65310-810-0005</v>
      </c>
      <c r="C81" s="11" t="str">
        <f>IFERROR(__xludf.DUMMYFUNCTION("if(isblank(A81),"""",filter(Moorings!C:C,Moorings!B:B=left(A81,14),Moorings!D:D=D81))"),"SN0006")</f>
        <v>SN0006</v>
      </c>
      <c r="D81" s="47">
        <v>3.0</v>
      </c>
      <c r="E81" s="11" t="str">
        <f>IFERROR(__xludf.DUMMYFUNCTION("if(isblank(A81),"""",filter(Moorings!A:A,Moorings!B:B=A81,Moorings!D:D=D81))"),"ATOSU-69828-00001")</f>
        <v>ATOSU-69828-00001</v>
      </c>
      <c r="F81" s="11" t="str">
        <f>IFERROR(__xludf.DUMMYFUNCTION("if(isblank(A81),"""",filter(Moorings!C:C,Moorings!B:B=A81,Moorings!D:D=D81))"),"16P71176-7231")</f>
        <v>16P71176-7231</v>
      </c>
      <c r="G81" s="49" t="s">
        <v>109</v>
      </c>
      <c r="H81" s="50">
        <v>2.67775E-6</v>
      </c>
      <c r="I81" s="40"/>
      <c r="J81" s="18"/>
    </row>
    <row r="82" ht="15.75" customHeight="1">
      <c r="A82" s="37" t="s">
        <v>44</v>
      </c>
      <c r="B82" s="11" t="str">
        <f>IFERROR(__xludf.DUMMYFUNCTION("if(isblank(A82),"""",filter(Moorings!A:A,Moorings!B:B=left(A82,14),Moorings!D:D=D82))"),"ATAPL-65310-810-0005")</f>
        <v>ATAPL-65310-810-0005</v>
      </c>
      <c r="C82" s="11" t="str">
        <f>IFERROR(__xludf.DUMMYFUNCTION("if(isblank(A82),"""",filter(Moorings!C:C,Moorings!B:B=left(A82,14),Moorings!D:D=D82))"),"SN0006")</f>
        <v>SN0006</v>
      </c>
      <c r="D82" s="47">
        <v>3.0</v>
      </c>
      <c r="E82" s="11" t="str">
        <f>IFERROR(__xludf.DUMMYFUNCTION("if(isblank(A82),"""",filter(Moorings!A:A,Moorings!B:B=A82,Moorings!D:D=D82))"),"ATOSU-69828-00001")</f>
        <v>ATOSU-69828-00001</v>
      </c>
      <c r="F82" s="11" t="str">
        <f>IFERROR(__xludf.DUMMYFUNCTION("if(isblank(A82),"""",filter(Moorings!C:C,Moorings!B:B=A82,Moorings!D:D=D82))"),"16P71176-7231")</f>
        <v>16P71176-7231</v>
      </c>
      <c r="G82" s="49" t="s">
        <v>110</v>
      </c>
      <c r="H82" s="50">
        <v>1.70549E-9</v>
      </c>
      <c r="I82" s="40"/>
      <c r="J82" s="18"/>
    </row>
    <row r="83" ht="15.75" customHeight="1">
      <c r="A83" s="37" t="s">
        <v>44</v>
      </c>
      <c r="B83" s="11" t="str">
        <f>IFERROR(__xludf.DUMMYFUNCTION("if(isblank(A83),"""",filter(Moorings!A:A,Moorings!B:B=left(A83,14),Moorings!D:D=D83))"),"ATAPL-65310-810-0005")</f>
        <v>ATAPL-65310-810-0005</v>
      </c>
      <c r="C83" s="11" t="str">
        <f>IFERROR(__xludf.DUMMYFUNCTION("if(isblank(A83),"""",filter(Moorings!C:C,Moorings!B:B=left(A83,14),Moorings!D:D=D83))"),"SN0006")</f>
        <v>SN0006</v>
      </c>
      <c r="D83" s="47">
        <v>3.0</v>
      </c>
      <c r="E83" s="11" t="str">
        <f>IFERROR(__xludf.DUMMYFUNCTION("if(isblank(A83),"""",filter(Moorings!A:A,Moorings!B:B=A83,Moorings!D:D=D83))"),"ATOSU-69828-00001")</f>
        <v>ATOSU-69828-00001</v>
      </c>
      <c r="F83" s="11" t="str">
        <f>IFERROR(__xludf.DUMMYFUNCTION("if(isblank(A83),"""",filter(Moorings!C:C,Moorings!B:B=A83,Moorings!D:D=D83))"),"16P71176-7231")</f>
        <v>16P71176-7231</v>
      </c>
      <c r="G83" s="49" t="s">
        <v>111</v>
      </c>
      <c r="H83" s="50">
        <v>0.0</v>
      </c>
      <c r="I83" s="40"/>
      <c r="J83" s="18"/>
    </row>
    <row r="84" ht="15.75" customHeight="1">
      <c r="A84" s="37" t="s">
        <v>44</v>
      </c>
      <c r="B84" s="11" t="str">
        <f>IFERROR(__xludf.DUMMYFUNCTION("if(isblank(A84),"""",filter(Moorings!A:A,Moorings!B:B=left(A84,14),Moorings!D:D=D84))"),"ATAPL-65310-810-0005")</f>
        <v>ATAPL-65310-810-0005</v>
      </c>
      <c r="C84" s="11" t="str">
        <f>IFERROR(__xludf.DUMMYFUNCTION("if(isblank(A84),"""",filter(Moorings!C:C,Moorings!B:B=left(A84,14),Moorings!D:D=D84))"),"SN0006")</f>
        <v>SN0006</v>
      </c>
      <c r="D84" s="47">
        <v>3.0</v>
      </c>
      <c r="E84" s="11" t="str">
        <f>IFERROR(__xludf.DUMMYFUNCTION("if(isblank(A84),"""",filter(Moorings!A:A,Moorings!B:B=A84,Moorings!D:D=D84))"),"ATOSU-69828-00001")</f>
        <v>ATOSU-69828-00001</v>
      </c>
      <c r="F84" s="11" t="str">
        <f>IFERROR(__xludf.DUMMYFUNCTION("if(isblank(A84),"""",filter(Moorings!C:C,Moorings!B:B=A84,Moorings!D:D=D84))"),"16P71176-7231")</f>
        <v>16P71176-7231</v>
      </c>
      <c r="G84" s="49" t="s">
        <v>92</v>
      </c>
      <c r="H84" s="50">
        <v>0.001251716</v>
      </c>
      <c r="I84" s="40"/>
      <c r="J84" s="18"/>
    </row>
    <row r="85" ht="15.75" customHeight="1">
      <c r="A85" s="37" t="s">
        <v>44</v>
      </c>
      <c r="B85" s="11" t="str">
        <f>IFERROR(__xludf.DUMMYFUNCTION("if(isblank(A85),"""",filter(Moorings!A:A,Moorings!B:B=left(A85,14),Moorings!D:D=D85))"),"ATAPL-65310-810-0005")</f>
        <v>ATAPL-65310-810-0005</v>
      </c>
      <c r="C85" s="11" t="str">
        <f>IFERROR(__xludf.DUMMYFUNCTION("if(isblank(A85),"""",filter(Moorings!C:C,Moorings!B:B=left(A85,14),Moorings!D:D=D85))"),"SN0006")</f>
        <v>SN0006</v>
      </c>
      <c r="D85" s="47">
        <v>3.0</v>
      </c>
      <c r="E85" s="11" t="str">
        <f>IFERROR(__xludf.DUMMYFUNCTION("if(isblank(A85),"""",filter(Moorings!A:A,Moorings!B:B=A85,Moorings!D:D=D85))"),"ATOSU-69828-00001")</f>
        <v>ATOSU-69828-00001</v>
      </c>
      <c r="F85" s="11" t="str">
        <f>IFERROR(__xludf.DUMMYFUNCTION("if(isblank(A85),"""",filter(Moorings!C:C,Moorings!B:B=A85,Moorings!D:D=D85))"),"16P71176-7231")</f>
        <v>16P71176-7231</v>
      </c>
      <c r="G85" s="49" t="s">
        <v>93</v>
      </c>
      <c r="H85" s="50">
        <v>2.76754E-4</v>
      </c>
      <c r="I85" s="40"/>
      <c r="J85" s="18"/>
    </row>
    <row r="86" ht="15.75" customHeight="1">
      <c r="A86" s="37" t="s">
        <v>44</v>
      </c>
      <c r="B86" s="11" t="str">
        <f>IFERROR(__xludf.DUMMYFUNCTION("if(isblank(A86),"""",filter(Moorings!A:A,Moorings!B:B=left(A86,14),Moorings!D:D=D86))"),"ATAPL-65310-810-0005")</f>
        <v>ATAPL-65310-810-0005</v>
      </c>
      <c r="C86" s="11" t="str">
        <f>IFERROR(__xludf.DUMMYFUNCTION("if(isblank(A86),"""",filter(Moorings!C:C,Moorings!B:B=left(A86,14),Moorings!D:D=D86))"),"SN0006")</f>
        <v>SN0006</v>
      </c>
      <c r="D86" s="47">
        <v>3.0</v>
      </c>
      <c r="E86" s="11" t="str">
        <f>IFERROR(__xludf.DUMMYFUNCTION("if(isblank(A86),"""",filter(Moorings!A:A,Moorings!B:B=A86,Moorings!D:D=D86))"),"ATOSU-69828-00001")</f>
        <v>ATOSU-69828-00001</v>
      </c>
      <c r="F86" s="11" t="str">
        <f>IFERROR(__xludf.DUMMYFUNCTION("if(isblank(A86),"""",filter(Moorings!C:C,Moorings!B:B=A86,Moorings!D:D=D86))"),"16P71176-7231")</f>
        <v>16P71176-7231</v>
      </c>
      <c r="G86" s="49" t="s">
        <v>94</v>
      </c>
      <c r="H86" s="50">
        <v>-1.447466E-6</v>
      </c>
      <c r="I86" s="40"/>
      <c r="J86" s="18"/>
    </row>
    <row r="87" ht="15.75" customHeight="1">
      <c r="A87" s="37" t="s">
        <v>44</v>
      </c>
      <c r="B87" s="11" t="str">
        <f>IFERROR(__xludf.DUMMYFUNCTION("if(isblank(A87),"""",filter(Moorings!A:A,Moorings!B:B=left(A87,14),Moorings!D:D=D87))"),"ATAPL-65310-810-0005")</f>
        <v>ATAPL-65310-810-0005</v>
      </c>
      <c r="C87" s="11" t="str">
        <f>IFERROR(__xludf.DUMMYFUNCTION("if(isblank(A87),"""",filter(Moorings!C:C,Moorings!B:B=left(A87,14),Moorings!D:D=D87))"),"SN0006")</f>
        <v>SN0006</v>
      </c>
      <c r="D87" s="47">
        <v>3.0</v>
      </c>
      <c r="E87" s="11" t="str">
        <f>IFERROR(__xludf.DUMMYFUNCTION("if(isblank(A87),"""",filter(Moorings!A:A,Moorings!B:B=A87,Moorings!D:D=D87))"),"ATOSU-69828-00001")</f>
        <v>ATOSU-69828-00001</v>
      </c>
      <c r="F87" s="11" t="str">
        <f>IFERROR(__xludf.DUMMYFUNCTION("if(isblank(A87),"""",filter(Moorings!C:C,Moorings!B:B=A87,Moorings!D:D=D87))"),"16P71176-7231")</f>
        <v>16P71176-7231</v>
      </c>
      <c r="G87" s="49" t="s">
        <v>95</v>
      </c>
      <c r="H87" s="50">
        <v>1.933437E-7</v>
      </c>
      <c r="I87" s="40"/>
      <c r="J87" s="18"/>
    </row>
    <row r="88" ht="15.75" customHeight="1">
      <c r="A88" s="37" t="s">
        <v>44</v>
      </c>
      <c r="B88" s="11" t="str">
        <f>IFERROR(__xludf.DUMMYFUNCTION("if(isblank(A88),"""",filter(Moorings!A:A,Moorings!B:B=left(A88,14),Moorings!D:D=D88))"),"ATAPL-65310-810-0005")</f>
        <v>ATAPL-65310-810-0005</v>
      </c>
      <c r="C88" s="11" t="str">
        <f>IFERROR(__xludf.DUMMYFUNCTION("if(isblank(A88),"""",filter(Moorings!C:C,Moorings!B:B=left(A88,14),Moorings!D:D=D88))"),"SN0006")</f>
        <v>SN0006</v>
      </c>
      <c r="D88" s="47">
        <v>3.0</v>
      </c>
      <c r="E88" s="11" t="str">
        <f>IFERROR(__xludf.DUMMYFUNCTION("if(isblank(A88),"""",filter(Moorings!A:A,Moorings!B:B=A88,Moorings!D:D=D88))"),"ATOSU-69828-00001")</f>
        <v>ATOSU-69828-00001</v>
      </c>
      <c r="F88" s="11" t="str">
        <f>IFERROR(__xludf.DUMMYFUNCTION("if(isblank(A88),"""",filter(Moorings!C:C,Moorings!B:B=A88,Moorings!D:D=D88))"),"16P71176-7231")</f>
        <v>16P71176-7231</v>
      </c>
      <c r="G88" s="49" t="s">
        <v>99</v>
      </c>
      <c r="H88" s="50">
        <v>-9.57E-8</v>
      </c>
      <c r="I88" s="40"/>
      <c r="J88" s="18"/>
    </row>
    <row r="89" ht="15.75" customHeight="1">
      <c r="A89" s="37" t="s">
        <v>44</v>
      </c>
      <c r="B89" s="11" t="str">
        <f>IFERROR(__xludf.DUMMYFUNCTION("if(isblank(A89),"""",filter(Moorings!A:A,Moorings!B:B=left(A89,14),Moorings!D:D=D89))"),"ATAPL-65310-810-0005")</f>
        <v>ATAPL-65310-810-0005</v>
      </c>
      <c r="C89" s="11" t="str">
        <f>IFERROR(__xludf.DUMMYFUNCTION("if(isblank(A89),"""",filter(Moorings!C:C,Moorings!B:B=left(A89,14),Moorings!D:D=D89))"),"SN0006")</f>
        <v>SN0006</v>
      </c>
      <c r="D89" s="47">
        <v>3.0</v>
      </c>
      <c r="E89" s="11" t="str">
        <f>IFERROR(__xludf.DUMMYFUNCTION("if(isblank(A89),"""",filter(Moorings!A:A,Moorings!B:B=A89,Moorings!D:D=D89))"),"ATOSU-69828-00001")</f>
        <v>ATOSU-69828-00001</v>
      </c>
      <c r="F89" s="11" t="str">
        <f>IFERROR(__xludf.DUMMYFUNCTION("if(isblank(A89),"""",filter(Moorings!C:C,Moorings!B:B=A89,Moorings!D:D=D89))"),"16P71176-7231")</f>
        <v>16P71176-7231</v>
      </c>
      <c r="G89" s="49" t="s">
        <v>100</v>
      </c>
      <c r="H89" s="50">
        <v>3.25E-6</v>
      </c>
      <c r="I89" s="40"/>
      <c r="J89" s="18"/>
    </row>
    <row r="90" ht="15.75" customHeight="1">
      <c r="A90" s="37" t="s">
        <v>44</v>
      </c>
      <c r="B90" s="11" t="str">
        <f>IFERROR(__xludf.DUMMYFUNCTION("if(isblank(A90),"""",filter(Moorings!A:A,Moorings!B:B=left(A90,14),Moorings!D:D=D90))"),"ATAPL-65310-810-0005")</f>
        <v>ATAPL-65310-810-0005</v>
      </c>
      <c r="C90" s="11" t="str">
        <f>IFERROR(__xludf.DUMMYFUNCTION("if(isblank(A90),"""",filter(Moorings!C:C,Moorings!B:B=left(A90,14),Moorings!D:D=D90))"),"SN0006")</f>
        <v>SN0006</v>
      </c>
      <c r="D90" s="47">
        <v>3.0</v>
      </c>
      <c r="E90" s="11" t="str">
        <f>IFERROR(__xludf.DUMMYFUNCTION("if(isblank(A90),"""",filter(Moorings!A:A,Moorings!B:B=A90,Moorings!D:D=D90))"),"ATOSU-69828-00001")</f>
        <v>ATOSU-69828-00001</v>
      </c>
      <c r="F90" s="11" t="str">
        <f>IFERROR(__xludf.DUMMYFUNCTION("if(isblank(A90),"""",filter(Moorings!C:C,Moorings!B:B=A90,Moorings!D:D=D90))"),"16P71176-7231")</f>
        <v>16P71176-7231</v>
      </c>
      <c r="G90" s="49" t="s">
        <v>103</v>
      </c>
      <c r="H90" s="50">
        <v>-0.9760538</v>
      </c>
      <c r="I90" s="40"/>
      <c r="J90" s="18"/>
    </row>
    <row r="91" ht="15.75" customHeight="1">
      <c r="A91" s="37" t="s">
        <v>44</v>
      </c>
      <c r="B91" s="11" t="str">
        <f>IFERROR(__xludf.DUMMYFUNCTION("if(isblank(A91),"""",filter(Moorings!A:A,Moorings!B:B=left(A91,14),Moorings!D:D=D91))"),"ATAPL-65310-810-0005")</f>
        <v>ATAPL-65310-810-0005</v>
      </c>
      <c r="C91" s="11" t="str">
        <f>IFERROR(__xludf.DUMMYFUNCTION("if(isblank(A91),"""",filter(Moorings!C:C,Moorings!B:B=left(A91,14),Moorings!D:D=D91))"),"SN0006")</f>
        <v>SN0006</v>
      </c>
      <c r="D91" s="47">
        <v>3.0</v>
      </c>
      <c r="E91" s="11" t="str">
        <f>IFERROR(__xludf.DUMMYFUNCTION("if(isblank(A91),"""",filter(Moorings!A:A,Moorings!B:B=A91,Moorings!D:D=D91))"),"ATOSU-69828-00001")</f>
        <v>ATOSU-69828-00001</v>
      </c>
      <c r="F91" s="11" t="str">
        <f>IFERROR(__xludf.DUMMYFUNCTION("if(isblank(A91),"""",filter(Moorings!C:C,Moorings!B:B=A91,Moorings!D:D=D91))"),"16P71176-7231")</f>
        <v>16P71176-7231</v>
      </c>
      <c r="G91" s="49" t="s">
        <v>104</v>
      </c>
      <c r="H91" s="50">
        <v>0.136761</v>
      </c>
      <c r="I91" s="40"/>
      <c r="J91" s="18"/>
    </row>
    <row r="92" ht="15.75" customHeight="1">
      <c r="A92" s="37" t="s">
        <v>44</v>
      </c>
      <c r="B92" s="11" t="str">
        <f>IFERROR(__xludf.DUMMYFUNCTION("if(isblank(A92),"""",filter(Moorings!A:A,Moorings!B:B=left(A92,14),Moorings!D:D=D92))"),"ATAPL-65310-810-0005")</f>
        <v>ATAPL-65310-810-0005</v>
      </c>
      <c r="C92" s="11" t="str">
        <f>IFERROR(__xludf.DUMMYFUNCTION("if(isblank(A92),"""",filter(Moorings!C:C,Moorings!B:B=left(A92,14),Moorings!D:D=D92))"),"SN0006")</f>
        <v>SN0006</v>
      </c>
      <c r="D92" s="47">
        <v>3.0</v>
      </c>
      <c r="E92" s="11" t="str">
        <f>IFERROR(__xludf.DUMMYFUNCTION("if(isblank(A92),"""",filter(Moorings!A:A,Moorings!B:B=A92,Moorings!D:D=D92))"),"ATOSU-69828-00001")</f>
        <v>ATOSU-69828-00001</v>
      </c>
      <c r="F92" s="11" t="str">
        <f>IFERROR(__xludf.DUMMYFUNCTION("if(isblank(A92),"""",filter(Moorings!C:C,Moorings!B:B=A92,Moorings!D:D=D92))"),"16P71176-7231")</f>
        <v>16P71176-7231</v>
      </c>
      <c r="G92" s="49" t="s">
        <v>105</v>
      </c>
      <c r="H92" s="50">
        <v>-2.562532E-4</v>
      </c>
      <c r="I92" s="40"/>
      <c r="J92" s="18"/>
    </row>
    <row r="93" ht="15.75" customHeight="1">
      <c r="A93" s="37" t="s">
        <v>44</v>
      </c>
      <c r="B93" s="11" t="str">
        <f>IFERROR(__xludf.DUMMYFUNCTION("if(isblank(A93),"""",filter(Moorings!A:A,Moorings!B:B=left(A93,14),Moorings!D:D=D93))"),"ATAPL-65310-810-0005")</f>
        <v>ATAPL-65310-810-0005</v>
      </c>
      <c r="C93" s="11" t="str">
        <f>IFERROR(__xludf.DUMMYFUNCTION("if(isblank(A93),"""",filter(Moorings!C:C,Moorings!B:B=left(A93,14),Moorings!D:D=D93))"),"SN0006")</f>
        <v>SN0006</v>
      </c>
      <c r="D93" s="47">
        <v>3.0</v>
      </c>
      <c r="E93" s="11" t="str">
        <f>IFERROR(__xludf.DUMMYFUNCTION("if(isblank(A93),"""",filter(Moorings!A:A,Moorings!B:B=A93,Moorings!D:D=D93))"),"ATOSU-69828-00001")</f>
        <v>ATOSU-69828-00001</v>
      </c>
      <c r="F93" s="11" t="str">
        <f>IFERROR(__xludf.DUMMYFUNCTION("if(isblank(A93),"""",filter(Moorings!C:C,Moorings!B:B=A93,Moorings!D:D=D93))"),"16P71176-7231")</f>
        <v>16P71176-7231</v>
      </c>
      <c r="G93" s="49" t="s">
        <v>106</v>
      </c>
      <c r="H93" s="50">
        <v>3.744357E-5</v>
      </c>
      <c r="I93" s="40"/>
      <c r="J93" s="18"/>
    </row>
    <row r="94" ht="15.75" customHeight="1">
      <c r="A94" s="19"/>
      <c r="B94" s="11"/>
      <c r="C94" s="11"/>
      <c r="D94" s="21"/>
      <c r="E94" s="11"/>
      <c r="F94" s="11"/>
      <c r="G94" s="19"/>
      <c r="H94" s="19"/>
      <c r="I94" s="17"/>
      <c r="J94" s="18"/>
    </row>
    <row r="95" ht="15.75" customHeight="1">
      <c r="A95" s="19" t="s">
        <v>47</v>
      </c>
      <c r="B95" s="11" t="str">
        <f>IFERROR(__xludf.DUMMYFUNCTION("if(isblank(A95),"""",filter(Moorings!A:A,Moorings!B:B=left(A95,14),Moorings!D:D=D95))"),"ATAPL-65310-030-0005")</f>
        <v>ATAPL-65310-030-0005</v>
      </c>
      <c r="C95" s="11" t="str">
        <f>IFERROR(__xludf.DUMMYFUNCTION("if(isblank(A95),"""",filter(Moorings!C:C,Moorings!B:B=left(A95,14),Moorings!D:D=D95))"),"SN0005")</f>
        <v>SN0005</v>
      </c>
      <c r="D95" s="21">
        <v>1.0</v>
      </c>
      <c r="E95" s="11" t="str">
        <f>IFERROR(__xludf.DUMMYFUNCTION("if(isblank(A95),"""",filter(Moorings!A:A,Moorings!B:B=A95,Moorings!D:D=D95))"),"ATOSU-58320-00021")</f>
        <v>ATOSU-58320-00021</v>
      </c>
      <c r="F95" s="11" t="str">
        <f>IFERROR(__xludf.DUMMYFUNCTION("if(isblank(A95),"""",filter(Moorings!C:C,Moorings!B:B=A95,Moorings!D:D=D95))"),"133")</f>
        <v>133</v>
      </c>
      <c r="G95" s="19" t="s">
        <v>68</v>
      </c>
      <c r="H95" s="19">
        <v>44.36958667</v>
      </c>
      <c r="I95" s="17"/>
      <c r="J95" s="18"/>
    </row>
    <row r="96" ht="15.75" customHeight="1">
      <c r="A96" s="19" t="s">
        <v>47</v>
      </c>
      <c r="B96" s="11" t="str">
        <f>IFERROR(__xludf.DUMMYFUNCTION("if(isblank(A96),"""",filter(Moorings!A:A,Moorings!B:B=left(A96,14),Moorings!D:D=D96))"),"ATAPL-65310-030-0005")</f>
        <v>ATAPL-65310-030-0005</v>
      </c>
      <c r="C96" s="11" t="str">
        <f>IFERROR(__xludf.DUMMYFUNCTION("if(isblank(A96),"""",filter(Moorings!C:C,Moorings!B:B=left(A96,14),Moorings!D:D=D96))"),"SN0005")</f>
        <v>SN0005</v>
      </c>
      <c r="D96" s="21">
        <v>1.0</v>
      </c>
      <c r="E96" s="11" t="str">
        <f>IFERROR(__xludf.DUMMYFUNCTION("if(isblank(A96),"""",filter(Moorings!A:A,Moorings!B:B=A96,Moorings!D:D=D96))"),"ATOSU-58320-00021")</f>
        <v>ATOSU-58320-00021</v>
      </c>
      <c r="F96" s="11" t="str">
        <f>IFERROR(__xludf.DUMMYFUNCTION("if(isblank(A96),"""",filter(Moorings!C:C,Moorings!B:B=A96,Moorings!D:D=D96))"),"133")</f>
        <v>133</v>
      </c>
      <c r="G96" s="19" t="s">
        <v>74</v>
      </c>
      <c r="H96" s="19">
        <v>-124.9537367</v>
      </c>
      <c r="I96" s="17"/>
      <c r="J96" s="18"/>
    </row>
    <row r="97" ht="15.75" customHeight="1">
      <c r="A97" s="19" t="s">
        <v>47</v>
      </c>
      <c r="B97" s="11" t="str">
        <f>IFERROR(__xludf.DUMMYFUNCTION("if(isblank(A97),"""",filter(Moorings!A:A,Moorings!B:B=left(A97,14),Moorings!D:D=D97))"),"ATAPL-65310-030-0005")</f>
        <v>ATAPL-65310-030-0005</v>
      </c>
      <c r="C97" s="11" t="str">
        <f>IFERROR(__xludf.DUMMYFUNCTION("if(isblank(A97),"""",filter(Moorings!C:C,Moorings!B:B=left(A97,14),Moorings!D:D=D97))"),"SN0005")</f>
        <v>SN0005</v>
      </c>
      <c r="D97" s="21">
        <v>1.0</v>
      </c>
      <c r="E97" s="11" t="str">
        <f>IFERROR(__xludf.DUMMYFUNCTION("if(isblank(A97),"""",filter(Moorings!A:A,Moorings!B:B=A97,Moorings!D:D=D97))"),"ATOSU-58320-00021")</f>
        <v>ATOSU-58320-00021</v>
      </c>
      <c r="F97" s="11" t="str">
        <f>IFERROR(__xludf.DUMMYFUNCTION("if(isblank(A97),"""",filter(Moorings!C:C,Moorings!B:B=A97,Moorings!D:D=D97))"),"133")</f>
        <v>133</v>
      </c>
      <c r="G97" s="19" t="s">
        <v>124</v>
      </c>
      <c r="H97" s="19" t="s">
        <v>125</v>
      </c>
      <c r="I97" s="17"/>
      <c r="J97" s="18"/>
    </row>
    <row r="98" ht="15.75" customHeight="1">
      <c r="A98" s="19"/>
      <c r="B98" s="11" t="str">
        <f>IFERROR(__xludf.DUMMYFUNCTION("if(isblank(A98),"""",filter(Moorings!A:A,Moorings!B:B=left(A98,14),Moorings!D:D=D98))"),"")</f>
        <v/>
      </c>
      <c r="C98" s="11" t="str">
        <f>IFERROR(__xludf.DUMMYFUNCTION("if(isblank(A98),"""",filter(Moorings!C:C,Moorings!B:B=left(A98,14),Moorings!D:D=D98))"),"")</f>
        <v/>
      </c>
      <c r="D98" s="21"/>
      <c r="E98" s="11" t="str">
        <f>IFERROR(__xludf.DUMMYFUNCTION("if(isblank(A98),"""",filter(Moorings!A:A,Moorings!B:B=A98,Moorings!D:D=D98))"),"")</f>
        <v/>
      </c>
      <c r="F98" s="11" t="str">
        <f>IFERROR(__xludf.DUMMYFUNCTION("if(isblank(A98),"""",filter(Moorings!C:C,Moorings!B:B=A98,Moorings!D:D=D98))"),"")</f>
        <v/>
      </c>
      <c r="G98" s="19"/>
      <c r="H98" s="19"/>
      <c r="I98" s="17"/>
      <c r="J98" s="18"/>
    </row>
    <row r="99" ht="15.75" customHeight="1">
      <c r="A99" s="19" t="s">
        <v>47</v>
      </c>
      <c r="B99" s="11" t="str">
        <f>IFERROR(__xludf.DUMMYFUNCTION("if(isblank(A99),"""",filter(Moorings!A:A,Moorings!B:B=left(A99,14),Moorings!D:D=D99))"),"N00281")</f>
        <v>N00281</v>
      </c>
      <c r="C99" s="11" t="str">
        <f>IFERROR(__xludf.DUMMYFUNCTION("if(isblank(A99),"""",filter(Moorings!C:C,Moorings!B:B=left(A99,14),Moorings!D:D=D99))"),"SN0008")</f>
        <v>SN0008</v>
      </c>
      <c r="D99" s="21">
        <v>2.0</v>
      </c>
      <c r="E99" s="11" t="str">
        <f>IFERROR(__xludf.DUMMYFUNCTION("if(isblank(A99),"""",filter(Moorings!A:A,Moorings!B:B=A99,Moorings!D:D=D99))"),"ATOSU-58320-00022")</f>
        <v>ATOSU-58320-00022</v>
      </c>
      <c r="F99" s="11" t="str">
        <f>IFERROR(__xludf.DUMMYFUNCTION("if(isblank(A99),"""",filter(Moorings!C:C,Moorings!B:B=A99,Moorings!D:D=D99))"),"381")</f>
        <v>381</v>
      </c>
      <c r="G99" s="19" t="s">
        <v>68</v>
      </c>
      <c r="H99" s="19">
        <v>44.3695866666666</v>
      </c>
      <c r="I99" s="17"/>
      <c r="J99" s="18"/>
    </row>
    <row r="100" ht="15.75" customHeight="1">
      <c r="A100" s="19" t="s">
        <v>47</v>
      </c>
      <c r="B100" s="11" t="str">
        <f>IFERROR(__xludf.DUMMYFUNCTION("if(isblank(A100),"""",filter(Moorings!A:A,Moorings!B:B=left(A100,14),Moorings!D:D=D100))"),"N00281")</f>
        <v>N00281</v>
      </c>
      <c r="C100" s="11" t="str">
        <f>IFERROR(__xludf.DUMMYFUNCTION("if(isblank(A100),"""",filter(Moorings!C:C,Moorings!B:B=left(A100,14),Moorings!D:D=D100))"),"SN0008")</f>
        <v>SN0008</v>
      </c>
      <c r="D100" s="21">
        <v>2.0</v>
      </c>
      <c r="E100" s="11" t="str">
        <f>IFERROR(__xludf.DUMMYFUNCTION("if(isblank(A100),"""",filter(Moorings!A:A,Moorings!B:B=A100,Moorings!D:D=D100))"),"ATOSU-58320-00022")</f>
        <v>ATOSU-58320-00022</v>
      </c>
      <c r="F100" s="11" t="str">
        <f>IFERROR(__xludf.DUMMYFUNCTION("if(isblank(A100),"""",filter(Moorings!C:C,Moorings!B:B=A100,Moorings!D:D=D100))"),"381")</f>
        <v>381</v>
      </c>
      <c r="G100" s="19" t="s">
        <v>74</v>
      </c>
      <c r="H100" s="19">
        <v>-124.953736666666</v>
      </c>
      <c r="I100" s="17"/>
      <c r="J100" s="18"/>
    </row>
    <row r="101" ht="15.75" customHeight="1">
      <c r="A101" s="19" t="s">
        <v>47</v>
      </c>
      <c r="B101" s="11" t="str">
        <f>IFERROR(__xludf.DUMMYFUNCTION("if(isblank(A101),"""",filter(Moorings!A:A,Moorings!B:B=left(A101,14),Moorings!D:D=D101))"),"N00281")</f>
        <v>N00281</v>
      </c>
      <c r="C101" s="11" t="str">
        <f>IFERROR(__xludf.DUMMYFUNCTION("if(isblank(A101),"""",filter(Moorings!C:C,Moorings!B:B=left(A101,14),Moorings!D:D=D101))"),"SN0008")</f>
        <v>SN0008</v>
      </c>
      <c r="D101" s="21">
        <v>2.0</v>
      </c>
      <c r="E101" s="11" t="str">
        <f>IFERROR(__xludf.DUMMYFUNCTION("if(isblank(A101),"""",filter(Moorings!A:A,Moorings!B:B=A101,Moorings!D:D=D101))"),"ATOSU-58320-00022")</f>
        <v>ATOSU-58320-00022</v>
      </c>
      <c r="F101" s="11" t="str">
        <f>IFERROR(__xludf.DUMMYFUNCTION("if(isblank(A101),"""",filter(Moorings!C:C,Moorings!B:B=A101,Moorings!D:D=D101))"),"381")</f>
        <v>381</v>
      </c>
      <c r="G101" s="19" t="s">
        <v>124</v>
      </c>
      <c r="H101" s="19" t="s">
        <v>126</v>
      </c>
      <c r="I101" s="22" t="s">
        <v>127</v>
      </c>
      <c r="J101" s="18"/>
    </row>
    <row r="102" ht="15.75" customHeight="1">
      <c r="A102" s="19"/>
      <c r="B102" s="11" t="str">
        <f>IFERROR(__xludf.DUMMYFUNCTION("if(isblank(A102),"""",filter(Moorings!A:A,Moorings!B:B=left(A102,14),Moorings!D:D=D102))"),"")</f>
        <v/>
      </c>
      <c r="C102" s="11" t="str">
        <f>IFERROR(__xludf.DUMMYFUNCTION("if(isblank(A102),"""",filter(Moorings!C:C,Moorings!B:B=left(A102,14),Moorings!D:D=D102))"),"")</f>
        <v/>
      </c>
      <c r="D102" s="21"/>
      <c r="E102" s="11" t="str">
        <f>IFERROR(__xludf.DUMMYFUNCTION("if(isblank(A102),"""",filter(Moorings!A:A,Moorings!B:B=A102,Moorings!D:D=D102))"),"")</f>
        <v/>
      </c>
      <c r="F102" s="11" t="str">
        <f>IFERROR(__xludf.DUMMYFUNCTION("if(isblank(A102),"""",filter(Moorings!C:C,Moorings!B:B=A102,Moorings!D:D=D102))"),"")</f>
        <v/>
      </c>
      <c r="G102" s="19"/>
      <c r="H102" s="19"/>
      <c r="I102" s="17"/>
      <c r="J102" s="18"/>
    </row>
    <row r="103" ht="15.75" customHeight="1">
      <c r="A103" s="37" t="s">
        <v>47</v>
      </c>
      <c r="B103" s="11" t="str">
        <f>IFERROR(__xludf.DUMMYFUNCTION("if(isblank(A103),"""",filter(Moorings!A:A,Moorings!B:B=left(A103,14),Moorings!D:D=D103))"),"ATAPL-65310-810-0005")</f>
        <v>ATAPL-65310-810-0005</v>
      </c>
      <c r="C103" s="11" t="str">
        <f>IFERROR(__xludf.DUMMYFUNCTION("if(isblank(A103),"""",filter(Moorings!C:C,Moorings!B:B=left(A103,14),Moorings!D:D=D103))"),"SN0006")</f>
        <v>SN0006</v>
      </c>
      <c r="D103" s="47">
        <v>3.0</v>
      </c>
      <c r="E103" s="11" t="str">
        <f>IFERROR(__xludf.DUMMYFUNCTION("if(isblank(A103),"""",filter(Moorings!A:A,Moorings!B:B=A103,Moorings!D:D=D103))"),"ATOSU-58320-00021")</f>
        <v>ATOSU-58320-00021</v>
      </c>
      <c r="F103" s="11" t="str">
        <f>IFERROR(__xludf.DUMMYFUNCTION("if(isblank(A103),"""",filter(Moorings!C:C,Moorings!B:B=A103,Moorings!D:D=D103))"),"133")</f>
        <v>133</v>
      </c>
      <c r="G103" s="19" t="s">
        <v>68</v>
      </c>
      <c r="H103" s="19">
        <v>44.3695866666666</v>
      </c>
      <c r="I103" s="40"/>
      <c r="J103" s="18"/>
    </row>
    <row r="104" ht="15.75" customHeight="1">
      <c r="A104" s="37" t="s">
        <v>47</v>
      </c>
      <c r="B104" s="11" t="str">
        <f>IFERROR(__xludf.DUMMYFUNCTION("if(isblank(A104),"""",filter(Moorings!A:A,Moorings!B:B=left(A104,14),Moorings!D:D=D104))"),"ATAPL-65310-810-0005")</f>
        <v>ATAPL-65310-810-0005</v>
      </c>
      <c r="C104" s="11" t="str">
        <f>IFERROR(__xludf.DUMMYFUNCTION("if(isblank(A104),"""",filter(Moorings!C:C,Moorings!B:B=left(A104,14),Moorings!D:D=D104))"),"SN0006")</f>
        <v>SN0006</v>
      </c>
      <c r="D104" s="47">
        <v>3.0</v>
      </c>
      <c r="E104" s="11" t="str">
        <f>IFERROR(__xludf.DUMMYFUNCTION("if(isblank(A104),"""",filter(Moorings!A:A,Moorings!B:B=A104,Moorings!D:D=D104))"),"ATOSU-58320-00021")</f>
        <v>ATOSU-58320-00021</v>
      </c>
      <c r="F104" s="11" t="str">
        <f>IFERROR(__xludf.DUMMYFUNCTION("if(isblank(A104),"""",filter(Moorings!C:C,Moorings!B:B=A104,Moorings!D:D=D104))"),"133")</f>
        <v>133</v>
      </c>
      <c r="G104" s="19" t="s">
        <v>74</v>
      </c>
      <c r="H104" s="19">
        <v>-124.953736666666</v>
      </c>
      <c r="I104" s="40"/>
      <c r="J104" s="18"/>
    </row>
    <row r="105" ht="15.75" customHeight="1">
      <c r="A105" s="37" t="s">
        <v>47</v>
      </c>
      <c r="B105" s="11" t="str">
        <f>IFERROR(__xludf.DUMMYFUNCTION("if(isblank(A105),"""",filter(Moorings!A:A,Moorings!B:B=left(A105,14),Moorings!D:D=D105))"),"ATAPL-65310-810-0005")</f>
        <v>ATAPL-65310-810-0005</v>
      </c>
      <c r="C105" s="11" t="str">
        <f>IFERROR(__xludf.DUMMYFUNCTION("if(isblank(A105),"""",filter(Moorings!C:C,Moorings!B:B=left(A105,14),Moorings!D:D=D105))"),"SN0006")</f>
        <v>SN0006</v>
      </c>
      <c r="D105" s="47">
        <v>3.0</v>
      </c>
      <c r="E105" s="11" t="str">
        <f>IFERROR(__xludf.DUMMYFUNCTION("if(isblank(A105),"""",filter(Moorings!A:A,Moorings!B:B=A105,Moorings!D:D=D105))"),"ATOSU-58320-00021")</f>
        <v>ATOSU-58320-00021</v>
      </c>
      <c r="F105" s="11" t="str">
        <f>IFERROR(__xludf.DUMMYFUNCTION("if(isblank(A105),"""",filter(Moorings!C:C,Moorings!B:B=A105,Moorings!D:D=D105))"),"133")</f>
        <v>133</v>
      </c>
      <c r="G105" s="49" t="s">
        <v>124</v>
      </c>
      <c r="H105" s="55"/>
      <c r="I105" s="40"/>
      <c r="J105" s="18"/>
    </row>
    <row r="106" ht="15.75" customHeight="1">
      <c r="A106" s="19"/>
      <c r="B106" s="11"/>
      <c r="C106" s="11"/>
      <c r="D106" s="21"/>
      <c r="E106" s="11"/>
      <c r="F106" s="11"/>
      <c r="G106" s="19"/>
      <c r="H106" s="19"/>
      <c r="I106" s="17"/>
      <c r="J106" s="18"/>
    </row>
    <row r="107" ht="15.75" customHeight="1">
      <c r="A107" s="23" t="s">
        <v>49</v>
      </c>
      <c r="B107" s="11" t="str">
        <f>IFERROR(__xludf.DUMMYFUNCTION("if(isblank(A107),"""",filter(Moorings!A:A,Moorings!B:B=left(A107,14),Moorings!D:D=D107))"),"ATAPL-65310-030-0005")</f>
        <v>ATAPL-65310-030-0005</v>
      </c>
      <c r="C107" s="11" t="str">
        <f>IFERROR(__xludf.DUMMYFUNCTION("if(isblank(A107),"""",filter(Moorings!C:C,Moorings!B:B=left(A107,14),Moorings!D:D=D107))"),"SN0005")</f>
        <v>SN0005</v>
      </c>
      <c r="D107" s="9">
        <v>1.0</v>
      </c>
      <c r="E107" s="11" t="str">
        <f>IFERROR(__xludf.DUMMYFUNCTION("if(isblank(A107),"""",filter(Moorings!A:A,Moorings!B:B=A107,Moorings!D:D=D107))"),"ATOSU-69829-00004")</f>
        <v>ATOSU-69829-00004</v>
      </c>
      <c r="F107" s="11" t="str">
        <f>IFERROR(__xludf.DUMMYFUNCTION("if(isblank(A107),"""",filter(Moorings!C:C,Moorings!B:B=A107,Moorings!D:D=D107))"),"8159")</f>
        <v>8159</v>
      </c>
      <c r="G107" s="23" t="s">
        <v>68</v>
      </c>
      <c r="H107" s="19">
        <v>44.36958667</v>
      </c>
      <c r="I107" s="18"/>
      <c r="J107" s="18"/>
    </row>
    <row r="108" ht="15.75" customHeight="1">
      <c r="A108" s="23" t="s">
        <v>49</v>
      </c>
      <c r="B108" s="11" t="str">
        <f>IFERROR(__xludf.DUMMYFUNCTION("if(isblank(A108),"""",filter(Moorings!A:A,Moorings!B:B=left(A108,14),Moorings!D:D=D108))"),"ATAPL-65310-030-0005")</f>
        <v>ATAPL-65310-030-0005</v>
      </c>
      <c r="C108" s="11" t="str">
        <f>IFERROR(__xludf.DUMMYFUNCTION("if(isblank(A108),"""",filter(Moorings!C:C,Moorings!B:B=left(A108,14),Moorings!D:D=D108))"),"SN0005")</f>
        <v>SN0005</v>
      </c>
      <c r="D108" s="9">
        <v>1.0</v>
      </c>
      <c r="E108" s="11" t="str">
        <f>IFERROR(__xludf.DUMMYFUNCTION("if(isblank(A108),"""",filter(Moorings!A:A,Moorings!B:B=A108,Moorings!D:D=D108))"),"ATOSU-69829-00004")</f>
        <v>ATOSU-69829-00004</v>
      </c>
      <c r="F108" s="11" t="str">
        <f>IFERROR(__xludf.DUMMYFUNCTION("if(isblank(A108),"""",filter(Moorings!C:C,Moorings!B:B=A108,Moorings!D:D=D108))"),"8159")</f>
        <v>8159</v>
      </c>
      <c r="G108" s="23" t="s">
        <v>74</v>
      </c>
      <c r="H108" s="19">
        <v>-124.9537367</v>
      </c>
      <c r="I108" s="18"/>
      <c r="J108" s="18"/>
    </row>
    <row r="109" ht="15.75" customHeight="1">
      <c r="A109" s="23"/>
      <c r="B109" s="11" t="str">
        <f>IFERROR(__xludf.DUMMYFUNCTION("if(isblank(A109),"""",filter(Moorings!A:A,Moorings!B:B=left(A109,14),Moorings!D:D=D109))"),"")</f>
        <v/>
      </c>
      <c r="C109" s="11" t="str">
        <f>IFERROR(__xludf.DUMMYFUNCTION("if(isblank(A109),"""",filter(Moorings!C:C,Moorings!B:B=left(A109,14),Moorings!D:D=D109))"),"")</f>
        <v/>
      </c>
      <c r="D109" s="9"/>
      <c r="E109" s="11" t="str">
        <f>IFERROR(__xludf.DUMMYFUNCTION("if(isblank(A109),"""",filter(Moorings!A:A,Moorings!B:B=A109,Moorings!D:D=D109))"),"")</f>
        <v/>
      </c>
      <c r="F109" s="11" t="str">
        <f>IFERROR(__xludf.DUMMYFUNCTION("if(isblank(A109),"""",filter(Moorings!C:C,Moorings!B:B=A109,Moorings!D:D=D109))"),"")</f>
        <v/>
      </c>
      <c r="G109" s="23"/>
      <c r="H109" s="19"/>
      <c r="I109" s="18"/>
      <c r="J109" s="18"/>
    </row>
    <row r="110" ht="15.75" customHeight="1">
      <c r="A110" s="23" t="s">
        <v>49</v>
      </c>
      <c r="B110" s="11" t="str">
        <f>IFERROR(__xludf.DUMMYFUNCTION("if(isblank(A110),"""",filter(Moorings!A:A,Moorings!B:B=left(A110,14),Moorings!D:D=D110))"),"N00281")</f>
        <v>N00281</v>
      </c>
      <c r="C110" s="11" t="str">
        <f>IFERROR(__xludf.DUMMYFUNCTION("if(isblank(A110),"""",filter(Moorings!C:C,Moorings!B:B=left(A110,14),Moorings!D:D=D110))"),"SN0008")</f>
        <v>SN0008</v>
      </c>
      <c r="D110" s="9">
        <v>2.0</v>
      </c>
      <c r="E110" s="11" t="str">
        <f>IFERROR(__xludf.DUMMYFUNCTION("if(isblank(A110),"""",filter(Moorings!A:A,Moorings!B:B=A110,Moorings!D:D=D110))"),"ATOSU-69829-00002")</f>
        <v>ATOSU-69829-00002</v>
      </c>
      <c r="F110" s="11" t="str">
        <f>IFERROR(__xludf.DUMMYFUNCTION("if(isblank(A110),"""",filter(Moorings!C:C,Moorings!B:B=A110,Moorings!D:D=D110))"),"5156")</f>
        <v>5156</v>
      </c>
      <c r="G110" s="23" t="s">
        <v>68</v>
      </c>
      <c r="H110" s="19">
        <v>44.3695866666666</v>
      </c>
      <c r="I110" s="18"/>
      <c r="J110" s="18"/>
    </row>
    <row r="111" ht="15.75" customHeight="1">
      <c r="A111" s="23" t="s">
        <v>49</v>
      </c>
      <c r="B111" s="11" t="str">
        <f>IFERROR(__xludf.DUMMYFUNCTION("if(isblank(A111),"""",filter(Moorings!A:A,Moorings!B:B=left(A111,14),Moorings!D:D=D111))"),"N00281")</f>
        <v>N00281</v>
      </c>
      <c r="C111" s="11" t="str">
        <f>IFERROR(__xludf.DUMMYFUNCTION("if(isblank(A111),"""",filter(Moorings!C:C,Moorings!B:B=left(A111,14),Moorings!D:D=D111))"),"SN0008")</f>
        <v>SN0008</v>
      </c>
      <c r="D111" s="9">
        <v>2.0</v>
      </c>
      <c r="E111" s="11" t="str">
        <f>IFERROR(__xludf.DUMMYFUNCTION("if(isblank(A111),"""",filter(Moorings!A:A,Moorings!B:B=A111,Moorings!D:D=D111))"),"ATOSU-69829-00002")</f>
        <v>ATOSU-69829-00002</v>
      </c>
      <c r="F111" s="11" t="str">
        <f>IFERROR(__xludf.DUMMYFUNCTION("if(isblank(A111),"""",filter(Moorings!C:C,Moorings!B:B=A111,Moorings!D:D=D111))"),"5156")</f>
        <v>5156</v>
      </c>
      <c r="G111" s="23" t="s">
        <v>74</v>
      </c>
      <c r="H111" s="19">
        <v>-124.953736666666</v>
      </c>
      <c r="I111" s="18"/>
      <c r="J111" s="18"/>
    </row>
    <row r="112" ht="15.75" customHeight="1">
      <c r="A112" s="19"/>
      <c r="B112" s="11" t="str">
        <f>IFERROR(__xludf.DUMMYFUNCTION("if(isblank(A112),"""",filter(Moorings!A:A,Moorings!B:B=left(A112,14),Moorings!D:D=D112))"),"")</f>
        <v/>
      </c>
      <c r="C112" s="11" t="str">
        <f>IFERROR(__xludf.DUMMYFUNCTION("if(isblank(A112),"""",filter(Moorings!C:C,Moorings!B:B=left(A112,14),Moorings!D:D=D112))"),"")</f>
        <v/>
      </c>
      <c r="D112" s="21"/>
      <c r="E112" s="11" t="str">
        <f>IFERROR(__xludf.DUMMYFUNCTION("if(isblank(A112),"""",filter(Moorings!A:A,Moorings!B:B=A112,Moorings!D:D=D112))"),"")</f>
        <v/>
      </c>
      <c r="F112" s="11" t="str">
        <f>IFERROR(__xludf.DUMMYFUNCTION("if(isblank(A112),"""",filter(Moorings!C:C,Moorings!B:B=A112,Moorings!D:D=D112))"),"")</f>
        <v/>
      </c>
      <c r="G112" s="19"/>
      <c r="H112" s="19"/>
      <c r="I112" s="17"/>
      <c r="J112" s="18"/>
    </row>
    <row r="113" ht="15.75" customHeight="1">
      <c r="A113" s="37" t="s">
        <v>49</v>
      </c>
      <c r="B113" s="11" t="str">
        <f>IFERROR(__xludf.DUMMYFUNCTION("if(isblank(A113),"""",filter(Moorings!A:A,Moorings!B:B=left(A113,14),Moorings!D:D=D113))"),"ATAPL-65310-810-0005")</f>
        <v>ATAPL-65310-810-0005</v>
      </c>
      <c r="C113" s="11" t="str">
        <f>IFERROR(__xludf.DUMMYFUNCTION("if(isblank(A113),"""",filter(Moorings!C:C,Moorings!B:B=left(A113,14),Moorings!D:D=D113))"),"SN0006")</f>
        <v>SN0006</v>
      </c>
      <c r="D113" s="47">
        <v>3.0</v>
      </c>
      <c r="E113" s="11" t="str">
        <f>IFERROR(__xludf.DUMMYFUNCTION("if(isblank(A113),"""",filter(Moorings!A:A,Moorings!B:B=A113,Moorings!D:D=D113))"),"ATOSU-69829-00004")</f>
        <v>ATOSU-69829-00004</v>
      </c>
      <c r="F113" s="11" t="str">
        <f>IFERROR(__xludf.DUMMYFUNCTION("if(isblank(A113),"""",filter(Moorings!C:C,Moorings!B:B=A113,Moorings!D:D=D113))"),"8159")</f>
        <v>8159</v>
      </c>
      <c r="G113" s="49" t="s">
        <v>68</v>
      </c>
      <c r="H113" s="50">
        <v>44.3695866666666</v>
      </c>
      <c r="I113" s="40"/>
      <c r="J113" s="18"/>
    </row>
    <row r="114" ht="15.75" customHeight="1">
      <c r="A114" s="37" t="s">
        <v>49</v>
      </c>
      <c r="B114" s="11" t="str">
        <f>IFERROR(__xludf.DUMMYFUNCTION("if(isblank(A114),"""",filter(Moorings!A:A,Moorings!B:B=left(A114,14),Moorings!D:D=D114))"),"ATAPL-65310-810-0005")</f>
        <v>ATAPL-65310-810-0005</v>
      </c>
      <c r="C114" s="11" t="str">
        <f>IFERROR(__xludf.DUMMYFUNCTION("if(isblank(A114),"""",filter(Moorings!C:C,Moorings!B:B=left(A114,14),Moorings!D:D=D114))"),"SN0006")</f>
        <v>SN0006</v>
      </c>
      <c r="D114" s="47">
        <v>3.0</v>
      </c>
      <c r="E114" s="11" t="str">
        <f>IFERROR(__xludf.DUMMYFUNCTION("if(isblank(A114),"""",filter(Moorings!A:A,Moorings!B:B=A114,Moorings!D:D=D114))"),"ATOSU-69829-00004")</f>
        <v>ATOSU-69829-00004</v>
      </c>
      <c r="F114" s="11" t="str">
        <f>IFERROR(__xludf.DUMMYFUNCTION("if(isblank(A114),"""",filter(Moorings!C:C,Moorings!B:B=A114,Moorings!D:D=D114))"),"8159")</f>
        <v>8159</v>
      </c>
      <c r="G114" s="49" t="s">
        <v>74</v>
      </c>
      <c r="H114" s="50">
        <v>-124.953736666666</v>
      </c>
      <c r="I114" s="40"/>
      <c r="J114" s="18"/>
    </row>
    <row r="115" ht="15.75" customHeight="1">
      <c r="A115" s="19"/>
      <c r="B115" s="11"/>
      <c r="C115" s="11"/>
      <c r="D115" s="21"/>
      <c r="E115" s="11"/>
      <c r="F115" s="11"/>
      <c r="G115" s="19"/>
      <c r="H115" s="19"/>
      <c r="I115" s="17"/>
      <c r="J115" s="18"/>
    </row>
    <row r="116" ht="12.75" customHeight="1">
      <c r="A116" s="19" t="s">
        <v>51</v>
      </c>
      <c r="B116" s="11" t="str">
        <f>IFERROR(__xludf.DUMMYFUNCTION("if(isblank(A116),"""",filter(Moorings!A:A,Moorings!B:B=left(A116,14),Moorings!D:D=D116))"),"ATAPL-65310-030-0005")</f>
        <v>ATAPL-65310-030-0005</v>
      </c>
      <c r="C116" s="11" t="str">
        <f>IFERROR(__xludf.DUMMYFUNCTION("if(isblank(A116),"""",filter(Moorings!C:C,Moorings!B:B=left(A116,14),Moorings!D:D=D116))"),"SN0005")</f>
        <v>SN0005</v>
      </c>
      <c r="D116" s="21">
        <v>1.0</v>
      </c>
      <c r="E116" s="11" t="str">
        <f>IFERROR(__xludf.DUMMYFUNCTION("if(isblank(A116),"""",filter(Moorings!A:A,Moorings!B:B=A116,Moorings!D:D=D116))"),"ATOSU-69943-00011")</f>
        <v>ATOSU-69943-00011</v>
      </c>
      <c r="F116" s="11" t="str">
        <f>IFERROR(__xludf.DUMMYFUNCTION("if(isblank(A116),"""",filter(Moorings!C:C,Moorings!B:B=A116,Moorings!D:D=D116))"),"140")</f>
        <v>140</v>
      </c>
      <c r="G116" s="23" t="s">
        <v>128</v>
      </c>
      <c r="H116" s="23" t="s">
        <v>129</v>
      </c>
      <c r="I116" s="17"/>
      <c r="J116" s="18"/>
    </row>
    <row r="117" ht="12.75" customHeight="1">
      <c r="A117" s="19" t="s">
        <v>51</v>
      </c>
      <c r="B117" s="11" t="str">
        <f>IFERROR(__xludf.DUMMYFUNCTION("if(isblank(A117),"""",filter(Moorings!A:A,Moorings!B:B=left(A117,14),Moorings!D:D=D117))"),"ATAPL-65310-030-0005")</f>
        <v>ATAPL-65310-030-0005</v>
      </c>
      <c r="C117" s="11" t="str">
        <f>IFERROR(__xludf.DUMMYFUNCTION("if(isblank(A117),"""",filter(Moorings!C:C,Moorings!B:B=left(A117,14),Moorings!D:D=D117))"),"SN0005")</f>
        <v>SN0005</v>
      </c>
      <c r="D117" s="21">
        <v>1.0</v>
      </c>
      <c r="E117" s="11" t="str">
        <f>IFERROR(__xludf.DUMMYFUNCTION("if(isblank(A117),"""",filter(Moorings!A:A,Moorings!B:B=A117,Moorings!D:D=D117))"),"ATOSU-69943-00011")</f>
        <v>ATOSU-69943-00011</v>
      </c>
      <c r="F117" s="11" t="str">
        <f>IFERROR(__xludf.DUMMYFUNCTION("if(isblank(A117),"""",filter(Moorings!C:C,Moorings!B:B=A117,Moorings!D:D=D117))"),"140")</f>
        <v>140</v>
      </c>
      <c r="G117" s="23" t="s">
        <v>130</v>
      </c>
      <c r="H117" s="23" t="s">
        <v>131</v>
      </c>
      <c r="I117" s="17"/>
      <c r="J117" s="18"/>
    </row>
    <row r="118" ht="12.75" customHeight="1">
      <c r="A118" s="19" t="s">
        <v>51</v>
      </c>
      <c r="B118" s="11" t="str">
        <f>IFERROR(__xludf.DUMMYFUNCTION("if(isblank(A118),"""",filter(Moorings!A:A,Moorings!B:B=left(A118,14),Moorings!D:D=D118))"),"ATAPL-65310-030-0005")</f>
        <v>ATAPL-65310-030-0005</v>
      </c>
      <c r="C118" s="11" t="str">
        <f>IFERROR(__xludf.DUMMYFUNCTION("if(isblank(A118),"""",filter(Moorings!C:C,Moorings!B:B=left(A118,14),Moorings!D:D=D118))"),"SN0005")</f>
        <v>SN0005</v>
      </c>
      <c r="D118" s="21">
        <v>1.0</v>
      </c>
      <c r="E118" s="11" t="str">
        <f>IFERROR(__xludf.DUMMYFUNCTION("if(isblank(A118),"""",filter(Moorings!A:A,Moorings!B:B=A118,Moorings!D:D=D118))"),"ATOSU-69943-00011")</f>
        <v>ATOSU-69943-00011</v>
      </c>
      <c r="F118" s="11" t="str">
        <f>IFERROR(__xludf.DUMMYFUNCTION("if(isblank(A118),"""",filter(Moorings!C:C,Moorings!B:B=A118,Moorings!D:D=D118))"),"140")</f>
        <v>140</v>
      </c>
      <c r="G118" s="23" t="s">
        <v>132</v>
      </c>
      <c r="H118" s="23">
        <v>18.0</v>
      </c>
      <c r="I118" s="17"/>
      <c r="J118" s="18"/>
    </row>
    <row r="119" ht="12.75" customHeight="1">
      <c r="A119" s="19" t="s">
        <v>51</v>
      </c>
      <c r="B119" s="11" t="str">
        <f>IFERROR(__xludf.DUMMYFUNCTION("if(isblank(A119),"""",filter(Moorings!A:A,Moorings!B:B=left(A119,14),Moorings!D:D=D119))"),"ATAPL-65310-030-0005")</f>
        <v>ATAPL-65310-030-0005</v>
      </c>
      <c r="C119" s="11" t="str">
        <f>IFERROR(__xludf.DUMMYFUNCTION("if(isblank(A119),"""",filter(Moorings!C:C,Moorings!B:B=left(A119,14),Moorings!D:D=D119))"),"SN0005")</f>
        <v>SN0005</v>
      </c>
      <c r="D119" s="21">
        <v>1.0</v>
      </c>
      <c r="E119" s="11" t="str">
        <f>IFERROR(__xludf.DUMMYFUNCTION("if(isblank(A119),"""",filter(Moorings!A:A,Moorings!B:B=A119,Moorings!D:D=D119))"),"ATOSU-69943-00011")</f>
        <v>ATOSU-69943-00011</v>
      </c>
      <c r="F119" s="11" t="str">
        <f>IFERROR(__xludf.DUMMYFUNCTION("if(isblank(A119),"""",filter(Moorings!C:C,Moorings!B:B=A119,Moorings!D:D=D119))"),"140")</f>
        <v>140</v>
      </c>
      <c r="G119" s="23" t="s">
        <v>133</v>
      </c>
      <c r="H119" s="23" t="s">
        <v>134</v>
      </c>
      <c r="I119" s="17"/>
      <c r="J119" s="18"/>
    </row>
    <row r="120" ht="12.75" customHeight="1">
      <c r="A120" s="19" t="s">
        <v>51</v>
      </c>
      <c r="B120" s="11" t="str">
        <f>IFERROR(__xludf.DUMMYFUNCTION("if(isblank(A120),"""",filter(Moorings!A:A,Moorings!B:B=left(A120,14),Moorings!D:D=D120))"),"ATAPL-65310-030-0005")</f>
        <v>ATAPL-65310-030-0005</v>
      </c>
      <c r="C120" s="11" t="str">
        <f>IFERROR(__xludf.DUMMYFUNCTION("if(isblank(A120),"""",filter(Moorings!C:C,Moorings!B:B=left(A120,14),Moorings!D:D=D120))"),"SN0005")</f>
        <v>SN0005</v>
      </c>
      <c r="D120" s="21">
        <v>1.0</v>
      </c>
      <c r="E120" s="11" t="str">
        <f>IFERROR(__xludf.DUMMYFUNCTION("if(isblank(A120),"""",filter(Moorings!A:A,Moorings!B:B=A120,Moorings!D:D=D120))"),"ATOSU-69943-00011")</f>
        <v>ATOSU-69943-00011</v>
      </c>
      <c r="F120" s="11" t="str">
        <f>IFERROR(__xludf.DUMMYFUNCTION("if(isblank(A120),"""",filter(Moorings!C:C,Moorings!B:B=A120,Moorings!D:D=D120))"),"140")</f>
        <v>140</v>
      </c>
      <c r="G120" s="23" t="s">
        <v>135</v>
      </c>
      <c r="H120" s="23" t="s">
        <v>136</v>
      </c>
      <c r="I120" s="17"/>
      <c r="J120" s="18"/>
    </row>
    <row r="121" ht="12.75" customHeight="1">
      <c r="A121" s="19" t="s">
        <v>51</v>
      </c>
      <c r="B121" s="11" t="str">
        <f>IFERROR(__xludf.DUMMYFUNCTION("if(isblank(A121),"""",filter(Moorings!A:A,Moorings!B:B=left(A121,14),Moorings!D:D=D121))"),"ATAPL-65310-030-0005")</f>
        <v>ATAPL-65310-030-0005</v>
      </c>
      <c r="C121" s="11" t="str">
        <f>IFERROR(__xludf.DUMMYFUNCTION("if(isblank(A121),"""",filter(Moorings!C:C,Moorings!B:B=left(A121,14),Moorings!D:D=D121))"),"SN0005")</f>
        <v>SN0005</v>
      </c>
      <c r="D121" s="21">
        <v>1.0</v>
      </c>
      <c r="E121" s="11" t="str">
        <f>IFERROR(__xludf.DUMMYFUNCTION("if(isblank(A121),"""",filter(Moorings!A:A,Moorings!B:B=A121,Moorings!D:D=D121))"),"ATOSU-69943-00011")</f>
        <v>ATOSU-69943-00011</v>
      </c>
      <c r="F121" s="11" t="str">
        <f>IFERROR(__xludf.DUMMYFUNCTION("if(isblank(A121),"""",filter(Moorings!C:C,Moorings!B:B=A121,Moorings!D:D=D121))"),"140")</f>
        <v>140</v>
      </c>
      <c r="G121" s="23" t="s">
        <v>137</v>
      </c>
      <c r="H121" s="23" t="s">
        <v>138</v>
      </c>
      <c r="I121" s="17"/>
      <c r="J121" s="18"/>
    </row>
    <row r="122" ht="12.75" customHeight="1">
      <c r="A122" s="19" t="s">
        <v>51</v>
      </c>
      <c r="B122" s="11" t="str">
        <f>IFERROR(__xludf.DUMMYFUNCTION("if(isblank(A122),"""",filter(Moorings!A:A,Moorings!B:B=left(A122,14),Moorings!D:D=D122))"),"ATAPL-65310-030-0005")</f>
        <v>ATAPL-65310-030-0005</v>
      </c>
      <c r="C122" s="11" t="str">
        <f>IFERROR(__xludf.DUMMYFUNCTION("if(isblank(A122),"""",filter(Moorings!C:C,Moorings!B:B=left(A122,14),Moorings!D:D=D122))"),"SN0005")</f>
        <v>SN0005</v>
      </c>
      <c r="D122" s="21">
        <v>1.0</v>
      </c>
      <c r="E122" s="11" t="str">
        <f>IFERROR(__xludf.DUMMYFUNCTION("if(isblank(A122),"""",filter(Moorings!A:A,Moorings!B:B=A122,Moorings!D:D=D122))"),"ATOSU-69943-00011")</f>
        <v>ATOSU-69943-00011</v>
      </c>
      <c r="F122" s="11" t="str">
        <f>IFERROR(__xludf.DUMMYFUNCTION("if(isblank(A122),"""",filter(Moorings!C:C,Moorings!B:B=A122,Moorings!D:D=D122))"),"140")</f>
        <v>140</v>
      </c>
      <c r="G122" s="23" t="s">
        <v>139</v>
      </c>
      <c r="H122" s="23" t="s">
        <v>140</v>
      </c>
      <c r="I122" s="17"/>
      <c r="J122" s="18"/>
    </row>
    <row r="123" ht="12.75" customHeight="1">
      <c r="A123" s="19" t="s">
        <v>51</v>
      </c>
      <c r="B123" s="11" t="str">
        <f>IFERROR(__xludf.DUMMYFUNCTION("if(isblank(A123),"""",filter(Moorings!A:A,Moorings!B:B=left(A123,14),Moorings!D:D=D123))"),"ATAPL-65310-030-0005")</f>
        <v>ATAPL-65310-030-0005</v>
      </c>
      <c r="C123" s="11" t="str">
        <f>IFERROR(__xludf.DUMMYFUNCTION("if(isblank(A123),"""",filter(Moorings!C:C,Moorings!B:B=left(A123,14),Moorings!D:D=D123))"),"SN0005")</f>
        <v>SN0005</v>
      </c>
      <c r="D123" s="21">
        <v>1.0</v>
      </c>
      <c r="E123" s="11" t="str">
        <f>IFERROR(__xludf.DUMMYFUNCTION("if(isblank(A123),"""",filter(Moorings!A:A,Moorings!B:B=A123,Moorings!D:D=D123))"),"ATOSU-69943-00011")</f>
        <v>ATOSU-69943-00011</v>
      </c>
      <c r="F123" s="11" t="str">
        <f>IFERROR(__xludf.DUMMYFUNCTION("if(isblank(A123),"""",filter(Moorings!C:C,Moorings!B:B=A123,Moorings!D:D=D123))"),"140")</f>
        <v>140</v>
      </c>
      <c r="G123" s="23" t="s">
        <v>141</v>
      </c>
      <c r="H123" s="23" t="s">
        <v>142</v>
      </c>
      <c r="I123" s="17"/>
      <c r="J123" s="18"/>
    </row>
    <row r="124" ht="12.75" customHeight="1">
      <c r="A124" s="19"/>
      <c r="B124" s="11" t="str">
        <f>IFERROR(__xludf.DUMMYFUNCTION("if(isblank(A124),"""",filter(Moorings!A:A,Moorings!B:B=left(A124,14),Moorings!D:D=D124))"),"")</f>
        <v/>
      </c>
      <c r="C124" s="11" t="str">
        <f>IFERROR(__xludf.DUMMYFUNCTION("if(isblank(A124),"""",filter(Moorings!C:C,Moorings!B:B=left(A124,14),Moorings!D:D=D124))"),"")</f>
        <v/>
      </c>
      <c r="D124" s="21"/>
      <c r="E124" s="11" t="str">
        <f>IFERROR(__xludf.DUMMYFUNCTION("if(isblank(A124),"""",filter(Moorings!A:A,Moorings!B:B=A124,Moorings!D:D=D124))"),"")</f>
        <v/>
      </c>
      <c r="F124" s="11" t="str">
        <f>IFERROR(__xludf.DUMMYFUNCTION("if(isblank(A124),"""",filter(Moorings!C:C,Moorings!B:B=A124,Moorings!D:D=D124))"),"")</f>
        <v/>
      </c>
      <c r="G124" s="23"/>
      <c r="H124" s="23"/>
      <c r="I124" s="17"/>
      <c r="J124" s="18"/>
    </row>
    <row r="125" ht="12.75" customHeight="1">
      <c r="A125" s="19" t="s">
        <v>51</v>
      </c>
      <c r="B125" s="11" t="str">
        <f>IFERROR(__xludf.DUMMYFUNCTION("if(isblank(A125),"""",filter(Moorings!A:A,Moorings!B:B=left(A125,14),Moorings!D:D=D125))"),"N00281")</f>
        <v>N00281</v>
      </c>
      <c r="C125" s="11" t="str">
        <f>IFERROR(__xludf.DUMMYFUNCTION("if(isblank(A125),"""",filter(Moorings!C:C,Moorings!B:B=left(A125,14),Moorings!D:D=D125))"),"SN0008")</f>
        <v>SN0008</v>
      </c>
      <c r="D125" s="21">
        <v>2.0</v>
      </c>
      <c r="E125" s="11" t="str">
        <f>IFERROR(__xludf.DUMMYFUNCTION("if(isblank(A125),"""",filter(Moorings!A:A,Moorings!B:B=A125,Moorings!D:D=D125))"),"ATOSU-69943-00010")</f>
        <v>ATOSU-69943-00010</v>
      </c>
      <c r="F125" s="11" t="str">
        <f>IFERROR(__xludf.DUMMYFUNCTION("if(isblank(A125),"""",filter(Moorings!C:C,Moorings!B:B=A125,Moorings!D:D=D125))"),"191")</f>
        <v>191</v>
      </c>
      <c r="G125" s="56" t="s">
        <v>128</v>
      </c>
      <c r="H125" s="56" t="s">
        <v>143</v>
      </c>
      <c r="I125" s="17"/>
      <c r="J125" s="18"/>
    </row>
    <row r="126" ht="12.75" customHeight="1">
      <c r="A126" s="19" t="s">
        <v>51</v>
      </c>
      <c r="B126" s="11" t="str">
        <f>IFERROR(__xludf.DUMMYFUNCTION("if(isblank(A126),"""",filter(Moorings!A:A,Moorings!B:B=left(A126,14),Moorings!D:D=D126))"),"N00281")</f>
        <v>N00281</v>
      </c>
      <c r="C126" s="11" t="str">
        <f>IFERROR(__xludf.DUMMYFUNCTION("if(isblank(A126),"""",filter(Moorings!C:C,Moorings!B:B=left(A126,14),Moorings!D:D=D126))"),"SN0008")</f>
        <v>SN0008</v>
      </c>
      <c r="D126" s="21">
        <v>2.0</v>
      </c>
      <c r="E126" s="11" t="str">
        <f>IFERROR(__xludf.DUMMYFUNCTION("if(isblank(A126),"""",filter(Moorings!A:A,Moorings!B:B=A126,Moorings!D:D=D126))"),"ATOSU-69943-00010")</f>
        <v>ATOSU-69943-00010</v>
      </c>
      <c r="F126" s="11" t="str">
        <f>IFERROR(__xludf.DUMMYFUNCTION("if(isblank(A126),"""",filter(Moorings!C:C,Moorings!B:B=A126,Moorings!D:D=D126))"),"191")</f>
        <v>191</v>
      </c>
      <c r="G126" s="56" t="s">
        <v>130</v>
      </c>
      <c r="H126" s="56" t="s">
        <v>144</v>
      </c>
      <c r="I126" s="17"/>
      <c r="J126" s="18"/>
    </row>
    <row r="127" ht="12.75" customHeight="1">
      <c r="A127" s="19" t="s">
        <v>51</v>
      </c>
      <c r="B127" s="11" t="str">
        <f>IFERROR(__xludf.DUMMYFUNCTION("if(isblank(A127),"""",filter(Moorings!A:A,Moorings!B:B=left(A127,14),Moorings!D:D=D127))"),"N00281")</f>
        <v>N00281</v>
      </c>
      <c r="C127" s="11" t="str">
        <f>IFERROR(__xludf.DUMMYFUNCTION("if(isblank(A127),"""",filter(Moorings!C:C,Moorings!B:B=left(A127,14),Moorings!D:D=D127))"),"SN0008")</f>
        <v>SN0008</v>
      </c>
      <c r="D127" s="21">
        <v>2.0</v>
      </c>
      <c r="E127" s="11" t="str">
        <f>IFERROR(__xludf.DUMMYFUNCTION("if(isblank(A127),"""",filter(Moorings!A:A,Moorings!B:B=A127,Moorings!D:D=D127))"),"ATOSU-69943-00010")</f>
        <v>ATOSU-69943-00010</v>
      </c>
      <c r="F127" s="11" t="str">
        <f>IFERROR(__xludf.DUMMYFUNCTION("if(isblank(A127),"""",filter(Moorings!C:C,Moorings!B:B=A127,Moorings!D:D=D127))"),"191")</f>
        <v>191</v>
      </c>
      <c r="G127" s="56" t="s">
        <v>132</v>
      </c>
      <c r="H127" s="56">
        <v>19.4</v>
      </c>
      <c r="I127" s="17"/>
      <c r="J127" s="18"/>
    </row>
    <row r="128" ht="12.75" customHeight="1">
      <c r="A128" s="19" t="s">
        <v>51</v>
      </c>
      <c r="B128" s="11" t="str">
        <f>IFERROR(__xludf.DUMMYFUNCTION("if(isblank(A128),"""",filter(Moorings!A:A,Moorings!B:B=left(A128,14),Moorings!D:D=D128))"),"N00281")</f>
        <v>N00281</v>
      </c>
      <c r="C128" s="11" t="str">
        <f>IFERROR(__xludf.DUMMYFUNCTION("if(isblank(A128),"""",filter(Moorings!C:C,Moorings!B:B=left(A128,14),Moorings!D:D=D128))"),"SN0008")</f>
        <v>SN0008</v>
      </c>
      <c r="D128" s="21">
        <v>2.0</v>
      </c>
      <c r="E128" s="11" t="str">
        <f>IFERROR(__xludf.DUMMYFUNCTION("if(isblank(A128),"""",filter(Moorings!A:A,Moorings!B:B=A128,Moorings!D:D=D128))"),"ATOSU-69943-00010")</f>
        <v>ATOSU-69943-00010</v>
      </c>
      <c r="F128" s="11" t="str">
        <f>IFERROR(__xludf.DUMMYFUNCTION("if(isblank(A128),"""",filter(Moorings!C:C,Moorings!B:B=A128,Moorings!D:D=D128))"),"191")</f>
        <v>191</v>
      </c>
      <c r="G128" s="56" t="s">
        <v>133</v>
      </c>
      <c r="H128" s="57" t="s">
        <v>145</v>
      </c>
      <c r="I128" s="17"/>
      <c r="J128" s="18"/>
    </row>
    <row r="129" ht="12.75" customHeight="1">
      <c r="A129" s="19" t="s">
        <v>51</v>
      </c>
      <c r="B129" s="11" t="str">
        <f>IFERROR(__xludf.DUMMYFUNCTION("if(isblank(A129),"""",filter(Moorings!A:A,Moorings!B:B=left(A129,14),Moorings!D:D=D129))"),"N00281")</f>
        <v>N00281</v>
      </c>
      <c r="C129" s="11" t="str">
        <f>IFERROR(__xludf.DUMMYFUNCTION("if(isblank(A129),"""",filter(Moorings!C:C,Moorings!B:B=left(A129,14),Moorings!D:D=D129))"),"SN0008")</f>
        <v>SN0008</v>
      </c>
      <c r="D129" s="21">
        <v>2.0</v>
      </c>
      <c r="E129" s="11" t="str">
        <f>IFERROR(__xludf.DUMMYFUNCTION("if(isblank(A129),"""",filter(Moorings!A:A,Moorings!B:B=A129,Moorings!D:D=D129))"),"ATOSU-69943-00010")</f>
        <v>ATOSU-69943-00010</v>
      </c>
      <c r="F129" s="11" t="str">
        <f>IFERROR(__xludf.DUMMYFUNCTION("if(isblank(A129),"""",filter(Moorings!C:C,Moorings!B:B=A129,Moorings!D:D=D129))"),"191")</f>
        <v>191</v>
      </c>
      <c r="G129" s="56" t="s">
        <v>135</v>
      </c>
      <c r="H129" s="56" t="s">
        <v>146</v>
      </c>
      <c r="I129" s="17"/>
      <c r="J129" s="18"/>
    </row>
    <row r="130" ht="12.75" customHeight="1">
      <c r="A130" s="19" t="s">
        <v>51</v>
      </c>
      <c r="B130" s="11" t="str">
        <f>IFERROR(__xludf.DUMMYFUNCTION("if(isblank(A130),"""",filter(Moorings!A:A,Moorings!B:B=left(A130,14),Moorings!D:D=D130))"),"N00281")</f>
        <v>N00281</v>
      </c>
      <c r="C130" s="11" t="str">
        <f>IFERROR(__xludf.DUMMYFUNCTION("if(isblank(A130),"""",filter(Moorings!C:C,Moorings!B:B=left(A130,14),Moorings!D:D=D130))"),"SN0008")</f>
        <v>SN0008</v>
      </c>
      <c r="D130" s="21">
        <v>2.0</v>
      </c>
      <c r="E130" s="11" t="str">
        <f>IFERROR(__xludf.DUMMYFUNCTION("if(isblank(A130),"""",filter(Moorings!A:A,Moorings!B:B=A130,Moorings!D:D=D130))"),"ATOSU-69943-00010")</f>
        <v>ATOSU-69943-00010</v>
      </c>
      <c r="F130" s="11" t="str">
        <f>IFERROR(__xludf.DUMMYFUNCTION("if(isblank(A130),"""",filter(Moorings!C:C,Moorings!B:B=A130,Moorings!D:D=D130))"),"191")</f>
        <v>191</v>
      </c>
      <c r="G130" s="56" t="s">
        <v>137</v>
      </c>
      <c r="H130" s="56" t="s">
        <v>147</v>
      </c>
      <c r="I130" s="17"/>
      <c r="J130" s="18"/>
    </row>
    <row r="131" ht="12.75" customHeight="1">
      <c r="A131" s="19" t="s">
        <v>51</v>
      </c>
      <c r="B131" s="11" t="str">
        <f>IFERROR(__xludf.DUMMYFUNCTION("if(isblank(A131),"""",filter(Moorings!A:A,Moorings!B:B=left(A131,14),Moorings!D:D=D131))"),"N00281")</f>
        <v>N00281</v>
      </c>
      <c r="C131" s="11" t="str">
        <f>IFERROR(__xludf.DUMMYFUNCTION("if(isblank(A131),"""",filter(Moorings!C:C,Moorings!B:B=left(A131,14),Moorings!D:D=D131))"),"SN0008")</f>
        <v>SN0008</v>
      </c>
      <c r="D131" s="21">
        <v>2.0</v>
      </c>
      <c r="E131" s="11" t="str">
        <f>IFERROR(__xludf.DUMMYFUNCTION("if(isblank(A131),"""",filter(Moorings!A:A,Moorings!B:B=A131,Moorings!D:D=D131))"),"ATOSU-69943-00010")</f>
        <v>ATOSU-69943-00010</v>
      </c>
      <c r="F131" s="11" t="str">
        <f>IFERROR(__xludf.DUMMYFUNCTION("if(isblank(A131),"""",filter(Moorings!C:C,Moorings!B:B=A131,Moorings!D:D=D131))"),"191")</f>
        <v>191</v>
      </c>
      <c r="G131" s="56" t="s">
        <v>139</v>
      </c>
      <c r="H131" s="56" t="s">
        <v>148</v>
      </c>
      <c r="I131" s="17"/>
      <c r="J131" s="18"/>
    </row>
    <row r="132" ht="12.75" customHeight="1">
      <c r="A132" s="19" t="s">
        <v>51</v>
      </c>
      <c r="B132" s="11" t="str">
        <f>IFERROR(__xludf.DUMMYFUNCTION("if(isblank(A132),"""",filter(Moorings!A:A,Moorings!B:B=left(A132,14),Moorings!D:D=D132))"),"N00281")</f>
        <v>N00281</v>
      </c>
      <c r="C132" s="11" t="str">
        <f>IFERROR(__xludf.DUMMYFUNCTION("if(isblank(A132),"""",filter(Moorings!C:C,Moorings!B:B=left(A132,14),Moorings!D:D=D132))"),"SN0008")</f>
        <v>SN0008</v>
      </c>
      <c r="D132" s="21">
        <v>2.0</v>
      </c>
      <c r="E132" s="11" t="str">
        <f>IFERROR(__xludf.DUMMYFUNCTION("if(isblank(A132),"""",filter(Moorings!A:A,Moorings!B:B=A132,Moorings!D:D=D132))"),"ATOSU-69943-00010")</f>
        <v>ATOSU-69943-00010</v>
      </c>
      <c r="F132" s="11" t="str">
        <f>IFERROR(__xludf.DUMMYFUNCTION("if(isblank(A132),"""",filter(Moorings!C:C,Moorings!B:B=A132,Moorings!D:D=D132))"),"191")</f>
        <v>191</v>
      </c>
      <c r="G132" s="56" t="s">
        <v>141</v>
      </c>
      <c r="H132" s="56" t="s">
        <v>149</v>
      </c>
      <c r="I132" s="17"/>
      <c r="J132" s="18"/>
    </row>
    <row r="133" ht="12.75" customHeight="1">
      <c r="A133" s="17"/>
      <c r="B133" s="11" t="str">
        <f>IFERROR(__xludf.DUMMYFUNCTION("if(isblank(A133),"""",filter(Moorings!A:A,Moorings!B:B=left(A133,14),Moorings!D:D=D133))"),"")</f>
        <v/>
      </c>
      <c r="C133" s="11" t="str">
        <f>IFERROR(__xludf.DUMMYFUNCTION("if(isblank(A133),"""",filter(Moorings!C:C,Moorings!B:B=left(A133,14),Moorings!D:D=D133))"),"")</f>
        <v/>
      </c>
      <c r="D133" s="21"/>
      <c r="E133" s="11" t="str">
        <f>IFERROR(__xludf.DUMMYFUNCTION("if(isblank(A133),"""",filter(Moorings!A:A,Moorings!B:B=A133,Moorings!D:D=D133))"),"")</f>
        <v/>
      </c>
      <c r="F133" s="11" t="str">
        <f>IFERROR(__xludf.DUMMYFUNCTION("if(isblank(A133),"""",filter(Moorings!C:C,Moorings!B:B=A133,Moorings!D:D=D133))"),"")</f>
        <v/>
      </c>
      <c r="G133" s="17"/>
      <c r="H133" s="17"/>
      <c r="I133" s="17"/>
      <c r="J133" s="18"/>
    </row>
    <row r="134" ht="15.75" customHeight="1">
      <c r="A134" s="37" t="s">
        <v>51</v>
      </c>
      <c r="B134" s="11" t="str">
        <f>IFERROR(__xludf.DUMMYFUNCTION("if(isblank(A134),"""",filter(Moorings!A:A,Moorings!B:B=left(A134,14),Moorings!D:D=D134))"),"ATAPL-65310-810-0005")</f>
        <v>ATAPL-65310-810-0005</v>
      </c>
      <c r="C134" s="11" t="str">
        <f>IFERROR(__xludf.DUMMYFUNCTION("if(isblank(A134),"""",filter(Moorings!C:C,Moorings!B:B=left(A134,14),Moorings!D:D=D134))"),"SN0006")</f>
        <v>SN0006</v>
      </c>
      <c r="D134" s="47">
        <v>3.0</v>
      </c>
      <c r="E134" s="11" t="str">
        <f>IFERROR(__xludf.DUMMYFUNCTION("if(isblank(A134),"""",filter(Moorings!A:A,Moorings!B:B=A134,Moorings!D:D=D134))"),"ATOSU-69943-00011")</f>
        <v>ATOSU-69943-00011</v>
      </c>
      <c r="F134" s="11" t="str">
        <f>IFERROR(__xludf.DUMMYFUNCTION("if(isblank(A134),"""",filter(Moorings!C:C,Moorings!B:B=A134,Moorings!D:D=D134))"),"140")</f>
        <v>140</v>
      </c>
      <c r="G134" s="49" t="s">
        <v>128</v>
      </c>
      <c r="H134" s="49" t="s">
        <v>150</v>
      </c>
      <c r="I134" s="40"/>
      <c r="J134" s="18"/>
    </row>
    <row r="135" ht="15.75" customHeight="1">
      <c r="A135" s="37" t="s">
        <v>51</v>
      </c>
      <c r="B135" s="11" t="str">
        <f>IFERROR(__xludf.DUMMYFUNCTION("if(isblank(A135),"""",filter(Moorings!A:A,Moorings!B:B=left(A135,14),Moorings!D:D=D135))"),"ATAPL-65310-810-0005")</f>
        <v>ATAPL-65310-810-0005</v>
      </c>
      <c r="C135" s="11" t="str">
        <f>IFERROR(__xludf.DUMMYFUNCTION("if(isblank(A135),"""",filter(Moorings!C:C,Moorings!B:B=left(A135,14),Moorings!D:D=D135))"),"SN0006")</f>
        <v>SN0006</v>
      </c>
      <c r="D135" s="47">
        <v>3.0</v>
      </c>
      <c r="E135" s="11" t="str">
        <f>IFERROR(__xludf.DUMMYFUNCTION("if(isblank(A135),"""",filter(Moorings!A:A,Moorings!B:B=A135,Moorings!D:D=D135))"),"ATOSU-69943-00011")</f>
        <v>ATOSU-69943-00011</v>
      </c>
      <c r="F135" s="11" t="str">
        <f>IFERROR(__xludf.DUMMYFUNCTION("if(isblank(A135),"""",filter(Moorings!C:C,Moorings!B:B=A135,Moorings!D:D=D135))"),"140")</f>
        <v>140</v>
      </c>
      <c r="G135" s="49" t="s">
        <v>130</v>
      </c>
      <c r="H135" s="49" t="s">
        <v>151</v>
      </c>
      <c r="I135" s="40"/>
      <c r="J135" s="18"/>
    </row>
    <row r="136" ht="15.75" customHeight="1">
      <c r="A136" s="37" t="s">
        <v>51</v>
      </c>
      <c r="B136" s="11" t="str">
        <f>IFERROR(__xludf.DUMMYFUNCTION("if(isblank(A136),"""",filter(Moorings!A:A,Moorings!B:B=left(A136,14),Moorings!D:D=D136))"),"ATAPL-65310-810-0005")</f>
        <v>ATAPL-65310-810-0005</v>
      </c>
      <c r="C136" s="11" t="str">
        <f>IFERROR(__xludf.DUMMYFUNCTION("if(isblank(A136),"""",filter(Moorings!C:C,Moorings!B:B=left(A136,14),Moorings!D:D=D136))"),"SN0006")</f>
        <v>SN0006</v>
      </c>
      <c r="D136" s="47">
        <v>3.0</v>
      </c>
      <c r="E136" s="11" t="str">
        <f>IFERROR(__xludf.DUMMYFUNCTION("if(isblank(A136),"""",filter(Moorings!A:A,Moorings!B:B=A136,Moorings!D:D=D136))"),"ATOSU-69943-00011")</f>
        <v>ATOSU-69943-00011</v>
      </c>
      <c r="F136" s="11" t="str">
        <f>IFERROR(__xludf.DUMMYFUNCTION("if(isblank(A136),"""",filter(Moorings!C:C,Moorings!B:B=A136,Moorings!D:D=D136))"),"140")</f>
        <v>140</v>
      </c>
      <c r="G136" s="49" t="s">
        <v>132</v>
      </c>
      <c r="H136" s="49">
        <v>19.9</v>
      </c>
      <c r="I136" s="40"/>
      <c r="J136" s="18"/>
    </row>
    <row r="137" ht="15.75" customHeight="1">
      <c r="A137" s="37" t="s">
        <v>51</v>
      </c>
      <c r="B137" s="11" t="str">
        <f>IFERROR(__xludf.DUMMYFUNCTION("if(isblank(A137),"""",filter(Moorings!A:A,Moorings!B:B=left(A137,14),Moorings!D:D=D137))"),"ATAPL-65310-810-0005")</f>
        <v>ATAPL-65310-810-0005</v>
      </c>
      <c r="C137" s="11" t="str">
        <f>IFERROR(__xludf.DUMMYFUNCTION("if(isblank(A137),"""",filter(Moorings!C:C,Moorings!B:B=left(A137,14),Moorings!D:D=D137))"),"SN0006")</f>
        <v>SN0006</v>
      </c>
      <c r="D137" s="47">
        <v>3.0</v>
      </c>
      <c r="E137" s="11" t="str">
        <f>IFERROR(__xludf.DUMMYFUNCTION("if(isblank(A137),"""",filter(Moorings!A:A,Moorings!B:B=A137,Moorings!D:D=D137))"),"ATOSU-69943-00011")</f>
        <v>ATOSU-69943-00011</v>
      </c>
      <c r="F137" s="11" t="str">
        <f>IFERROR(__xludf.DUMMYFUNCTION("if(isblank(A137),"""",filter(Moorings!C:C,Moorings!B:B=A137,Moorings!D:D=D137))"),"140")</f>
        <v>140</v>
      </c>
      <c r="G137" s="49" t="s">
        <v>133</v>
      </c>
      <c r="H137" s="49" t="s">
        <v>152</v>
      </c>
      <c r="I137" s="40"/>
      <c r="J137" s="18"/>
    </row>
    <row r="138" ht="15.75" customHeight="1">
      <c r="A138" s="37" t="s">
        <v>51</v>
      </c>
      <c r="B138" s="11" t="str">
        <f>IFERROR(__xludf.DUMMYFUNCTION("if(isblank(A138),"""",filter(Moorings!A:A,Moorings!B:B=left(A138,14),Moorings!D:D=D138))"),"ATAPL-65310-810-0005")</f>
        <v>ATAPL-65310-810-0005</v>
      </c>
      <c r="C138" s="11" t="str">
        <f>IFERROR(__xludf.DUMMYFUNCTION("if(isblank(A138),"""",filter(Moorings!C:C,Moorings!B:B=left(A138,14),Moorings!D:D=D138))"),"SN0006")</f>
        <v>SN0006</v>
      </c>
      <c r="D138" s="47">
        <v>3.0</v>
      </c>
      <c r="E138" s="11" t="str">
        <f>IFERROR(__xludf.DUMMYFUNCTION("if(isblank(A138),"""",filter(Moorings!A:A,Moorings!B:B=A138,Moorings!D:D=D138))"),"ATOSU-69943-00011")</f>
        <v>ATOSU-69943-00011</v>
      </c>
      <c r="F138" s="11" t="str">
        <f>IFERROR(__xludf.DUMMYFUNCTION("if(isblank(A138),"""",filter(Moorings!C:C,Moorings!B:B=A138,Moorings!D:D=D138))"),"140")</f>
        <v>140</v>
      </c>
      <c r="G138" s="49" t="s">
        <v>135</v>
      </c>
      <c r="H138" s="49" t="s">
        <v>153</v>
      </c>
      <c r="I138" s="40"/>
      <c r="J138" s="18"/>
    </row>
    <row r="139" ht="15.75" customHeight="1">
      <c r="A139" s="37" t="s">
        <v>51</v>
      </c>
      <c r="B139" s="11" t="str">
        <f>IFERROR(__xludf.DUMMYFUNCTION("if(isblank(A139),"""",filter(Moorings!A:A,Moorings!B:B=left(A139,14),Moorings!D:D=D139))"),"ATAPL-65310-810-0005")</f>
        <v>ATAPL-65310-810-0005</v>
      </c>
      <c r="C139" s="11" t="str">
        <f>IFERROR(__xludf.DUMMYFUNCTION("if(isblank(A139),"""",filter(Moorings!C:C,Moorings!B:B=left(A139,14),Moorings!D:D=D139))"),"SN0006")</f>
        <v>SN0006</v>
      </c>
      <c r="D139" s="47">
        <v>3.0</v>
      </c>
      <c r="E139" s="11" t="str">
        <f>IFERROR(__xludf.DUMMYFUNCTION("if(isblank(A139),"""",filter(Moorings!A:A,Moorings!B:B=A139,Moorings!D:D=D139))"),"ATOSU-69943-00011")</f>
        <v>ATOSU-69943-00011</v>
      </c>
      <c r="F139" s="11" t="str">
        <f>IFERROR(__xludf.DUMMYFUNCTION("if(isblank(A139),"""",filter(Moorings!C:C,Moorings!B:B=A139,Moorings!D:D=D139))"),"140")</f>
        <v>140</v>
      </c>
      <c r="G139" s="49" t="s">
        <v>137</v>
      </c>
      <c r="H139" s="49" t="s">
        <v>154</v>
      </c>
      <c r="I139" s="40"/>
      <c r="J139" s="18"/>
    </row>
    <row r="140" ht="15.75" customHeight="1">
      <c r="A140" s="37" t="s">
        <v>51</v>
      </c>
      <c r="B140" s="11" t="str">
        <f>IFERROR(__xludf.DUMMYFUNCTION("if(isblank(A140),"""",filter(Moorings!A:A,Moorings!B:B=left(A140,14),Moorings!D:D=D140))"),"ATAPL-65310-810-0005")</f>
        <v>ATAPL-65310-810-0005</v>
      </c>
      <c r="C140" s="11" t="str">
        <f>IFERROR(__xludf.DUMMYFUNCTION("if(isblank(A140),"""",filter(Moorings!C:C,Moorings!B:B=left(A140,14),Moorings!D:D=D140))"),"SN0006")</f>
        <v>SN0006</v>
      </c>
      <c r="D140" s="47">
        <v>3.0</v>
      </c>
      <c r="E140" s="11" t="str">
        <f>IFERROR(__xludf.DUMMYFUNCTION("if(isblank(A140),"""",filter(Moorings!A:A,Moorings!B:B=A140,Moorings!D:D=D140))"),"ATOSU-69943-00011")</f>
        <v>ATOSU-69943-00011</v>
      </c>
      <c r="F140" s="11" t="str">
        <f>IFERROR(__xludf.DUMMYFUNCTION("if(isblank(A140),"""",filter(Moorings!C:C,Moorings!B:B=A140,Moorings!D:D=D140))"),"140")</f>
        <v>140</v>
      </c>
      <c r="G140" s="49" t="s">
        <v>139</v>
      </c>
      <c r="H140" s="49" t="s">
        <v>155</v>
      </c>
      <c r="I140" s="40"/>
      <c r="J140" s="18"/>
    </row>
    <row r="141" ht="15.75" customHeight="1">
      <c r="A141" s="37" t="s">
        <v>51</v>
      </c>
      <c r="B141" s="11" t="str">
        <f>IFERROR(__xludf.DUMMYFUNCTION("if(isblank(A141),"""",filter(Moorings!A:A,Moorings!B:B=left(A141,14),Moorings!D:D=D141))"),"ATAPL-65310-810-0005")</f>
        <v>ATAPL-65310-810-0005</v>
      </c>
      <c r="C141" s="11" t="str">
        <f>IFERROR(__xludf.DUMMYFUNCTION("if(isblank(A141),"""",filter(Moorings!C:C,Moorings!B:B=left(A141,14),Moorings!D:D=D141))"),"SN0006")</f>
        <v>SN0006</v>
      </c>
      <c r="D141" s="47">
        <v>3.0</v>
      </c>
      <c r="E141" s="11" t="str">
        <f>IFERROR(__xludf.DUMMYFUNCTION("if(isblank(A141),"""",filter(Moorings!A:A,Moorings!B:B=A141,Moorings!D:D=D141))"),"ATOSU-69943-00011")</f>
        <v>ATOSU-69943-00011</v>
      </c>
      <c r="F141" s="11" t="str">
        <f>IFERROR(__xludf.DUMMYFUNCTION("if(isblank(A141),"""",filter(Moorings!C:C,Moorings!B:B=A141,Moorings!D:D=D141))"),"140")</f>
        <v>140</v>
      </c>
      <c r="G141" s="49" t="s">
        <v>141</v>
      </c>
      <c r="H141" s="49" t="s">
        <v>156</v>
      </c>
      <c r="I141" s="40"/>
      <c r="J141" s="18"/>
    </row>
    <row r="142" ht="12.75" customHeight="1">
      <c r="A142" s="17"/>
      <c r="B142" s="11"/>
      <c r="C142" s="11"/>
      <c r="D142" s="21"/>
      <c r="E142" s="11"/>
      <c r="F142" s="11"/>
      <c r="G142" s="17"/>
      <c r="H142" s="17"/>
      <c r="I142" s="17"/>
      <c r="J142" s="18"/>
    </row>
    <row r="143" ht="15.75" customHeight="1">
      <c r="A143" s="19" t="s">
        <v>53</v>
      </c>
      <c r="B143" s="11" t="str">
        <f>IFERROR(__xludf.DUMMYFUNCTION("if(isblank(A143),"""",filter(Moorings!A:A,Moorings!B:B=left(A143,14),Moorings!D:D=D143))"),"ATAPL-65310-030-0005")</f>
        <v>ATAPL-65310-030-0005</v>
      </c>
      <c r="C143" s="11" t="str">
        <f>IFERROR(__xludf.DUMMYFUNCTION("if(isblank(A143),"""",filter(Moorings!C:C,Moorings!B:B=left(A143,14),Moorings!D:D=D143))"),"SN0005")</f>
        <v>SN0005</v>
      </c>
      <c r="D143" s="21">
        <v>1.0</v>
      </c>
      <c r="E143" s="11" t="str">
        <f>IFERROR(__xludf.DUMMYFUNCTION("if(isblank(A143),"""",filter(Moorings!A:A,Moorings!B:B=A143,Moorings!D:D=D143))"),"ATOSU-70570-00002")</f>
        <v>ATOSU-70570-00002</v>
      </c>
      <c r="F143" s="11" t="str">
        <f>IFERROR(__xludf.DUMMYFUNCTION("if(isblank(A143),"""",filter(Moorings!C:C,Moorings!B:B=A143,Moorings!D:D=D143))"),"C0080")</f>
        <v>C0080</v>
      </c>
      <c r="G143" s="23" t="s">
        <v>157</v>
      </c>
      <c r="H143" s="23">
        <v>3073.0</v>
      </c>
      <c r="I143" s="17"/>
      <c r="J143" s="18"/>
    </row>
    <row r="144" ht="15.75" customHeight="1">
      <c r="A144" s="19" t="s">
        <v>53</v>
      </c>
      <c r="B144" s="11" t="str">
        <f>IFERROR(__xludf.DUMMYFUNCTION("if(isblank(A144),"""",filter(Moorings!A:A,Moorings!B:B=left(A144,14),Moorings!D:D=D144))"),"ATAPL-65310-030-0005")</f>
        <v>ATAPL-65310-030-0005</v>
      </c>
      <c r="C144" s="11" t="str">
        <f>IFERROR(__xludf.DUMMYFUNCTION("if(isblank(A144),"""",filter(Moorings!C:C,Moorings!B:B=left(A144,14),Moorings!D:D=D144))"),"SN0005")</f>
        <v>SN0005</v>
      </c>
      <c r="D144" s="21">
        <v>1.0</v>
      </c>
      <c r="E144" s="11" t="str">
        <f>IFERROR(__xludf.DUMMYFUNCTION("if(isblank(A144),"""",filter(Moorings!A:A,Moorings!B:B=A144,Moorings!D:D=D144))"),"ATOSU-70570-00002")</f>
        <v>ATOSU-70570-00002</v>
      </c>
      <c r="F144" s="11" t="str">
        <f>IFERROR(__xludf.DUMMYFUNCTION("if(isblank(A144),"""",filter(Moorings!C:C,Moorings!B:B=A144,Moorings!D:D=D144))"),"C0080")</f>
        <v>C0080</v>
      </c>
      <c r="G144" s="23" t="s">
        <v>158</v>
      </c>
      <c r="H144" s="23">
        <v>44327.0</v>
      </c>
      <c r="I144" s="17"/>
      <c r="J144" s="18"/>
    </row>
    <row r="145" ht="15.75" customHeight="1">
      <c r="A145" s="19" t="s">
        <v>53</v>
      </c>
      <c r="B145" s="11" t="str">
        <f>IFERROR(__xludf.DUMMYFUNCTION("if(isblank(A145),"""",filter(Moorings!A:A,Moorings!B:B=left(A145,14),Moorings!D:D=D145))"),"ATAPL-65310-030-0005")</f>
        <v>ATAPL-65310-030-0005</v>
      </c>
      <c r="C145" s="11" t="str">
        <f>IFERROR(__xludf.DUMMYFUNCTION("if(isblank(A145),"""",filter(Moorings!C:C,Moorings!B:B=left(A145,14),Moorings!D:D=D145))"),"SN0005")</f>
        <v>SN0005</v>
      </c>
      <c r="D145" s="21">
        <v>1.0</v>
      </c>
      <c r="E145" s="11" t="str">
        <f>IFERROR(__xludf.DUMMYFUNCTION("if(isblank(A145),"""",filter(Moorings!A:A,Moorings!B:B=A145,Moorings!D:D=D145))"),"ATOSU-70570-00002")</f>
        <v>ATOSU-70570-00002</v>
      </c>
      <c r="F145" s="11" t="str">
        <f>IFERROR(__xludf.DUMMYFUNCTION("if(isblank(A145),"""",filter(Moorings!C:C,Moorings!B:B=A145,Moorings!D:D=D145))"),"C0080")</f>
        <v>C0080</v>
      </c>
      <c r="G145" s="23" t="s">
        <v>159</v>
      </c>
      <c r="H145" s="23">
        <v>19706.0</v>
      </c>
      <c r="I145" s="17"/>
      <c r="J145" s="18"/>
    </row>
    <row r="146" ht="15.75" customHeight="1">
      <c r="A146" s="19" t="s">
        <v>53</v>
      </c>
      <c r="B146" s="11" t="str">
        <f>IFERROR(__xludf.DUMMYFUNCTION("if(isblank(A146),"""",filter(Moorings!A:A,Moorings!B:B=left(A146,14),Moorings!D:D=D146))"),"ATAPL-65310-030-0005")</f>
        <v>ATAPL-65310-030-0005</v>
      </c>
      <c r="C146" s="11" t="str">
        <f>IFERROR(__xludf.DUMMYFUNCTION("if(isblank(A146),"""",filter(Moorings!C:C,Moorings!B:B=left(A146,14),Moorings!D:D=D146))"),"SN0005")</f>
        <v>SN0005</v>
      </c>
      <c r="D146" s="21">
        <v>1.0</v>
      </c>
      <c r="E146" s="11" t="str">
        <f>IFERROR(__xludf.DUMMYFUNCTION("if(isblank(A146),"""",filter(Moorings!A:A,Moorings!B:B=A146,Moorings!D:D=D146))"),"ATOSU-70570-00002")</f>
        <v>ATOSU-70570-00002</v>
      </c>
      <c r="F146" s="11" t="str">
        <f>IFERROR(__xludf.DUMMYFUNCTION("if(isblank(A146),"""",filter(Moorings!C:C,Moorings!B:B=A146,Moorings!D:D=D146))"),"C0080")</f>
        <v>C0080</v>
      </c>
      <c r="G146" s="23" t="s">
        <v>160</v>
      </c>
      <c r="H146" s="23">
        <v>34.0</v>
      </c>
      <c r="I146" s="17"/>
      <c r="J146" s="18"/>
    </row>
    <row r="147" ht="15.75" customHeight="1">
      <c r="A147" s="19" t="s">
        <v>53</v>
      </c>
      <c r="B147" s="11" t="str">
        <f>IFERROR(__xludf.DUMMYFUNCTION("if(isblank(A147),"""",filter(Moorings!A:A,Moorings!B:B=left(A147,14),Moorings!D:D=D147))"),"ATAPL-65310-030-0005")</f>
        <v>ATAPL-65310-030-0005</v>
      </c>
      <c r="C147" s="11" t="str">
        <f>IFERROR(__xludf.DUMMYFUNCTION("if(isblank(A147),"""",filter(Moorings!C:C,Moorings!B:B=left(A147,14),Moorings!D:D=D147))"),"SN0005")</f>
        <v>SN0005</v>
      </c>
      <c r="D147" s="21">
        <v>1.0</v>
      </c>
      <c r="E147" s="11" t="str">
        <f>IFERROR(__xludf.DUMMYFUNCTION("if(isblank(A147),"""",filter(Moorings!A:A,Moorings!B:B=A147,Moorings!D:D=D147))"),"ATOSU-70570-00002")</f>
        <v>ATOSU-70570-00002</v>
      </c>
      <c r="F147" s="11" t="str">
        <f>IFERROR(__xludf.DUMMYFUNCTION("if(isblank(A147),"""",filter(Moorings!C:C,Moorings!B:B=A147,Moorings!D:D=D147))"),"C0080")</f>
        <v>C0080</v>
      </c>
      <c r="G147" s="23" t="s">
        <v>161</v>
      </c>
      <c r="H147" s="23">
        <v>15.79</v>
      </c>
      <c r="I147" s="17"/>
      <c r="J147" s="18"/>
    </row>
    <row r="148" ht="15.75" customHeight="1">
      <c r="A148" s="19" t="s">
        <v>53</v>
      </c>
      <c r="B148" s="11" t="str">
        <f>IFERROR(__xludf.DUMMYFUNCTION("if(isblank(A148),"""",filter(Moorings!A:A,Moorings!B:B=left(A148,14),Moorings!D:D=D148))"),"ATAPL-65310-030-0005")</f>
        <v>ATAPL-65310-030-0005</v>
      </c>
      <c r="C148" s="11" t="str">
        <f>IFERROR(__xludf.DUMMYFUNCTION("if(isblank(A148),"""",filter(Moorings!C:C,Moorings!B:B=left(A148,14),Moorings!D:D=D148))"),"SN0005")</f>
        <v>SN0005</v>
      </c>
      <c r="D148" s="21">
        <v>1.0</v>
      </c>
      <c r="E148" s="11" t="str">
        <f>IFERROR(__xludf.DUMMYFUNCTION("if(isblank(A148),"""",filter(Moorings!A:A,Moorings!B:B=A148,Moorings!D:D=D148))"),"ATOSU-70570-00002")</f>
        <v>ATOSU-70570-00002</v>
      </c>
      <c r="F148" s="11" t="str">
        <f>IFERROR(__xludf.DUMMYFUNCTION("if(isblank(A148),"""",filter(Moorings!C:C,Moorings!B:B=A148,Moorings!D:D=D148))"),"C0080")</f>
        <v>C0080</v>
      </c>
      <c r="G148" s="23" t="s">
        <v>162</v>
      </c>
      <c r="H148" s="23">
        <v>0.0838</v>
      </c>
      <c r="I148" s="17"/>
      <c r="J148" s="18"/>
    </row>
    <row r="149" ht="15.75" customHeight="1">
      <c r="A149" s="19" t="s">
        <v>53</v>
      </c>
      <c r="B149" s="11" t="str">
        <f>IFERROR(__xludf.DUMMYFUNCTION("if(isblank(A149),"""",filter(Moorings!A:A,Moorings!B:B=left(A149,14),Moorings!D:D=D149))"),"ATAPL-65310-030-0005")</f>
        <v>ATAPL-65310-030-0005</v>
      </c>
      <c r="C149" s="11" t="str">
        <f>IFERROR(__xludf.DUMMYFUNCTION("if(isblank(A149),"""",filter(Moorings!C:C,Moorings!B:B=left(A149,14),Moorings!D:D=D149))"),"SN0005")</f>
        <v>SN0005</v>
      </c>
      <c r="D149" s="21">
        <v>1.0</v>
      </c>
      <c r="E149" s="11" t="str">
        <f>IFERROR(__xludf.DUMMYFUNCTION("if(isblank(A149),"""",filter(Moorings!A:A,Moorings!B:B=A149,Moorings!D:D=D149))"),"ATOSU-70570-00002")</f>
        <v>ATOSU-70570-00002</v>
      </c>
      <c r="F149" s="11" t="str">
        <f>IFERROR(__xludf.DUMMYFUNCTION("if(isblank(A149),"""",filter(Moorings!C:C,Moorings!B:B=A149,Moorings!D:D=D149))"),"C0080")</f>
        <v>C0080</v>
      </c>
      <c r="G149" s="23" t="s">
        <v>163</v>
      </c>
      <c r="H149" s="23">
        <v>0.2611</v>
      </c>
      <c r="I149" s="17"/>
      <c r="J149" s="18"/>
    </row>
    <row r="150" ht="15.75" customHeight="1">
      <c r="A150" s="19" t="s">
        <v>53</v>
      </c>
      <c r="B150" s="11" t="str">
        <f>IFERROR(__xludf.DUMMYFUNCTION("if(isblank(A150),"""",filter(Moorings!A:A,Moorings!B:B=left(A150,14),Moorings!D:D=D150))"),"ATAPL-65310-030-0005")</f>
        <v>ATAPL-65310-030-0005</v>
      </c>
      <c r="C150" s="11" t="str">
        <f>IFERROR(__xludf.DUMMYFUNCTION("if(isblank(A150),"""",filter(Moorings!C:C,Moorings!B:B=left(A150,14),Moorings!D:D=D150))"),"SN0005")</f>
        <v>SN0005</v>
      </c>
      <c r="D150" s="21">
        <v>1.0</v>
      </c>
      <c r="E150" s="11" t="str">
        <f>IFERROR(__xludf.DUMMYFUNCTION("if(isblank(A150),"""",filter(Moorings!A:A,Moorings!B:B=A150,Moorings!D:D=D150))"),"ATOSU-70570-00002")</f>
        <v>ATOSU-70570-00002</v>
      </c>
      <c r="F150" s="11" t="str">
        <f>IFERROR(__xludf.DUMMYFUNCTION("if(isblank(A150),"""",filter(Moorings!C:C,Moorings!B:B=A150,Moorings!D:D=D150))"),"C0080")</f>
        <v>C0080</v>
      </c>
      <c r="G150" s="23" t="s">
        <v>164</v>
      </c>
      <c r="H150" s="23">
        <v>-0.827</v>
      </c>
      <c r="I150" s="17"/>
      <c r="J150" s="18"/>
    </row>
    <row r="151" ht="15.75" customHeight="1">
      <c r="A151" s="19"/>
      <c r="B151" s="11" t="str">
        <f>IFERROR(__xludf.DUMMYFUNCTION("if(isblank(A151),"""",filter(Moorings!A:A,Moorings!B:B=left(A151,14),Moorings!D:D=D151))"),"")</f>
        <v/>
      </c>
      <c r="C151" s="11" t="str">
        <f>IFERROR(__xludf.DUMMYFUNCTION("if(isblank(A151),"""",filter(Moorings!C:C,Moorings!B:B=left(A151,14),Moorings!D:D=D151))"),"")</f>
        <v/>
      </c>
      <c r="D151" s="21"/>
      <c r="E151" s="11" t="str">
        <f>IFERROR(__xludf.DUMMYFUNCTION("if(isblank(A151),"""",filter(Moorings!A:A,Moorings!B:B=A151,Moorings!D:D=D151))"),"")</f>
        <v/>
      </c>
      <c r="F151" s="11" t="str">
        <f>IFERROR(__xludf.DUMMYFUNCTION("if(isblank(A151),"""",filter(Moorings!C:C,Moorings!B:B=A151,Moorings!D:D=D151))"),"")</f>
        <v/>
      </c>
      <c r="G151" s="23"/>
      <c r="H151" s="23"/>
      <c r="I151" s="17"/>
      <c r="J151" s="18"/>
    </row>
    <row r="152" ht="15.75" customHeight="1">
      <c r="A152" s="19" t="s">
        <v>53</v>
      </c>
      <c r="B152" s="11" t="str">
        <f>IFERROR(__xludf.DUMMYFUNCTION("if(isblank(A152),"""",filter(Moorings!A:A,Moorings!B:B=left(A152,14),Moorings!D:D=D152))"),"N00281")</f>
        <v>N00281</v>
      </c>
      <c r="C152" s="11" t="str">
        <f>IFERROR(__xludf.DUMMYFUNCTION("if(isblank(A152),"""",filter(Moorings!C:C,Moorings!B:B=left(A152,14),Moorings!D:D=D152))"),"SN0008")</f>
        <v>SN0008</v>
      </c>
      <c r="D152" s="21">
        <v>2.0</v>
      </c>
      <c r="E152" s="11" t="str">
        <f>IFERROR(__xludf.DUMMYFUNCTION("if(isblank(A152),"""",filter(Moorings!A:A,Moorings!B:B=A152,Moorings!D:D=D152))"),"A01045")</f>
        <v>A01045</v>
      </c>
      <c r="F152" s="11" t="str">
        <f>IFERROR(__xludf.DUMMYFUNCTION("if(isblank(A152),"""",filter(Moorings!C:C,Moorings!B:B=A152,Moorings!D:D=D152))"),"C0090")</f>
        <v>C0090</v>
      </c>
      <c r="G152" s="23" t="s">
        <v>157</v>
      </c>
      <c r="H152" s="36">
        <v>3073.0</v>
      </c>
      <c r="I152" s="22" t="s">
        <v>165</v>
      </c>
      <c r="J152" s="18"/>
    </row>
    <row r="153" ht="15.75" customHeight="1">
      <c r="A153" s="19" t="s">
        <v>53</v>
      </c>
      <c r="B153" s="11" t="str">
        <f>IFERROR(__xludf.DUMMYFUNCTION("if(isblank(A153),"""",filter(Moorings!A:A,Moorings!B:B=left(A153,14),Moorings!D:D=D153))"),"N00281")</f>
        <v>N00281</v>
      </c>
      <c r="C153" s="11" t="str">
        <f>IFERROR(__xludf.DUMMYFUNCTION("if(isblank(A153),"""",filter(Moorings!C:C,Moorings!B:B=left(A153,14),Moorings!D:D=D153))"),"SN0008")</f>
        <v>SN0008</v>
      </c>
      <c r="D153" s="21">
        <v>2.0</v>
      </c>
      <c r="E153" s="11" t="str">
        <f>IFERROR(__xludf.DUMMYFUNCTION("if(isblank(A153),"""",filter(Moorings!A:A,Moorings!B:B=A153,Moorings!D:D=D153))"),"A01045")</f>
        <v>A01045</v>
      </c>
      <c r="F153" s="11" t="str">
        <f>IFERROR(__xludf.DUMMYFUNCTION("if(isblank(A153),"""",filter(Moorings!C:C,Moorings!B:B=A153,Moorings!D:D=D153))"),"C0090")</f>
        <v>C0090</v>
      </c>
      <c r="G153" s="23" t="s">
        <v>158</v>
      </c>
      <c r="H153" s="36">
        <v>44327.0</v>
      </c>
      <c r="I153" s="22" t="s">
        <v>165</v>
      </c>
      <c r="J153" s="18"/>
    </row>
    <row r="154" ht="15.75" customHeight="1">
      <c r="A154" s="19" t="s">
        <v>53</v>
      </c>
      <c r="B154" s="11" t="str">
        <f>IFERROR(__xludf.DUMMYFUNCTION("if(isblank(A154),"""",filter(Moorings!A:A,Moorings!B:B=left(A154,14),Moorings!D:D=D154))"),"N00281")</f>
        <v>N00281</v>
      </c>
      <c r="C154" s="11" t="str">
        <f>IFERROR(__xludf.DUMMYFUNCTION("if(isblank(A154),"""",filter(Moorings!C:C,Moorings!B:B=left(A154,14),Moorings!D:D=D154))"),"SN0008")</f>
        <v>SN0008</v>
      </c>
      <c r="D154" s="21">
        <v>2.0</v>
      </c>
      <c r="E154" s="11" t="str">
        <f>IFERROR(__xludf.DUMMYFUNCTION("if(isblank(A154),"""",filter(Moorings!A:A,Moorings!B:B=A154,Moorings!D:D=D154))"),"A01045")</f>
        <v>A01045</v>
      </c>
      <c r="F154" s="11" t="str">
        <f>IFERROR(__xludf.DUMMYFUNCTION("if(isblank(A154),"""",filter(Moorings!C:C,Moorings!B:B=A154,Moorings!D:D=D154))"),"C0090")</f>
        <v>C0090</v>
      </c>
      <c r="G154" s="23" t="s">
        <v>159</v>
      </c>
      <c r="H154" s="36">
        <v>19706.0</v>
      </c>
      <c r="I154" s="22" t="s">
        <v>165</v>
      </c>
      <c r="J154" s="18"/>
    </row>
    <row r="155" ht="15.75" customHeight="1">
      <c r="A155" s="19" t="s">
        <v>53</v>
      </c>
      <c r="B155" s="11" t="str">
        <f>IFERROR(__xludf.DUMMYFUNCTION("if(isblank(A155),"""",filter(Moorings!A:A,Moorings!B:B=left(A155,14),Moorings!D:D=D155))"),"N00281")</f>
        <v>N00281</v>
      </c>
      <c r="C155" s="11" t="str">
        <f>IFERROR(__xludf.DUMMYFUNCTION("if(isblank(A155),"""",filter(Moorings!C:C,Moorings!B:B=left(A155,14),Moorings!D:D=D155))"),"SN0008")</f>
        <v>SN0008</v>
      </c>
      <c r="D155" s="21">
        <v>2.0</v>
      </c>
      <c r="E155" s="11" t="str">
        <f>IFERROR(__xludf.DUMMYFUNCTION("if(isblank(A155),"""",filter(Moorings!A:A,Moorings!B:B=A155,Moorings!D:D=D155))"),"A01045")</f>
        <v>A01045</v>
      </c>
      <c r="F155" s="11" t="str">
        <f>IFERROR(__xludf.DUMMYFUNCTION("if(isblank(A155),"""",filter(Moorings!C:C,Moorings!B:B=A155,Moorings!D:D=D155))"),"C0090")</f>
        <v>C0090</v>
      </c>
      <c r="G155" s="23" t="s">
        <v>160</v>
      </c>
      <c r="H155" s="36">
        <v>34.0</v>
      </c>
      <c r="I155" s="22" t="s">
        <v>165</v>
      </c>
      <c r="J155" s="18"/>
    </row>
    <row r="156" ht="15.75" customHeight="1">
      <c r="A156" s="19" t="s">
        <v>53</v>
      </c>
      <c r="B156" s="11" t="str">
        <f>IFERROR(__xludf.DUMMYFUNCTION("if(isblank(A156),"""",filter(Moorings!A:A,Moorings!B:B=left(A156,14),Moorings!D:D=D156))"),"N00281")</f>
        <v>N00281</v>
      </c>
      <c r="C156" s="11" t="str">
        <f>IFERROR(__xludf.DUMMYFUNCTION("if(isblank(A156),"""",filter(Moorings!C:C,Moorings!B:B=left(A156,14),Moorings!D:D=D156))"),"SN0008")</f>
        <v>SN0008</v>
      </c>
      <c r="D156" s="21">
        <v>2.0</v>
      </c>
      <c r="E156" s="11" t="str">
        <f>IFERROR(__xludf.DUMMYFUNCTION("if(isblank(A156),"""",filter(Moorings!A:A,Moorings!B:B=A156,Moorings!D:D=D156))"),"A01045")</f>
        <v>A01045</v>
      </c>
      <c r="F156" s="11" t="str">
        <f>IFERROR(__xludf.DUMMYFUNCTION("if(isblank(A156),"""",filter(Moorings!C:C,Moorings!B:B=A156,Moorings!D:D=D156))"),"C0090")</f>
        <v>C0090</v>
      </c>
      <c r="G156" s="23" t="s">
        <v>161</v>
      </c>
      <c r="H156" s="23">
        <v>14.9</v>
      </c>
      <c r="I156" s="22" t="s">
        <v>166</v>
      </c>
      <c r="J156" s="18"/>
    </row>
    <row r="157" ht="15.75" customHeight="1">
      <c r="A157" s="19" t="s">
        <v>53</v>
      </c>
      <c r="B157" s="11" t="str">
        <f>IFERROR(__xludf.DUMMYFUNCTION("if(isblank(A157),"""",filter(Moorings!A:A,Moorings!B:B=left(A157,14),Moorings!D:D=D157))"),"N00281")</f>
        <v>N00281</v>
      </c>
      <c r="C157" s="11" t="str">
        <f>IFERROR(__xludf.DUMMYFUNCTION("if(isblank(A157),"""",filter(Moorings!C:C,Moorings!B:B=left(A157,14),Moorings!D:D=D157))"),"SN0008")</f>
        <v>SN0008</v>
      </c>
      <c r="D157" s="21">
        <v>2.0</v>
      </c>
      <c r="E157" s="11" t="str">
        <f>IFERROR(__xludf.DUMMYFUNCTION("if(isblank(A157),"""",filter(Moorings!A:A,Moorings!B:B=A157,Moorings!D:D=D157))"),"A01045")</f>
        <v>A01045</v>
      </c>
      <c r="F157" s="11" t="str">
        <f>IFERROR(__xludf.DUMMYFUNCTION("if(isblank(A157),"""",filter(Moorings!C:C,Moorings!B:B=A157,Moorings!D:D=D157))"),"C0090")</f>
        <v>C0090</v>
      </c>
      <c r="G157" s="23" t="s">
        <v>162</v>
      </c>
      <c r="H157" s="23">
        <v>-0.0167</v>
      </c>
      <c r="I157" s="22" t="s">
        <v>167</v>
      </c>
      <c r="J157" s="18"/>
    </row>
    <row r="158" ht="15.75" customHeight="1">
      <c r="A158" s="19" t="s">
        <v>53</v>
      </c>
      <c r="B158" s="11" t="str">
        <f>IFERROR(__xludf.DUMMYFUNCTION("if(isblank(A158),"""",filter(Moorings!A:A,Moorings!B:B=left(A158,14),Moorings!D:D=D158))"),"N00281")</f>
        <v>N00281</v>
      </c>
      <c r="C158" s="11" t="str">
        <f>IFERROR(__xludf.DUMMYFUNCTION("if(isblank(A158),"""",filter(Moorings!C:C,Moorings!B:B=left(A158,14),Moorings!D:D=D158))"),"SN0008")</f>
        <v>SN0008</v>
      </c>
      <c r="D158" s="21">
        <v>2.0</v>
      </c>
      <c r="E158" s="11" t="str">
        <f>IFERROR(__xludf.DUMMYFUNCTION("if(isblank(A158),"""",filter(Moorings!A:A,Moorings!B:B=A158,Moorings!D:D=D158))"),"A01045")</f>
        <v>A01045</v>
      </c>
      <c r="F158" s="11" t="str">
        <f>IFERROR(__xludf.DUMMYFUNCTION("if(isblank(A158),"""",filter(Moorings!C:C,Moorings!B:B=A158,Moorings!D:D=D158))"),"C0090")</f>
        <v>C0090</v>
      </c>
      <c r="G158" s="23" t="s">
        <v>163</v>
      </c>
      <c r="H158" s="23">
        <v>0.9127</v>
      </c>
      <c r="I158" s="22" t="s">
        <v>168</v>
      </c>
      <c r="J158" s="18"/>
    </row>
    <row r="159" ht="15.75" customHeight="1">
      <c r="A159" s="19" t="s">
        <v>53</v>
      </c>
      <c r="B159" s="11" t="str">
        <f>IFERROR(__xludf.DUMMYFUNCTION("if(isblank(A159),"""",filter(Moorings!A:A,Moorings!B:B=left(A159,14),Moorings!D:D=D159))"),"N00281")</f>
        <v>N00281</v>
      </c>
      <c r="C159" s="11" t="str">
        <f>IFERROR(__xludf.DUMMYFUNCTION("if(isblank(A159),"""",filter(Moorings!C:C,Moorings!B:B=left(A159,14),Moorings!D:D=D159))"),"SN0008")</f>
        <v>SN0008</v>
      </c>
      <c r="D159" s="21">
        <v>2.0</v>
      </c>
      <c r="E159" s="11" t="str">
        <f>IFERROR(__xludf.DUMMYFUNCTION("if(isblank(A159),"""",filter(Moorings!A:A,Moorings!B:B=A159,Moorings!D:D=D159))"),"A01045")</f>
        <v>A01045</v>
      </c>
      <c r="F159" s="11" t="str">
        <f>IFERROR(__xludf.DUMMYFUNCTION("if(isblank(A159),"""",filter(Moorings!C:C,Moorings!B:B=A159,Moorings!D:D=D159))"),"C0090")</f>
        <v>C0090</v>
      </c>
      <c r="G159" s="23" t="s">
        <v>164</v>
      </c>
      <c r="H159" s="23">
        <v>-1.8897</v>
      </c>
      <c r="I159" s="22" t="s">
        <v>169</v>
      </c>
      <c r="J159" s="18"/>
    </row>
    <row r="160" ht="15.75" customHeight="1">
      <c r="A160" s="19"/>
      <c r="B160" s="11" t="str">
        <f>IFERROR(__xludf.DUMMYFUNCTION("if(isblank(A160),"""",filter(Moorings!A:A,Moorings!B:B=left(A160,14),Moorings!D:D=D160))"),"")</f>
        <v/>
      </c>
      <c r="C160" s="11" t="str">
        <f>IFERROR(__xludf.DUMMYFUNCTION("if(isblank(A160),"""",filter(Moorings!C:C,Moorings!B:B=left(A160,14),Moorings!D:D=D160))"),"")</f>
        <v/>
      </c>
      <c r="D160" s="21"/>
      <c r="E160" s="11" t="str">
        <f>IFERROR(__xludf.DUMMYFUNCTION("if(isblank(A160),"""",filter(Moorings!A:A,Moorings!B:B=A160,Moorings!D:D=D160))"),"")</f>
        <v/>
      </c>
      <c r="F160" s="11" t="str">
        <f>IFERROR(__xludf.DUMMYFUNCTION("if(isblank(A160),"""",filter(Moorings!C:C,Moorings!B:B=A160,Moorings!D:D=D160))"),"")</f>
        <v/>
      </c>
      <c r="G160" s="23"/>
      <c r="H160" s="23"/>
      <c r="I160" s="17"/>
      <c r="J160" s="18"/>
    </row>
    <row r="161" ht="15.75" customHeight="1">
      <c r="A161" s="37" t="s">
        <v>53</v>
      </c>
      <c r="B161" s="11" t="str">
        <f>IFERROR(__xludf.DUMMYFUNCTION("if(isblank(A161),"""",filter(Moorings!A:A,Moorings!B:B=left(A161,14),Moorings!D:D=D161))"),"ATAPL-65310-810-0005")</f>
        <v>ATAPL-65310-810-0005</v>
      </c>
      <c r="C161" s="11" t="str">
        <f>IFERROR(__xludf.DUMMYFUNCTION("if(isblank(A161),"""",filter(Moorings!C:C,Moorings!B:B=left(A161,14),Moorings!D:D=D161))"),"SN0006")</f>
        <v>SN0006</v>
      </c>
      <c r="D161" s="47">
        <v>3.0</v>
      </c>
      <c r="E161" s="11" t="str">
        <f>IFERROR(__xludf.DUMMYFUNCTION("if(isblank(A161),"""",filter(Moorings!A:A,Moorings!B:B=A161,Moorings!D:D=D161))"),"ATOSU-70570-00002")</f>
        <v>ATOSU-70570-00002</v>
      </c>
      <c r="F161" s="11" t="str">
        <f>IFERROR(__xludf.DUMMYFUNCTION("if(isblank(A161),"""",filter(Moorings!C:C,Moorings!B:B=A161,Moorings!D:D=D161))"),"C0080")</f>
        <v>C0080</v>
      </c>
      <c r="G161" s="49" t="s">
        <v>157</v>
      </c>
      <c r="H161" s="58">
        <v>2828.0</v>
      </c>
      <c r="I161" s="39" t="s">
        <v>170</v>
      </c>
      <c r="J161" s="18"/>
    </row>
    <row r="162" ht="15.75" customHeight="1">
      <c r="A162" s="37" t="s">
        <v>53</v>
      </c>
      <c r="B162" s="11" t="str">
        <f>IFERROR(__xludf.DUMMYFUNCTION("if(isblank(A162),"""",filter(Moorings!A:A,Moorings!B:B=left(A162,14),Moorings!D:D=D162))"),"ATAPL-65310-810-0005")</f>
        <v>ATAPL-65310-810-0005</v>
      </c>
      <c r="C162" s="11" t="str">
        <f>IFERROR(__xludf.DUMMYFUNCTION("if(isblank(A162),"""",filter(Moorings!C:C,Moorings!B:B=left(A162,14),Moorings!D:D=D162))"),"SN0006")</f>
        <v>SN0006</v>
      </c>
      <c r="D162" s="47">
        <v>3.0</v>
      </c>
      <c r="E162" s="11" t="str">
        <f>IFERROR(__xludf.DUMMYFUNCTION("if(isblank(A162),"""",filter(Moorings!A:A,Moorings!B:B=A162,Moorings!D:D=D162))"),"ATOSU-70570-00002")</f>
        <v>ATOSU-70570-00002</v>
      </c>
      <c r="F162" s="11" t="str">
        <f>IFERROR(__xludf.DUMMYFUNCTION("if(isblank(A162),"""",filter(Moorings!C:C,Moorings!B:B=A162,Moorings!D:D=D162))"),"C0080")</f>
        <v>C0080</v>
      </c>
      <c r="G162" s="49" t="s">
        <v>158</v>
      </c>
      <c r="H162" s="58">
        <v>1968.0</v>
      </c>
      <c r="I162" s="39" t="s">
        <v>171</v>
      </c>
      <c r="J162" s="18"/>
    </row>
    <row r="163" ht="15.75" customHeight="1">
      <c r="A163" s="37" t="s">
        <v>53</v>
      </c>
      <c r="B163" s="11" t="str">
        <f>IFERROR(__xludf.DUMMYFUNCTION("if(isblank(A163),"""",filter(Moorings!A:A,Moorings!B:B=left(A163,14),Moorings!D:D=D163))"),"ATAPL-65310-810-0005")</f>
        <v>ATAPL-65310-810-0005</v>
      </c>
      <c r="C163" s="11" t="str">
        <f>IFERROR(__xludf.DUMMYFUNCTION("if(isblank(A163),"""",filter(Moorings!C:C,Moorings!B:B=left(A163,14),Moorings!D:D=D163))"),"SN0006")</f>
        <v>SN0006</v>
      </c>
      <c r="D163" s="47">
        <v>3.0</v>
      </c>
      <c r="E163" s="11" t="str">
        <f>IFERROR(__xludf.DUMMYFUNCTION("if(isblank(A163),"""",filter(Moorings!A:A,Moorings!B:B=A163,Moorings!D:D=D163))"),"ATOSU-70570-00002")</f>
        <v>ATOSU-70570-00002</v>
      </c>
      <c r="F163" s="11" t="str">
        <f>IFERROR(__xludf.DUMMYFUNCTION("if(isblank(A163),"""",filter(Moorings!C:C,Moorings!B:B=A163,Moorings!D:D=D163))"),"C0080")</f>
        <v>C0080</v>
      </c>
      <c r="G163" s="49" t="s">
        <v>159</v>
      </c>
      <c r="H163" s="58">
        <v>2967.0</v>
      </c>
      <c r="I163" s="40"/>
      <c r="J163" s="18"/>
    </row>
    <row r="164" ht="15.75" customHeight="1">
      <c r="A164" s="37" t="s">
        <v>53</v>
      </c>
      <c r="B164" s="11" t="str">
        <f>IFERROR(__xludf.DUMMYFUNCTION("if(isblank(A164),"""",filter(Moorings!A:A,Moorings!B:B=left(A164,14),Moorings!D:D=D164))"),"ATAPL-65310-810-0005")</f>
        <v>ATAPL-65310-810-0005</v>
      </c>
      <c r="C164" s="11" t="str">
        <f>IFERROR(__xludf.DUMMYFUNCTION("if(isblank(A164),"""",filter(Moorings!C:C,Moorings!B:B=left(A164,14),Moorings!D:D=D164))"),"SN0006")</f>
        <v>SN0006</v>
      </c>
      <c r="D164" s="47">
        <v>3.0</v>
      </c>
      <c r="E164" s="11" t="str">
        <f>IFERROR(__xludf.DUMMYFUNCTION("if(isblank(A164),"""",filter(Moorings!A:A,Moorings!B:B=A164,Moorings!D:D=D164))"),"ATOSU-70570-00002")</f>
        <v>ATOSU-70570-00002</v>
      </c>
      <c r="F164" s="11" t="str">
        <f>IFERROR(__xludf.DUMMYFUNCTION("if(isblank(A164),"""",filter(Moorings!C:C,Moorings!B:B=A164,Moorings!D:D=D164))"),"C0080")</f>
        <v>C0080</v>
      </c>
      <c r="G164" s="49" t="s">
        <v>160</v>
      </c>
      <c r="H164" s="58">
        <v>3169.0</v>
      </c>
      <c r="I164" s="40"/>
      <c r="J164" s="18"/>
    </row>
    <row r="165" ht="15.75" customHeight="1">
      <c r="A165" s="37" t="s">
        <v>53</v>
      </c>
      <c r="B165" s="11" t="str">
        <f>IFERROR(__xludf.DUMMYFUNCTION("if(isblank(A165),"""",filter(Moorings!A:A,Moorings!B:B=left(A165,14),Moorings!D:D=D165))"),"ATAPL-65310-810-0005")</f>
        <v>ATAPL-65310-810-0005</v>
      </c>
      <c r="C165" s="11" t="str">
        <f>IFERROR(__xludf.DUMMYFUNCTION("if(isblank(A165),"""",filter(Moorings!C:C,Moorings!B:B=left(A165,14),Moorings!D:D=D165))"),"SN0006")</f>
        <v>SN0006</v>
      </c>
      <c r="D165" s="47">
        <v>3.0</v>
      </c>
      <c r="E165" s="11" t="str">
        <f>IFERROR(__xludf.DUMMYFUNCTION("if(isblank(A165),"""",filter(Moorings!A:A,Moorings!B:B=A165,Moorings!D:D=D165))"),"ATOSU-70570-00002")</f>
        <v>ATOSU-70570-00002</v>
      </c>
      <c r="F165" s="11" t="str">
        <f>IFERROR(__xludf.DUMMYFUNCTION("if(isblank(A165),"""",filter(Moorings!C:C,Moorings!B:B=A165,Moorings!D:D=D165))"),"C0080")</f>
        <v>C0080</v>
      </c>
      <c r="G165" s="49" t="s">
        <v>161</v>
      </c>
      <c r="H165" s="49">
        <v>15.7799</v>
      </c>
      <c r="I165" s="40"/>
      <c r="J165" s="18"/>
    </row>
    <row r="166" ht="15.75" customHeight="1">
      <c r="A166" s="37" t="s">
        <v>53</v>
      </c>
      <c r="B166" s="11" t="str">
        <f>IFERROR(__xludf.DUMMYFUNCTION("if(isblank(A166),"""",filter(Moorings!A:A,Moorings!B:B=left(A166,14),Moorings!D:D=D166))"),"ATAPL-65310-810-0005")</f>
        <v>ATAPL-65310-810-0005</v>
      </c>
      <c r="C166" s="11" t="str">
        <f>IFERROR(__xludf.DUMMYFUNCTION("if(isblank(A166),"""",filter(Moorings!C:C,Moorings!B:B=left(A166,14),Moorings!D:D=D166))"),"SN0006")</f>
        <v>SN0006</v>
      </c>
      <c r="D166" s="47">
        <v>3.0</v>
      </c>
      <c r="E166" s="11" t="str">
        <f>IFERROR(__xludf.DUMMYFUNCTION("if(isblank(A166),"""",filter(Moorings!A:A,Moorings!B:B=A166,Moorings!D:D=D166))"),"ATOSU-70570-00002")</f>
        <v>ATOSU-70570-00002</v>
      </c>
      <c r="F166" s="11" t="str">
        <f>IFERROR(__xludf.DUMMYFUNCTION("if(isblank(A166),"""",filter(Moorings!C:C,Moorings!B:B=A166,Moorings!D:D=D166))"),"C0080")</f>
        <v>C0080</v>
      </c>
      <c r="G166" s="49" t="s">
        <v>162</v>
      </c>
      <c r="H166" s="49">
        <v>0.1224</v>
      </c>
      <c r="I166" s="40"/>
      <c r="J166" s="18"/>
    </row>
    <row r="167" ht="15.75" customHeight="1">
      <c r="A167" s="37" t="s">
        <v>53</v>
      </c>
      <c r="B167" s="11" t="str">
        <f>IFERROR(__xludf.DUMMYFUNCTION("if(isblank(A167),"""",filter(Moorings!A:A,Moorings!B:B=left(A167,14),Moorings!D:D=D167))"),"ATAPL-65310-810-0005")</f>
        <v>ATAPL-65310-810-0005</v>
      </c>
      <c r="C167" s="11" t="str">
        <f>IFERROR(__xludf.DUMMYFUNCTION("if(isblank(A167),"""",filter(Moorings!C:C,Moorings!B:B=left(A167,14),Moorings!D:D=D167))"),"SN0006")</f>
        <v>SN0006</v>
      </c>
      <c r="D167" s="47">
        <v>3.0</v>
      </c>
      <c r="E167" s="11" t="str">
        <f>IFERROR(__xludf.DUMMYFUNCTION("if(isblank(A167),"""",filter(Moorings!A:A,Moorings!B:B=A167,Moorings!D:D=D167))"),"ATOSU-70570-00002")</f>
        <v>ATOSU-70570-00002</v>
      </c>
      <c r="F167" s="11" t="str">
        <f>IFERROR(__xludf.DUMMYFUNCTION("if(isblank(A167),"""",filter(Moorings!C:C,Moorings!B:B=A167,Moorings!D:D=D167))"),"C0080")</f>
        <v>C0080</v>
      </c>
      <c r="G167" s="49" t="s">
        <v>163</v>
      </c>
      <c r="H167" s="49">
        <v>0.3393</v>
      </c>
      <c r="I167" s="40"/>
      <c r="J167" s="18"/>
    </row>
    <row r="168" ht="15.75" customHeight="1">
      <c r="A168" s="37" t="s">
        <v>53</v>
      </c>
      <c r="B168" s="11" t="str">
        <f>IFERROR(__xludf.DUMMYFUNCTION("if(isblank(A168),"""",filter(Moorings!A:A,Moorings!B:B=left(A168,14),Moorings!D:D=D168))"),"ATAPL-65310-810-0005")</f>
        <v>ATAPL-65310-810-0005</v>
      </c>
      <c r="C168" s="11" t="str">
        <f>IFERROR(__xludf.DUMMYFUNCTION("if(isblank(A168),"""",filter(Moorings!C:C,Moorings!B:B=left(A168,14),Moorings!D:D=D168))"),"SN0006")</f>
        <v>SN0006</v>
      </c>
      <c r="D168" s="47">
        <v>3.0</v>
      </c>
      <c r="E168" s="11" t="str">
        <f>IFERROR(__xludf.DUMMYFUNCTION("if(isblank(A168),"""",filter(Moorings!A:A,Moorings!B:B=A168,Moorings!D:D=D168))"),"ATOSU-70570-00002")</f>
        <v>ATOSU-70570-00002</v>
      </c>
      <c r="F168" s="11" t="str">
        <f>IFERROR(__xludf.DUMMYFUNCTION("if(isblank(A168),"""",filter(Moorings!C:C,Moorings!B:B=A168,Moorings!D:D=D168))"),"C0080")</f>
        <v>C0080</v>
      </c>
      <c r="G168" s="49" t="s">
        <v>164</v>
      </c>
      <c r="H168" s="49">
        <v>-1.3667</v>
      </c>
      <c r="I168" s="40"/>
      <c r="J168" s="18"/>
    </row>
    <row r="169" ht="15.75" customHeight="1">
      <c r="A169" s="19"/>
      <c r="B169" s="11"/>
      <c r="C169" s="11"/>
      <c r="D169" s="21"/>
      <c r="E169" s="11"/>
      <c r="F169" s="11"/>
      <c r="G169" s="23"/>
      <c r="H169" s="23"/>
      <c r="I169" s="17"/>
      <c r="J169" s="18"/>
    </row>
    <row r="170" ht="12.75" customHeight="1">
      <c r="A170" s="19" t="s">
        <v>57</v>
      </c>
      <c r="B170" s="11" t="str">
        <f>IFERROR(__xludf.DUMMYFUNCTION("if(isblank(A170),"""",filter(Moorings!A:A,Moorings!B:B=left(A170,14),Moorings!D:D=D170))"),"ATAPL-65310-030-0005")</f>
        <v>ATAPL-65310-030-0005</v>
      </c>
      <c r="C170" s="11" t="str">
        <f>IFERROR(__xludf.DUMMYFUNCTION("if(isblank(A170),"""",filter(Moorings!C:C,Moorings!B:B=left(A170,14),Moorings!D:D=D170))"),"SN0005")</f>
        <v>SN0005</v>
      </c>
      <c r="D170" s="21">
        <v>1.0</v>
      </c>
      <c r="E170" s="11" t="str">
        <f>IFERROR(__xludf.DUMMYFUNCTION("if(isblank(A170),"""",filter(Moorings!A:A,Moorings!B:B=A170,Moorings!D:D=D170))"),"ATOSU-70571-00002")</f>
        <v>ATOSU-70571-00002</v>
      </c>
      <c r="F170" s="11" t="str">
        <f>IFERROR(__xludf.DUMMYFUNCTION("if(isblank(A170),"""",filter(Moorings!C:C,Moorings!B:B=A170,Moorings!D:D=D170))"),"P0117")</f>
        <v>P0117</v>
      </c>
      <c r="G170" s="23" t="s">
        <v>157</v>
      </c>
      <c r="H170" s="23">
        <v>17533.0</v>
      </c>
      <c r="I170" s="17"/>
      <c r="J170" s="18"/>
    </row>
    <row r="171" ht="12.75" customHeight="1">
      <c r="A171" s="19" t="s">
        <v>57</v>
      </c>
      <c r="B171" s="11" t="str">
        <f>IFERROR(__xludf.DUMMYFUNCTION("if(isblank(A171),"""",filter(Moorings!A:A,Moorings!B:B=left(A171,14),Moorings!D:D=D171))"),"ATAPL-65310-030-0005")</f>
        <v>ATAPL-65310-030-0005</v>
      </c>
      <c r="C171" s="11" t="str">
        <f>IFERROR(__xludf.DUMMYFUNCTION("if(isblank(A171),"""",filter(Moorings!C:C,Moorings!B:B=left(A171,14),Moorings!D:D=D171))"),"SN0005")</f>
        <v>SN0005</v>
      </c>
      <c r="D171" s="21">
        <v>1.0</v>
      </c>
      <c r="E171" s="11" t="str">
        <f>IFERROR(__xludf.DUMMYFUNCTION("if(isblank(A171),"""",filter(Moorings!A:A,Moorings!B:B=A171,Moorings!D:D=D171))"),"ATOSU-70571-00002")</f>
        <v>ATOSU-70571-00002</v>
      </c>
      <c r="F171" s="11" t="str">
        <f>IFERROR(__xludf.DUMMYFUNCTION("if(isblank(A171),"""",filter(Moorings!C:C,Moorings!B:B=A171,Moorings!D:D=D171))"),"P0117")</f>
        <v>P0117</v>
      </c>
      <c r="G171" s="23" t="s">
        <v>159</v>
      </c>
      <c r="H171" s="23">
        <v>2229.0</v>
      </c>
      <c r="I171" s="17"/>
      <c r="J171" s="18"/>
    </row>
    <row r="172" ht="12.75" customHeight="1">
      <c r="A172" s="19" t="s">
        <v>57</v>
      </c>
      <c r="B172" s="11" t="str">
        <f>IFERROR(__xludf.DUMMYFUNCTION("if(isblank(A172),"""",filter(Moorings!A:A,Moorings!B:B=left(A172,14),Moorings!D:D=D172))"),"ATAPL-65310-030-0005")</f>
        <v>ATAPL-65310-030-0005</v>
      </c>
      <c r="C172" s="11" t="str">
        <f>IFERROR(__xludf.DUMMYFUNCTION("if(isblank(A172),"""",filter(Moorings!C:C,Moorings!B:B=left(A172,14),Moorings!D:D=D172))"),"SN0005")</f>
        <v>SN0005</v>
      </c>
      <c r="D172" s="21">
        <v>1.0</v>
      </c>
      <c r="E172" s="11" t="str">
        <f>IFERROR(__xludf.DUMMYFUNCTION("if(isblank(A172),"""",filter(Moorings!A:A,Moorings!B:B=A172,Moorings!D:D=D172))"),"ATOSU-70571-00002")</f>
        <v>ATOSU-70571-00002</v>
      </c>
      <c r="F172" s="11" t="str">
        <f>IFERROR(__xludf.DUMMYFUNCTION("if(isblank(A172),"""",filter(Moorings!C:C,Moorings!B:B=A172,Moorings!D:D=D172))"),"P0117")</f>
        <v>P0117</v>
      </c>
      <c r="G172" s="23" t="s">
        <v>172</v>
      </c>
      <c r="H172" s="23">
        <v>101.0</v>
      </c>
      <c r="I172" s="17"/>
      <c r="J172" s="18"/>
    </row>
    <row r="173" ht="12.75" customHeight="1">
      <c r="A173" s="19" t="s">
        <v>57</v>
      </c>
      <c r="B173" s="11" t="str">
        <f>IFERROR(__xludf.DUMMYFUNCTION("if(isblank(A173),"""",filter(Moorings!A:A,Moorings!B:B=left(A173,14),Moorings!D:D=D173))"),"ATAPL-65310-030-0005")</f>
        <v>ATAPL-65310-030-0005</v>
      </c>
      <c r="C173" s="11" t="str">
        <f>IFERROR(__xludf.DUMMYFUNCTION("if(isblank(A173),"""",filter(Moorings!C:C,Moorings!B:B=left(A173,14),Moorings!D:D=D173))"),"SN0005")</f>
        <v>SN0005</v>
      </c>
      <c r="D173" s="21">
        <v>1.0</v>
      </c>
      <c r="E173" s="11" t="str">
        <f>IFERROR(__xludf.DUMMYFUNCTION("if(isblank(A173),"""",filter(Moorings!A:A,Moorings!B:B=A173,Moorings!D:D=D173))"),"ATOSU-70571-00002")</f>
        <v>ATOSU-70571-00002</v>
      </c>
      <c r="F173" s="11" t="str">
        <f>IFERROR(__xludf.DUMMYFUNCTION("if(isblank(A173),"""",filter(Moorings!C:C,Moorings!B:B=A173,Moorings!D:D=D173))"),"P0117")</f>
        <v>P0117</v>
      </c>
      <c r="G173" s="23" t="s">
        <v>173</v>
      </c>
      <c r="H173" s="23">
        <v>38502.0</v>
      </c>
      <c r="I173" s="17"/>
      <c r="J173" s="18"/>
    </row>
    <row r="174" ht="12.75" customHeight="1">
      <c r="A174" s="19" t="s">
        <v>57</v>
      </c>
      <c r="B174" s="11" t="str">
        <f>IFERROR(__xludf.DUMMYFUNCTION("if(isblank(A174),"""",filter(Moorings!A:A,Moorings!B:B=left(A174,14),Moorings!D:D=D174))"),"ATAPL-65310-030-0005")</f>
        <v>ATAPL-65310-030-0005</v>
      </c>
      <c r="C174" s="11" t="str">
        <f>IFERROR(__xludf.DUMMYFUNCTION("if(isblank(A174),"""",filter(Moorings!C:C,Moorings!B:B=left(A174,14),Moorings!D:D=D174))"),"SN0005")</f>
        <v>SN0005</v>
      </c>
      <c r="D174" s="21">
        <v>1.0</v>
      </c>
      <c r="E174" s="11" t="str">
        <f>IFERROR(__xludf.DUMMYFUNCTION("if(isblank(A174),"""",filter(Moorings!A:A,Moorings!B:B=A174,Moorings!D:D=D174))"),"ATOSU-70571-00002")</f>
        <v>ATOSU-70571-00002</v>
      </c>
      <c r="F174" s="11" t="str">
        <f>IFERROR(__xludf.DUMMYFUNCTION("if(isblank(A174),"""",filter(Moorings!C:C,Moorings!B:B=A174,Moorings!D:D=D174))"),"P0117")</f>
        <v>P0117</v>
      </c>
      <c r="G174" s="23" t="s">
        <v>174</v>
      </c>
      <c r="H174" s="23">
        <v>1.0</v>
      </c>
      <c r="I174" s="17"/>
      <c r="J174" s="18"/>
    </row>
    <row r="175" ht="12.75" customHeight="1">
      <c r="A175" s="19" t="s">
        <v>57</v>
      </c>
      <c r="B175" s="11" t="str">
        <f>IFERROR(__xludf.DUMMYFUNCTION("if(isblank(A175),"""",filter(Moorings!A:A,Moorings!B:B=left(A175,14),Moorings!D:D=D175))"),"ATAPL-65310-030-0005")</f>
        <v>ATAPL-65310-030-0005</v>
      </c>
      <c r="C175" s="11" t="str">
        <f>IFERROR(__xludf.DUMMYFUNCTION("if(isblank(A175),"""",filter(Moorings!C:C,Moorings!B:B=left(A175,14),Moorings!D:D=D175))"),"SN0005")</f>
        <v>SN0005</v>
      </c>
      <c r="D175" s="21">
        <v>1.0</v>
      </c>
      <c r="E175" s="11" t="str">
        <f>IFERROR(__xludf.DUMMYFUNCTION("if(isblank(A175),"""",filter(Moorings!A:A,Moorings!B:B=A175,Moorings!D:D=D175))"),"ATOSU-70571-00002")</f>
        <v>ATOSU-70571-00002</v>
      </c>
      <c r="F175" s="11" t="str">
        <f>IFERROR(__xludf.DUMMYFUNCTION("if(isblank(A175),"""",filter(Moorings!C:C,Moorings!B:B=A175,Moorings!D:D=D175))"),"P0117")</f>
        <v>P0117</v>
      </c>
      <c r="G175" s="23" t="s">
        <v>175</v>
      </c>
      <c r="H175" s="23">
        <v>0.0</v>
      </c>
      <c r="I175" s="17"/>
      <c r="J175" s="18"/>
    </row>
    <row r="176" ht="12.75" customHeight="1">
      <c r="A176" s="19" t="s">
        <v>57</v>
      </c>
      <c r="B176" s="11" t="str">
        <f>IFERROR(__xludf.DUMMYFUNCTION("if(isblank(A176),"""",filter(Moorings!A:A,Moorings!B:B=left(A176,14),Moorings!D:D=D176))"),"ATAPL-65310-030-0005")</f>
        <v>ATAPL-65310-030-0005</v>
      </c>
      <c r="C176" s="11" t="str">
        <f>IFERROR(__xludf.DUMMYFUNCTION("if(isblank(A176),"""",filter(Moorings!C:C,Moorings!B:B=left(A176,14),Moorings!D:D=D176))"),"SN0005")</f>
        <v>SN0005</v>
      </c>
      <c r="D176" s="21">
        <v>1.0</v>
      </c>
      <c r="E176" s="11" t="str">
        <f>IFERROR(__xludf.DUMMYFUNCTION("if(isblank(A176),"""",filter(Moorings!A:A,Moorings!B:B=A176,Moorings!D:D=D176))"),"ATOSU-70571-00002")</f>
        <v>ATOSU-70571-00002</v>
      </c>
      <c r="F176" s="11" t="str">
        <f>IFERROR(__xludf.DUMMYFUNCTION("if(isblank(A176),"""",filter(Moorings!C:C,Moorings!B:B=A176,Moorings!D:D=D176))"),"P0117")</f>
        <v>P0117</v>
      </c>
      <c r="G176" s="23" t="s">
        <v>176</v>
      </c>
      <c r="H176" s="23">
        <v>35.0</v>
      </c>
      <c r="I176" s="17"/>
      <c r="J176" s="18"/>
    </row>
    <row r="177" ht="12.75" customHeight="1">
      <c r="A177" s="19"/>
      <c r="B177" s="11" t="str">
        <f>IFERROR(__xludf.DUMMYFUNCTION("if(isblank(A177),"""",filter(Moorings!A:A,Moorings!B:B=left(A177,14),Moorings!D:D=D177))"),"")</f>
        <v/>
      </c>
      <c r="C177" s="11" t="str">
        <f>IFERROR(__xludf.DUMMYFUNCTION("if(isblank(A177),"""",filter(Moorings!C:C,Moorings!B:B=left(A177,14),Moorings!D:D=D177))"),"")</f>
        <v/>
      </c>
      <c r="D177" s="21"/>
      <c r="E177" s="11" t="str">
        <f>IFERROR(__xludf.DUMMYFUNCTION("if(isblank(A177),"""",filter(Moorings!A:A,Moorings!B:B=A177,Moorings!D:D=D177))"),"")</f>
        <v/>
      </c>
      <c r="F177" s="11" t="str">
        <f>IFERROR(__xludf.DUMMYFUNCTION("if(isblank(A177),"""",filter(Moorings!C:C,Moorings!B:B=A177,Moorings!D:D=D177))"),"")</f>
        <v/>
      </c>
      <c r="G177" s="23"/>
      <c r="H177" s="23"/>
      <c r="I177" s="17"/>
      <c r="J177" s="18"/>
    </row>
    <row r="178" ht="12.75" customHeight="1">
      <c r="A178" s="19" t="s">
        <v>57</v>
      </c>
      <c r="B178" s="11" t="str">
        <f>IFERROR(__xludf.DUMMYFUNCTION("if(isblank(A178),"""",filter(Moorings!A:A,Moorings!B:B=left(A178,14),Moorings!D:D=D178))"),"N00281")</f>
        <v>N00281</v>
      </c>
      <c r="C178" s="11" t="str">
        <f>IFERROR(__xludf.DUMMYFUNCTION("if(isblank(A178),"""",filter(Moorings!C:C,Moorings!B:B=left(A178,14),Moorings!D:D=D178))"),"SN0008")</f>
        <v>SN0008</v>
      </c>
      <c r="D178" s="21">
        <v>2.0</v>
      </c>
      <c r="E178" s="11" t="str">
        <f>IFERROR(__xludf.DUMMYFUNCTION("if(isblank(A178),"""",filter(Moorings!A:A,Moorings!B:B=A178,Moorings!D:D=D178))"),"A01046")</f>
        <v>A01046</v>
      </c>
      <c r="F178" s="11" t="str">
        <f>IFERROR(__xludf.DUMMYFUNCTION("if(isblank(A178),"""",filter(Moorings!C:C,Moorings!B:B=A178,Moorings!D:D=D178))"),"P0132")</f>
        <v>P0132</v>
      </c>
      <c r="G178" s="23" t="s">
        <v>157</v>
      </c>
      <c r="H178" s="23">
        <v>17533.0</v>
      </c>
      <c r="I178" s="22" t="s">
        <v>177</v>
      </c>
      <c r="J178" s="18"/>
    </row>
    <row r="179" ht="12.75" customHeight="1">
      <c r="A179" s="19" t="s">
        <v>57</v>
      </c>
      <c r="B179" s="11" t="str">
        <f>IFERROR(__xludf.DUMMYFUNCTION("if(isblank(A179),"""",filter(Moorings!A:A,Moorings!B:B=left(A179,14),Moorings!D:D=D179))"),"N00281")</f>
        <v>N00281</v>
      </c>
      <c r="C179" s="11" t="str">
        <f>IFERROR(__xludf.DUMMYFUNCTION("if(isblank(A179),"""",filter(Moorings!C:C,Moorings!B:B=left(A179,14),Moorings!D:D=D179))"),"SN0008")</f>
        <v>SN0008</v>
      </c>
      <c r="D179" s="21">
        <v>2.0</v>
      </c>
      <c r="E179" s="11" t="str">
        <f>IFERROR(__xludf.DUMMYFUNCTION("if(isblank(A179),"""",filter(Moorings!A:A,Moorings!B:B=A179,Moorings!D:D=D179))"),"A01046")</f>
        <v>A01046</v>
      </c>
      <c r="F179" s="11" t="str">
        <f>IFERROR(__xludf.DUMMYFUNCTION("if(isblank(A179),"""",filter(Moorings!C:C,Moorings!B:B=A179,Moorings!D:D=D179))"),"P0132")</f>
        <v>P0132</v>
      </c>
      <c r="G179" s="23" t="s">
        <v>159</v>
      </c>
      <c r="H179" s="23">
        <v>2229.0</v>
      </c>
      <c r="I179" s="22" t="s">
        <v>177</v>
      </c>
      <c r="J179" s="18"/>
    </row>
    <row r="180" ht="12.75" customHeight="1">
      <c r="A180" s="19" t="s">
        <v>57</v>
      </c>
      <c r="B180" s="11" t="str">
        <f>IFERROR(__xludf.DUMMYFUNCTION("if(isblank(A180),"""",filter(Moorings!A:A,Moorings!B:B=left(A180,14),Moorings!D:D=D180))"),"N00281")</f>
        <v>N00281</v>
      </c>
      <c r="C180" s="11" t="str">
        <f>IFERROR(__xludf.DUMMYFUNCTION("if(isblank(A180),"""",filter(Moorings!C:C,Moorings!B:B=left(A180,14),Moorings!D:D=D180))"),"SN0008")</f>
        <v>SN0008</v>
      </c>
      <c r="D180" s="21">
        <v>2.0</v>
      </c>
      <c r="E180" s="11" t="str">
        <f>IFERROR(__xludf.DUMMYFUNCTION("if(isblank(A180),"""",filter(Moorings!A:A,Moorings!B:B=A180,Moorings!D:D=D180))"),"A01046")</f>
        <v>A01046</v>
      </c>
      <c r="F180" s="11" t="str">
        <f>IFERROR(__xludf.DUMMYFUNCTION("if(isblank(A180),"""",filter(Moorings!C:C,Moorings!B:B=A180,Moorings!D:D=D180))"),"P0132")</f>
        <v>P0132</v>
      </c>
      <c r="G180" s="23" t="s">
        <v>172</v>
      </c>
      <c r="H180" s="23">
        <v>101.0</v>
      </c>
      <c r="I180" s="22" t="s">
        <v>177</v>
      </c>
      <c r="J180" s="18"/>
    </row>
    <row r="181" ht="12.75" customHeight="1">
      <c r="A181" s="19" t="s">
        <v>57</v>
      </c>
      <c r="B181" s="11" t="str">
        <f>IFERROR(__xludf.DUMMYFUNCTION("if(isblank(A181),"""",filter(Moorings!A:A,Moorings!B:B=left(A181,14),Moorings!D:D=D181))"),"N00281")</f>
        <v>N00281</v>
      </c>
      <c r="C181" s="11" t="str">
        <f>IFERROR(__xludf.DUMMYFUNCTION("if(isblank(A181),"""",filter(Moorings!C:C,Moorings!B:B=left(A181,14),Moorings!D:D=D181))"),"SN0008")</f>
        <v>SN0008</v>
      </c>
      <c r="D181" s="21">
        <v>2.0</v>
      </c>
      <c r="E181" s="11" t="str">
        <f>IFERROR(__xludf.DUMMYFUNCTION("if(isblank(A181),"""",filter(Moorings!A:A,Moorings!B:B=A181,Moorings!D:D=D181))"),"A01046")</f>
        <v>A01046</v>
      </c>
      <c r="F181" s="11" t="str">
        <f>IFERROR(__xludf.DUMMYFUNCTION("if(isblank(A181),"""",filter(Moorings!C:C,Moorings!B:B=A181,Moorings!D:D=D181))"),"P0132")</f>
        <v>P0132</v>
      </c>
      <c r="G181" s="23" t="s">
        <v>173</v>
      </c>
      <c r="H181" s="23">
        <v>38502.0</v>
      </c>
      <c r="I181" s="22" t="s">
        <v>177</v>
      </c>
      <c r="J181" s="18"/>
    </row>
    <row r="182" ht="12.75" customHeight="1">
      <c r="A182" s="19" t="s">
        <v>57</v>
      </c>
      <c r="B182" s="11" t="str">
        <f>IFERROR(__xludf.DUMMYFUNCTION("if(isblank(A182),"""",filter(Moorings!A:A,Moorings!B:B=left(A182,14),Moorings!D:D=D182))"),"N00281")</f>
        <v>N00281</v>
      </c>
      <c r="C182" s="11" t="str">
        <f>IFERROR(__xludf.DUMMYFUNCTION("if(isblank(A182),"""",filter(Moorings!C:C,Moorings!B:B=left(A182,14),Moorings!D:D=D182))"),"SN0008")</f>
        <v>SN0008</v>
      </c>
      <c r="D182" s="21">
        <v>2.0</v>
      </c>
      <c r="E182" s="11" t="str">
        <f>IFERROR(__xludf.DUMMYFUNCTION("if(isblank(A182),"""",filter(Moorings!A:A,Moorings!B:B=A182,Moorings!D:D=D182))"),"A01046")</f>
        <v>A01046</v>
      </c>
      <c r="F182" s="11" t="str">
        <f>IFERROR(__xludf.DUMMYFUNCTION("if(isblank(A182),"""",filter(Moorings!C:C,Moorings!B:B=A182,Moorings!D:D=D182))"),"P0132")</f>
        <v>P0132</v>
      </c>
      <c r="G182" s="23" t="s">
        <v>174</v>
      </c>
      <c r="H182" s="36">
        <v>1.0</v>
      </c>
      <c r="I182" s="22" t="s">
        <v>165</v>
      </c>
      <c r="J182" s="18"/>
    </row>
    <row r="183" ht="12.75" customHeight="1">
      <c r="A183" s="19" t="s">
        <v>57</v>
      </c>
      <c r="B183" s="11" t="str">
        <f>IFERROR(__xludf.DUMMYFUNCTION("if(isblank(A183),"""",filter(Moorings!A:A,Moorings!B:B=left(A183,14),Moorings!D:D=D183))"),"N00281")</f>
        <v>N00281</v>
      </c>
      <c r="C183" s="11" t="str">
        <f>IFERROR(__xludf.DUMMYFUNCTION("if(isblank(A183),"""",filter(Moorings!C:C,Moorings!B:B=left(A183,14),Moorings!D:D=D183))"),"SN0008")</f>
        <v>SN0008</v>
      </c>
      <c r="D183" s="21">
        <v>2.0</v>
      </c>
      <c r="E183" s="11" t="str">
        <f>IFERROR(__xludf.DUMMYFUNCTION("if(isblank(A183),"""",filter(Moorings!A:A,Moorings!B:B=A183,Moorings!D:D=D183))"),"A01046")</f>
        <v>A01046</v>
      </c>
      <c r="F183" s="11" t="str">
        <f>IFERROR(__xludf.DUMMYFUNCTION("if(isblank(A183),"""",filter(Moorings!C:C,Moorings!B:B=A183,Moorings!D:D=D183))"),"P0132")</f>
        <v>P0132</v>
      </c>
      <c r="G183" s="23" t="s">
        <v>175</v>
      </c>
      <c r="H183" s="36">
        <v>0.0</v>
      </c>
      <c r="I183" s="22" t="s">
        <v>165</v>
      </c>
      <c r="J183" s="18"/>
    </row>
    <row r="184" ht="12.75" customHeight="1">
      <c r="A184" s="19" t="s">
        <v>57</v>
      </c>
      <c r="B184" s="11" t="str">
        <f>IFERROR(__xludf.DUMMYFUNCTION("if(isblank(A184),"""",filter(Moorings!A:A,Moorings!B:B=left(A184,14),Moorings!D:D=D184))"),"N00281")</f>
        <v>N00281</v>
      </c>
      <c r="C184" s="11" t="str">
        <f>IFERROR(__xludf.DUMMYFUNCTION("if(isblank(A184),"""",filter(Moorings!C:C,Moorings!B:B=left(A184,14),Moorings!D:D=D184))"),"SN0008")</f>
        <v>SN0008</v>
      </c>
      <c r="D184" s="21">
        <v>2.0</v>
      </c>
      <c r="E184" s="11" t="str">
        <f>IFERROR(__xludf.DUMMYFUNCTION("if(isblank(A184),"""",filter(Moorings!A:A,Moorings!B:B=A184,Moorings!D:D=D184))"),"A01046")</f>
        <v>A01046</v>
      </c>
      <c r="F184" s="11" t="str">
        <f>IFERROR(__xludf.DUMMYFUNCTION("if(isblank(A184),"""",filter(Moorings!C:C,Moorings!B:B=A184,Moorings!D:D=D184))"),"P0132")</f>
        <v>P0132</v>
      </c>
      <c r="G184" s="23" t="s">
        <v>176</v>
      </c>
      <c r="H184" s="36">
        <v>35.0</v>
      </c>
      <c r="I184" s="22" t="s">
        <v>165</v>
      </c>
      <c r="J184" s="18"/>
    </row>
    <row r="185">
      <c r="A185" s="35"/>
      <c r="B185" s="35"/>
      <c r="C185" s="35"/>
      <c r="D185" s="35"/>
      <c r="E185" s="35"/>
      <c r="F185" s="35"/>
      <c r="G185" s="35"/>
      <c r="H185" s="35"/>
      <c r="I185" s="35"/>
    </row>
    <row r="186" ht="15.75" customHeight="1">
      <c r="A186" s="37" t="s">
        <v>57</v>
      </c>
      <c r="B186" s="11" t="str">
        <f>IFERROR(__xludf.DUMMYFUNCTION("if(isblank(A186),"""",filter(Moorings!A:A,Moorings!B:B=left(A186,14),Moorings!D:D=D186))"),"ATAPL-65310-810-0005")</f>
        <v>ATAPL-65310-810-0005</v>
      </c>
      <c r="C186" s="11" t="str">
        <f>IFERROR(__xludf.DUMMYFUNCTION("if(isblank(A186),"""",filter(Moorings!C:C,Moorings!B:B=left(A186,14),Moorings!D:D=D186))"),"SN0006")</f>
        <v>SN0006</v>
      </c>
      <c r="D186" s="47">
        <v>3.0</v>
      </c>
      <c r="E186" s="11" t="str">
        <f>IFERROR(__xludf.DUMMYFUNCTION("if(isblank(A186),"""",filter(Moorings!A:A,Moorings!B:B=A186,Moorings!D:D=D186))"),"ATOSU-70571-00002")</f>
        <v>ATOSU-70571-00002</v>
      </c>
      <c r="F186" s="11" t="str">
        <f>IFERROR(__xludf.DUMMYFUNCTION("if(isblank(A186),"""",filter(Moorings!C:C,Moorings!B:B=A186,Moorings!D:D=D186))"),"P0117")</f>
        <v>P0117</v>
      </c>
      <c r="G186" s="49" t="s">
        <v>157</v>
      </c>
      <c r="H186" s="60">
        <v>17372.0</v>
      </c>
      <c r="I186" s="39" t="s">
        <v>178</v>
      </c>
      <c r="J186" s="18"/>
    </row>
    <row r="187" ht="15.75" customHeight="1">
      <c r="A187" s="37" t="s">
        <v>57</v>
      </c>
      <c r="B187" s="11" t="str">
        <f>IFERROR(__xludf.DUMMYFUNCTION("if(isblank(A187),"""",filter(Moorings!A:A,Moorings!B:B=left(A187,14),Moorings!D:D=D187))"),"ATAPL-65310-810-0005")</f>
        <v>ATAPL-65310-810-0005</v>
      </c>
      <c r="C187" s="11" t="str">
        <f>IFERROR(__xludf.DUMMYFUNCTION("if(isblank(A187),"""",filter(Moorings!C:C,Moorings!B:B=left(A187,14),Moorings!D:D=D187))"),"SN0006")</f>
        <v>SN0006</v>
      </c>
      <c r="D187" s="47">
        <v>3.0</v>
      </c>
      <c r="E187" s="11" t="str">
        <f>IFERROR(__xludf.DUMMYFUNCTION("if(isblank(A187),"""",filter(Moorings!A:A,Moorings!B:B=A187,Moorings!D:D=D187))"),"ATOSU-70571-00002")</f>
        <v>ATOSU-70571-00002</v>
      </c>
      <c r="F187" s="11" t="str">
        <f>IFERROR(__xludf.DUMMYFUNCTION("if(isblank(A187),"""",filter(Moorings!C:C,Moorings!B:B=A187,Moorings!D:D=D187))"),"P0117")</f>
        <v>P0117</v>
      </c>
      <c r="G187" s="49" t="s">
        <v>159</v>
      </c>
      <c r="H187" s="49">
        <v>2284.1</v>
      </c>
      <c r="I187" s="40"/>
      <c r="J187" s="18"/>
    </row>
    <row r="188" ht="15.75" customHeight="1">
      <c r="A188" s="37" t="s">
        <v>57</v>
      </c>
      <c r="B188" s="11" t="str">
        <f>IFERROR(__xludf.DUMMYFUNCTION("if(isblank(A188),"""",filter(Moorings!A:A,Moorings!B:B=left(A188,14),Moorings!D:D=D188))"),"ATAPL-65310-810-0005")</f>
        <v>ATAPL-65310-810-0005</v>
      </c>
      <c r="C188" s="11" t="str">
        <f>IFERROR(__xludf.DUMMYFUNCTION("if(isblank(A188),"""",filter(Moorings!C:C,Moorings!B:B=left(A188,14),Moorings!D:D=D188))"),"SN0006")</f>
        <v>SN0006</v>
      </c>
      <c r="D188" s="47">
        <v>3.0</v>
      </c>
      <c r="E188" s="11" t="str">
        <f>IFERROR(__xludf.DUMMYFUNCTION("if(isblank(A188),"""",filter(Moorings!A:A,Moorings!B:B=A188,Moorings!D:D=D188))"),"ATOSU-70571-00002")</f>
        <v>ATOSU-70571-00002</v>
      </c>
      <c r="F188" s="11" t="str">
        <f>IFERROR(__xludf.DUMMYFUNCTION("if(isblank(A188),"""",filter(Moorings!C:C,Moorings!B:B=A188,Moorings!D:D=D188))"),"P0117")</f>
        <v>P0117</v>
      </c>
      <c r="G188" s="49" t="s">
        <v>172</v>
      </c>
      <c r="H188" s="49">
        <v>94.1</v>
      </c>
      <c r="I188" s="40"/>
      <c r="J188" s="18"/>
    </row>
    <row r="189" ht="15.75" customHeight="1">
      <c r="A189" s="37" t="s">
        <v>57</v>
      </c>
      <c r="B189" s="11" t="str">
        <f>IFERROR(__xludf.DUMMYFUNCTION("if(isblank(A189),"""",filter(Moorings!A:A,Moorings!B:B=left(A189,14),Moorings!D:D=D189))"),"ATAPL-65310-810-0005")</f>
        <v>ATAPL-65310-810-0005</v>
      </c>
      <c r="C189" s="11" t="str">
        <f>IFERROR(__xludf.DUMMYFUNCTION("if(isblank(A189),"""",filter(Moorings!C:C,Moorings!B:B=left(A189,14),Moorings!D:D=D189))"),"SN0006")</f>
        <v>SN0006</v>
      </c>
      <c r="D189" s="47">
        <v>3.0</v>
      </c>
      <c r="E189" s="11" t="str">
        <f>IFERROR(__xludf.DUMMYFUNCTION("if(isblank(A189),"""",filter(Moorings!A:A,Moorings!B:B=A189,Moorings!D:D=D189))"),"ATOSU-70571-00002")</f>
        <v>ATOSU-70571-00002</v>
      </c>
      <c r="F189" s="11" t="str">
        <f>IFERROR(__xludf.DUMMYFUNCTION("if(isblank(A189),"""",filter(Moorings!C:C,Moorings!B:B=A189,Moorings!D:D=D189))"),"P0117")</f>
        <v>P0117</v>
      </c>
      <c r="G189" s="49" t="s">
        <v>173</v>
      </c>
      <c r="H189" s="49">
        <v>38676.5</v>
      </c>
      <c r="I189" s="40"/>
      <c r="J189" s="18"/>
    </row>
    <row r="190" ht="15.75" customHeight="1">
      <c r="A190" s="37" t="s">
        <v>57</v>
      </c>
      <c r="B190" s="11" t="str">
        <f>IFERROR(__xludf.DUMMYFUNCTION("if(isblank(A190),"""",filter(Moorings!A:A,Moorings!B:B=left(A190,14),Moorings!D:D=D190))"),"ATAPL-65310-810-0005")</f>
        <v>ATAPL-65310-810-0005</v>
      </c>
      <c r="C190" s="11" t="str">
        <f>IFERROR(__xludf.DUMMYFUNCTION("if(isblank(A190),"""",filter(Moorings!C:C,Moorings!B:B=left(A190,14),Moorings!D:D=D190))"),"SN0006")</f>
        <v>SN0006</v>
      </c>
      <c r="D190" s="47">
        <v>3.0</v>
      </c>
      <c r="E190" s="11" t="str">
        <f>IFERROR(__xludf.DUMMYFUNCTION("if(isblank(A190),"""",filter(Moorings!A:A,Moorings!B:B=A190,Moorings!D:D=D190))"),"ATOSU-70571-00002")</f>
        <v>ATOSU-70571-00002</v>
      </c>
      <c r="F190" s="11" t="str">
        <f>IFERROR(__xludf.DUMMYFUNCTION("if(isblank(A190),"""",filter(Moorings!C:C,Moorings!B:B=A190,Moorings!D:D=D190))"),"P0117")</f>
        <v>P0117</v>
      </c>
      <c r="G190" s="49" t="s">
        <v>174</v>
      </c>
      <c r="H190" s="23">
        <v>1.0</v>
      </c>
      <c r="I190" s="40"/>
      <c r="J190" s="18"/>
    </row>
    <row r="191" ht="15.75" customHeight="1">
      <c r="A191" s="37" t="s">
        <v>57</v>
      </c>
      <c r="B191" s="11" t="str">
        <f>IFERROR(__xludf.DUMMYFUNCTION("if(isblank(A191),"""",filter(Moorings!A:A,Moorings!B:B=left(A191,14),Moorings!D:D=D191))"),"ATAPL-65310-810-0005")</f>
        <v>ATAPL-65310-810-0005</v>
      </c>
      <c r="C191" s="11" t="str">
        <f>IFERROR(__xludf.DUMMYFUNCTION("if(isblank(A191),"""",filter(Moorings!C:C,Moorings!B:B=left(A191,14),Moorings!D:D=D191))"),"SN0006")</f>
        <v>SN0006</v>
      </c>
      <c r="D191" s="47">
        <v>3.0</v>
      </c>
      <c r="E191" s="11" t="str">
        <f>IFERROR(__xludf.DUMMYFUNCTION("if(isblank(A191),"""",filter(Moorings!A:A,Moorings!B:B=A191,Moorings!D:D=D191))"),"ATOSU-70571-00002")</f>
        <v>ATOSU-70571-00002</v>
      </c>
      <c r="F191" s="11" t="str">
        <f>IFERROR(__xludf.DUMMYFUNCTION("if(isblank(A191),"""",filter(Moorings!C:C,Moorings!B:B=A191,Moorings!D:D=D191))"),"P0117")</f>
        <v>P0117</v>
      </c>
      <c r="G191" s="49" t="s">
        <v>175</v>
      </c>
      <c r="H191" s="23">
        <v>0.0</v>
      </c>
      <c r="I191" s="40"/>
      <c r="J191" s="18"/>
    </row>
    <row r="192" ht="15.75" customHeight="1">
      <c r="A192" s="37" t="s">
        <v>57</v>
      </c>
      <c r="B192" s="11" t="str">
        <f>IFERROR(__xludf.DUMMYFUNCTION("if(isblank(A192),"""",filter(Moorings!A:A,Moorings!B:B=left(A192,14),Moorings!D:D=D192))"),"ATAPL-65310-810-0005")</f>
        <v>ATAPL-65310-810-0005</v>
      </c>
      <c r="C192" s="11" t="str">
        <f>IFERROR(__xludf.DUMMYFUNCTION("if(isblank(A192),"""",filter(Moorings!C:C,Moorings!B:B=left(A192,14),Moorings!D:D=D192))"),"SN0006")</f>
        <v>SN0006</v>
      </c>
      <c r="D192" s="47">
        <v>3.0</v>
      </c>
      <c r="E192" s="11" t="str">
        <f>IFERROR(__xludf.DUMMYFUNCTION("if(isblank(A192),"""",filter(Moorings!A:A,Moorings!B:B=A192,Moorings!D:D=D192))"),"ATOSU-70571-00002")</f>
        <v>ATOSU-70571-00002</v>
      </c>
      <c r="F192" s="11" t="str">
        <f>IFERROR(__xludf.DUMMYFUNCTION("if(isblank(A192),"""",filter(Moorings!C:C,Moorings!B:B=A192,Moorings!D:D=D192))"),"P0117")</f>
        <v>P0117</v>
      </c>
      <c r="G192" s="49" t="s">
        <v>176</v>
      </c>
      <c r="H192" s="23">
        <v>35.0</v>
      </c>
      <c r="I192" s="40"/>
      <c r="J192" s="18"/>
    </row>
    <row r="193">
      <c r="A193" s="35"/>
      <c r="B193" s="35"/>
      <c r="C193" s="35"/>
      <c r="D193" s="35"/>
      <c r="E193" s="35"/>
      <c r="F193" s="35"/>
      <c r="G193" s="35"/>
      <c r="H193" s="35"/>
      <c r="I193" s="35"/>
    </row>
    <row r="194" ht="15.75" customHeight="1">
      <c r="A194" s="19" t="s">
        <v>60</v>
      </c>
      <c r="B194" s="11" t="str">
        <f>IFERROR(__xludf.DUMMYFUNCTION("if(isblank(A194),"""",filter(Moorings!A:A,Moorings!B:B=left(A194,14),Moorings!D:D=D194))"),"ATAPL-65310-030-0005")</f>
        <v>ATAPL-65310-030-0005</v>
      </c>
      <c r="C194" s="11" t="str">
        <f>IFERROR(__xludf.DUMMYFUNCTION("if(isblank(A194),"""",filter(Moorings!C:C,Moorings!B:B=left(A194,14),Moorings!D:D=D194))"),"SN0005")</f>
        <v>SN0005</v>
      </c>
      <c r="D194" s="21">
        <v>1.0</v>
      </c>
      <c r="E194" s="11" t="str">
        <f>IFERROR(__xludf.DUMMYFUNCTION("if(isblank(A194),"""",filter(Moorings!A:A,Moorings!B:B=A194,Moorings!D:D=D194))"),"ATOSU-58324-00015")</f>
        <v>ATOSU-58324-00015</v>
      </c>
      <c r="F194" s="11" t="str">
        <f>IFERROR(__xludf.DUMMYFUNCTION("if(isblank(A194),"""",filter(Moorings!C:C,Moorings!B:B=A194,Moorings!D:D=D194))"),"1249")</f>
        <v>1249</v>
      </c>
      <c r="G194" s="19" t="s">
        <v>179</v>
      </c>
      <c r="H194" s="23">
        <v>6.0</v>
      </c>
      <c r="I194" s="18"/>
      <c r="J194" s="18"/>
    </row>
    <row r="195" ht="15.75" customHeight="1">
      <c r="A195" s="19" t="s">
        <v>60</v>
      </c>
      <c r="B195" s="11" t="str">
        <f>IFERROR(__xludf.DUMMYFUNCTION("if(isblank(A195),"""",filter(Moorings!A:A,Moorings!B:B=left(A195,14),Moorings!D:D=D195))"),"N00281")</f>
        <v>N00281</v>
      </c>
      <c r="C195" s="11" t="str">
        <f>IFERROR(__xludf.DUMMYFUNCTION("if(isblank(A195),"""",filter(Moorings!C:C,Moorings!B:B=left(A195,14),Moorings!D:D=D195))"),"SN0008")</f>
        <v>SN0008</v>
      </c>
      <c r="D195" s="21">
        <v>2.0</v>
      </c>
      <c r="E195" s="11" t="str">
        <f>IFERROR(__xludf.DUMMYFUNCTION("if(isblank(A195),"""",filter(Moorings!A:A,Moorings!B:B=A195,Moorings!D:D=D195))"),"N00689")</f>
        <v>N00689</v>
      </c>
      <c r="F195" s="11" t="str">
        <f>IFERROR(__xludf.DUMMYFUNCTION("if(isblank(A195),"""",filter(Moorings!C:C,Moorings!B:B=A195,Moorings!D:D=D195))"),"1250")</f>
        <v>1250</v>
      </c>
      <c r="G195" s="19" t="s">
        <v>179</v>
      </c>
      <c r="H195" s="23">
        <v>6.0</v>
      </c>
      <c r="I195" s="18"/>
      <c r="J195" s="18"/>
    </row>
    <row r="196" ht="15.75" customHeight="1">
      <c r="A196" s="37" t="s">
        <v>60</v>
      </c>
      <c r="B196" s="11" t="str">
        <f>IFERROR(__xludf.DUMMYFUNCTION("if(isblank(A196),"""",filter(Moorings!A:A,Moorings!B:B=left(A196,14),Moorings!D:D=D196))"),"ATAPL-65310-810-0005")</f>
        <v>ATAPL-65310-810-0005</v>
      </c>
      <c r="C196" s="11" t="str">
        <f>IFERROR(__xludf.DUMMYFUNCTION("if(isblank(A196),"""",filter(Moorings!C:C,Moorings!B:B=left(A196,14),Moorings!D:D=D196))"),"SN0006")</f>
        <v>SN0006</v>
      </c>
      <c r="D196" s="47">
        <v>3.0</v>
      </c>
      <c r="E196" s="11" t="str">
        <f>IFERROR(__xludf.DUMMYFUNCTION("if(isblank(A196),"""",filter(Moorings!A:A,Moorings!B:B=A196,Moorings!D:D=D196))"),"ATOSU-58324-00015")</f>
        <v>ATOSU-58324-00015</v>
      </c>
      <c r="F196" s="11" t="str">
        <f>IFERROR(__xludf.DUMMYFUNCTION("if(isblank(A196),"""",filter(Moorings!C:C,Moorings!B:B=A196,Moorings!D:D=D196))"),"1249")</f>
        <v>1249</v>
      </c>
      <c r="G196" s="49" t="s">
        <v>179</v>
      </c>
      <c r="H196" s="61">
        <v>6.0</v>
      </c>
      <c r="I196" s="33" t="s">
        <v>180</v>
      </c>
      <c r="J196" s="18"/>
    </row>
    <row r="197">
      <c r="A197" s="35"/>
      <c r="B197" s="35"/>
      <c r="C197" s="35"/>
      <c r="D197" s="35"/>
      <c r="E197" s="35"/>
      <c r="F197" s="35"/>
      <c r="G197" s="35"/>
      <c r="H197" s="35"/>
      <c r="I197" s="35"/>
    </row>
    <row r="198">
      <c r="A198" s="35"/>
      <c r="B198" s="35"/>
      <c r="C198" s="35"/>
      <c r="D198" s="35"/>
      <c r="E198" s="35"/>
      <c r="F198" s="35"/>
      <c r="G198" s="35"/>
      <c r="H198" s="35"/>
      <c r="I198" s="35"/>
    </row>
    <row r="199">
      <c r="A199" s="35"/>
      <c r="B199" s="35"/>
      <c r="C199" s="35"/>
      <c r="D199" s="35"/>
      <c r="E199" s="35"/>
      <c r="F199" s="35"/>
      <c r="G199" s="35"/>
      <c r="H199" s="35"/>
      <c r="I199" s="35"/>
    </row>
    <row r="200">
      <c r="A200" s="35"/>
      <c r="B200" s="35"/>
      <c r="C200" s="35"/>
      <c r="D200" s="35"/>
      <c r="E200" s="35"/>
      <c r="F200" s="35"/>
      <c r="G200" s="35"/>
      <c r="H200" s="35"/>
      <c r="I200" s="35"/>
    </row>
    <row r="201">
      <c r="A201" s="35"/>
      <c r="B201" s="35"/>
      <c r="C201" s="35"/>
      <c r="D201" s="35"/>
      <c r="E201" s="35"/>
      <c r="F201" s="35"/>
      <c r="G201" s="35"/>
      <c r="H201" s="35"/>
      <c r="I201" s="35"/>
    </row>
    <row r="202">
      <c r="A202" s="35"/>
      <c r="B202" s="35"/>
      <c r="C202" s="35"/>
      <c r="D202" s="35"/>
      <c r="E202" s="35"/>
      <c r="F202" s="35"/>
      <c r="G202" s="35"/>
      <c r="H202" s="35"/>
      <c r="I202" s="35"/>
    </row>
    <row r="203">
      <c r="A203" s="35"/>
      <c r="B203" s="35"/>
      <c r="C203" s="35"/>
      <c r="D203" s="35"/>
      <c r="E203" s="35"/>
      <c r="F203" s="35"/>
      <c r="G203" s="35"/>
      <c r="H203" s="35"/>
      <c r="I203" s="35"/>
    </row>
    <row r="204">
      <c r="A204" s="35"/>
      <c r="B204" s="35"/>
      <c r="C204" s="35"/>
      <c r="D204" s="35"/>
      <c r="E204" s="35"/>
      <c r="F204" s="35"/>
      <c r="G204" s="35"/>
      <c r="H204" s="35"/>
      <c r="I204" s="35"/>
    </row>
    <row r="205">
      <c r="A205" s="35"/>
      <c r="B205" s="35"/>
      <c r="C205" s="35"/>
      <c r="D205" s="35"/>
      <c r="E205" s="35"/>
      <c r="F205" s="35"/>
      <c r="G205" s="35"/>
      <c r="H205" s="35"/>
      <c r="I205" s="35"/>
    </row>
    <row r="206">
      <c r="A206" s="35"/>
      <c r="B206" s="35"/>
      <c r="C206" s="35"/>
      <c r="D206" s="35"/>
      <c r="E206" s="35"/>
      <c r="F206" s="35"/>
      <c r="G206" s="35"/>
      <c r="H206" s="35"/>
      <c r="I206" s="35"/>
    </row>
    <row r="207">
      <c r="A207" s="35"/>
      <c r="B207" s="35"/>
      <c r="C207" s="35"/>
      <c r="D207" s="35"/>
      <c r="E207" s="35"/>
      <c r="F207" s="35"/>
      <c r="G207" s="35"/>
      <c r="H207" s="35"/>
      <c r="I207" s="35"/>
    </row>
    <row r="208">
      <c r="A208" s="35"/>
      <c r="B208" s="35"/>
      <c r="C208" s="35"/>
      <c r="D208" s="35"/>
      <c r="E208" s="35"/>
      <c r="F208" s="35"/>
      <c r="G208" s="35"/>
      <c r="H208" s="35"/>
      <c r="I208" s="35"/>
    </row>
    <row r="209">
      <c r="A209" s="35"/>
      <c r="B209" s="35"/>
      <c r="C209" s="35"/>
      <c r="D209" s="35"/>
      <c r="E209" s="35"/>
      <c r="F209" s="35"/>
      <c r="G209" s="35"/>
      <c r="H209" s="35"/>
      <c r="I209" s="35"/>
    </row>
    <row r="210">
      <c r="A210" s="35"/>
      <c r="B210" s="35"/>
      <c r="C210" s="35"/>
      <c r="D210" s="35"/>
      <c r="E210" s="35"/>
      <c r="F210" s="35"/>
      <c r="G210" s="35"/>
      <c r="H210" s="35"/>
      <c r="I210" s="35"/>
    </row>
    <row r="211">
      <c r="A211" s="35"/>
      <c r="B211" s="35"/>
      <c r="C211" s="35"/>
      <c r="D211" s="35"/>
      <c r="E211" s="35"/>
      <c r="F211" s="35"/>
      <c r="G211" s="35"/>
      <c r="H211" s="35"/>
      <c r="I211" s="35"/>
    </row>
    <row r="212">
      <c r="A212" s="35"/>
      <c r="B212" s="35"/>
      <c r="C212" s="35"/>
      <c r="D212" s="35"/>
      <c r="E212" s="35"/>
      <c r="F212" s="35"/>
      <c r="G212" s="35"/>
      <c r="H212" s="35"/>
      <c r="I212" s="35"/>
    </row>
    <row r="213">
      <c r="A213" s="35"/>
      <c r="B213" s="35"/>
      <c r="C213" s="35"/>
      <c r="D213" s="35"/>
      <c r="E213" s="35"/>
      <c r="F213" s="35"/>
      <c r="G213" s="35"/>
      <c r="H213" s="35"/>
      <c r="I213" s="35"/>
    </row>
    <row r="214">
      <c r="A214" s="35"/>
      <c r="B214" s="35"/>
      <c r="C214" s="35"/>
      <c r="D214" s="35"/>
      <c r="E214" s="35"/>
      <c r="F214" s="35"/>
      <c r="G214" s="35"/>
      <c r="H214" s="35"/>
      <c r="I214" s="35"/>
    </row>
    <row r="215">
      <c r="A215" s="35"/>
      <c r="B215" s="35"/>
      <c r="C215" s="35"/>
      <c r="D215" s="35"/>
      <c r="E215" s="35"/>
      <c r="F215" s="35"/>
      <c r="G215" s="35"/>
      <c r="H215" s="35"/>
      <c r="I215" s="35"/>
    </row>
    <row r="216">
      <c r="A216" s="35"/>
      <c r="B216" s="35"/>
      <c r="C216" s="35"/>
      <c r="D216" s="35"/>
      <c r="E216" s="35"/>
      <c r="F216" s="35"/>
      <c r="G216" s="35"/>
      <c r="H216" s="35"/>
      <c r="I216" s="35"/>
    </row>
    <row r="217">
      <c r="A217" s="35"/>
      <c r="B217" s="35"/>
      <c r="C217" s="35"/>
      <c r="D217" s="35"/>
      <c r="E217" s="35"/>
      <c r="F217" s="35"/>
      <c r="G217" s="35"/>
      <c r="H217" s="35"/>
      <c r="I217" s="35"/>
    </row>
    <row r="218">
      <c r="A218" s="35"/>
      <c r="B218" s="35"/>
      <c r="C218" s="35"/>
      <c r="D218" s="35"/>
      <c r="E218" s="35"/>
      <c r="F218" s="35"/>
      <c r="G218" s="35"/>
      <c r="H218" s="35"/>
      <c r="I218" s="35"/>
    </row>
    <row r="219">
      <c r="A219" s="35"/>
      <c r="B219" s="35"/>
      <c r="C219" s="35"/>
      <c r="D219" s="35"/>
      <c r="E219" s="35"/>
      <c r="F219" s="35"/>
      <c r="G219" s="35"/>
      <c r="H219" s="35"/>
      <c r="I219" s="35"/>
    </row>
    <row r="220">
      <c r="A220" s="35"/>
      <c r="B220" s="35"/>
      <c r="C220" s="35"/>
      <c r="D220" s="35"/>
      <c r="E220" s="35"/>
      <c r="F220" s="35"/>
      <c r="G220" s="35"/>
      <c r="H220" s="35"/>
      <c r="I220" s="35"/>
    </row>
    <row r="221">
      <c r="A221" s="35"/>
      <c r="B221" s="35"/>
      <c r="C221" s="35"/>
      <c r="D221" s="35"/>
      <c r="E221" s="35"/>
      <c r="F221" s="35"/>
      <c r="G221" s="35"/>
      <c r="H221" s="35"/>
      <c r="I221" s="35"/>
    </row>
    <row r="222">
      <c r="A222" s="35"/>
      <c r="B222" s="35"/>
      <c r="C222" s="35"/>
      <c r="D222" s="35"/>
      <c r="E222" s="35"/>
      <c r="F222" s="35"/>
      <c r="G222" s="35"/>
      <c r="H222" s="35"/>
      <c r="I222" s="35"/>
    </row>
    <row r="223">
      <c r="A223" s="35"/>
      <c r="B223" s="35"/>
      <c r="C223" s="35"/>
      <c r="D223" s="35"/>
      <c r="E223" s="35"/>
      <c r="F223" s="35"/>
      <c r="G223" s="35"/>
      <c r="H223" s="35"/>
      <c r="I223" s="35"/>
    </row>
    <row r="224">
      <c r="A224" s="35"/>
      <c r="B224" s="35"/>
      <c r="C224" s="35"/>
      <c r="D224" s="35"/>
      <c r="E224" s="35"/>
      <c r="F224" s="35"/>
      <c r="G224" s="35"/>
      <c r="H224" s="35"/>
      <c r="I224" s="35"/>
    </row>
    <row r="225">
      <c r="A225" s="35"/>
      <c r="B225" s="35"/>
      <c r="C225" s="35"/>
      <c r="D225" s="35"/>
      <c r="E225" s="35"/>
      <c r="F225" s="35"/>
      <c r="G225" s="35"/>
      <c r="H225" s="35"/>
      <c r="I225" s="35"/>
    </row>
    <row r="226">
      <c r="A226" s="35"/>
      <c r="B226" s="35"/>
      <c r="C226" s="35"/>
      <c r="D226" s="35"/>
      <c r="E226" s="35"/>
      <c r="F226" s="35"/>
      <c r="G226" s="35"/>
      <c r="H226" s="35"/>
      <c r="I226" s="35"/>
    </row>
    <row r="227">
      <c r="A227" s="35"/>
      <c r="B227" s="35"/>
      <c r="C227" s="35"/>
      <c r="D227" s="35"/>
      <c r="E227" s="35"/>
      <c r="F227" s="35"/>
      <c r="G227" s="35"/>
      <c r="H227" s="35"/>
      <c r="I227" s="35"/>
    </row>
    <row r="228">
      <c r="A228" s="35"/>
      <c r="B228" s="35"/>
      <c r="C228" s="35"/>
      <c r="D228" s="35"/>
      <c r="E228" s="35"/>
      <c r="F228" s="35"/>
      <c r="G228" s="35"/>
      <c r="H228" s="35"/>
      <c r="I228" s="35"/>
    </row>
    <row r="229">
      <c r="A229" s="35"/>
      <c r="B229" s="35"/>
      <c r="C229" s="35"/>
      <c r="D229" s="35"/>
      <c r="E229" s="35"/>
      <c r="F229" s="35"/>
      <c r="G229" s="35"/>
      <c r="H229" s="35"/>
      <c r="I229" s="35"/>
    </row>
    <row r="230">
      <c r="A230" s="35"/>
      <c r="B230" s="35"/>
      <c r="C230" s="35"/>
      <c r="D230" s="35"/>
      <c r="E230" s="35"/>
      <c r="F230" s="35"/>
      <c r="G230" s="35"/>
      <c r="H230" s="35"/>
      <c r="I230" s="35"/>
    </row>
    <row r="231">
      <c r="A231" s="35"/>
      <c r="B231" s="35"/>
      <c r="C231" s="35"/>
      <c r="D231" s="35"/>
      <c r="E231" s="35"/>
      <c r="F231" s="35"/>
      <c r="G231" s="35"/>
      <c r="H231" s="35"/>
      <c r="I231" s="35"/>
    </row>
    <row r="232">
      <c r="A232" s="35"/>
      <c r="B232" s="35"/>
      <c r="C232" s="35"/>
      <c r="D232" s="35"/>
      <c r="E232" s="35"/>
      <c r="F232" s="35"/>
      <c r="G232" s="35"/>
      <c r="H232" s="35"/>
      <c r="I232" s="35"/>
    </row>
    <row r="233">
      <c r="A233" s="35"/>
      <c r="B233" s="35"/>
      <c r="C233" s="35"/>
      <c r="D233" s="35"/>
      <c r="E233" s="35"/>
      <c r="F233" s="35"/>
      <c r="G233" s="35"/>
      <c r="H233" s="35"/>
      <c r="I233" s="35"/>
    </row>
    <row r="234">
      <c r="A234" s="35"/>
      <c r="B234" s="35"/>
      <c r="C234" s="35"/>
      <c r="D234" s="35"/>
      <c r="E234" s="35"/>
      <c r="F234" s="35"/>
      <c r="G234" s="35"/>
      <c r="H234" s="35"/>
      <c r="I234" s="35"/>
    </row>
    <row r="235">
      <c r="A235" s="35"/>
      <c r="B235" s="35"/>
      <c r="C235" s="35"/>
      <c r="D235" s="35"/>
      <c r="E235" s="35"/>
      <c r="F235" s="35"/>
      <c r="G235" s="35"/>
      <c r="H235" s="35"/>
      <c r="I235" s="35"/>
    </row>
    <row r="236">
      <c r="A236" s="35"/>
      <c r="B236" s="35"/>
      <c r="C236" s="35"/>
      <c r="D236" s="35"/>
      <c r="E236" s="35"/>
      <c r="F236" s="35"/>
      <c r="G236" s="35"/>
      <c r="H236" s="35"/>
      <c r="I236" s="35"/>
    </row>
    <row r="237">
      <c r="A237" s="35"/>
      <c r="B237" s="35"/>
      <c r="C237" s="35"/>
      <c r="D237" s="35"/>
      <c r="E237" s="35"/>
      <c r="F237" s="35"/>
      <c r="G237" s="35"/>
      <c r="H237" s="35"/>
      <c r="I237" s="35"/>
    </row>
    <row r="238">
      <c r="A238" s="35"/>
      <c r="B238" s="35"/>
      <c r="C238" s="35"/>
      <c r="D238" s="35"/>
      <c r="E238" s="35"/>
      <c r="F238" s="35"/>
      <c r="G238" s="35"/>
      <c r="H238" s="35"/>
      <c r="I238" s="35"/>
    </row>
    <row r="239">
      <c r="A239" s="35"/>
      <c r="B239" s="35"/>
      <c r="C239" s="35"/>
      <c r="D239" s="35"/>
      <c r="E239" s="35"/>
      <c r="F239" s="35"/>
      <c r="G239" s="35"/>
      <c r="H239" s="35"/>
      <c r="I239" s="35"/>
    </row>
    <row r="240">
      <c r="A240" s="35"/>
      <c r="B240" s="35"/>
      <c r="C240" s="35"/>
      <c r="D240" s="35"/>
      <c r="E240" s="35"/>
      <c r="F240" s="35"/>
      <c r="G240" s="35"/>
      <c r="H240" s="35"/>
      <c r="I240" s="35"/>
    </row>
    <row r="241">
      <c r="A241" s="35"/>
      <c r="B241" s="35"/>
      <c r="C241" s="35"/>
      <c r="D241" s="35"/>
      <c r="E241" s="35"/>
      <c r="F241" s="35"/>
      <c r="G241" s="35"/>
      <c r="H241" s="35"/>
      <c r="I241" s="35"/>
    </row>
    <row r="242">
      <c r="A242" s="35"/>
      <c r="B242" s="35"/>
      <c r="C242" s="35"/>
      <c r="D242" s="35"/>
      <c r="E242" s="35"/>
      <c r="F242" s="35"/>
      <c r="G242" s="35"/>
      <c r="H242" s="35"/>
      <c r="I242" s="35"/>
    </row>
    <row r="243">
      <c r="A243" s="35"/>
      <c r="B243" s="35"/>
      <c r="C243" s="35"/>
      <c r="D243" s="35"/>
      <c r="E243" s="35"/>
      <c r="F243" s="35"/>
      <c r="G243" s="35"/>
      <c r="H243" s="35"/>
      <c r="I243" s="35"/>
    </row>
    <row r="244">
      <c r="A244" s="35"/>
      <c r="B244" s="35"/>
      <c r="C244" s="35"/>
      <c r="D244" s="35"/>
      <c r="E244" s="35"/>
      <c r="F244" s="35"/>
      <c r="G244" s="35"/>
      <c r="H244" s="35"/>
      <c r="I244" s="35"/>
    </row>
    <row r="245">
      <c r="A245" s="35"/>
      <c r="B245" s="35"/>
      <c r="C245" s="35"/>
      <c r="D245" s="35"/>
      <c r="E245" s="35"/>
      <c r="F245" s="35"/>
      <c r="G245" s="35"/>
      <c r="H245" s="35"/>
      <c r="I245" s="35"/>
    </row>
    <row r="246">
      <c r="A246" s="35"/>
      <c r="B246" s="35"/>
      <c r="C246" s="35"/>
      <c r="D246" s="35"/>
      <c r="E246" s="35"/>
      <c r="F246" s="35"/>
      <c r="G246" s="35"/>
      <c r="H246" s="35"/>
      <c r="I246" s="35"/>
    </row>
    <row r="247">
      <c r="A247" s="35"/>
      <c r="B247" s="35"/>
      <c r="C247" s="35"/>
      <c r="D247" s="35"/>
      <c r="E247" s="35"/>
      <c r="F247" s="35"/>
      <c r="G247" s="35"/>
      <c r="H247" s="35"/>
      <c r="I247" s="35"/>
    </row>
    <row r="248">
      <c r="A248" s="35"/>
      <c r="B248" s="35"/>
      <c r="C248" s="35"/>
      <c r="D248" s="35"/>
      <c r="E248" s="35"/>
      <c r="F248" s="35"/>
      <c r="G248" s="35"/>
      <c r="H248" s="35"/>
      <c r="I248" s="35"/>
    </row>
    <row r="249">
      <c r="A249" s="35"/>
      <c r="B249" s="35"/>
      <c r="C249" s="35"/>
      <c r="D249" s="35"/>
      <c r="E249" s="35"/>
      <c r="F249" s="35"/>
      <c r="G249" s="35"/>
      <c r="H249" s="35"/>
      <c r="I249" s="35"/>
    </row>
    <row r="250">
      <c r="A250" s="35"/>
      <c r="B250" s="35"/>
      <c r="C250" s="35"/>
      <c r="D250" s="35"/>
      <c r="E250" s="35"/>
      <c r="F250" s="35"/>
      <c r="G250" s="35"/>
      <c r="H250" s="35"/>
      <c r="I250" s="35"/>
    </row>
    <row r="251">
      <c r="A251" s="35"/>
      <c r="B251" s="35"/>
      <c r="C251" s="35"/>
      <c r="D251" s="35"/>
      <c r="E251" s="35"/>
      <c r="F251" s="35"/>
      <c r="G251" s="35"/>
      <c r="H251" s="35"/>
      <c r="I251" s="35"/>
    </row>
    <row r="252">
      <c r="A252" s="35"/>
      <c r="B252" s="35"/>
      <c r="C252" s="35"/>
      <c r="D252" s="35"/>
      <c r="E252" s="35"/>
      <c r="F252" s="35"/>
      <c r="G252" s="35"/>
      <c r="H252" s="35"/>
      <c r="I252" s="35"/>
    </row>
    <row r="253">
      <c r="A253" s="35"/>
      <c r="B253" s="35"/>
      <c r="C253" s="35"/>
      <c r="D253" s="35"/>
      <c r="E253" s="35"/>
      <c r="F253" s="35"/>
      <c r="G253" s="35"/>
      <c r="H253" s="35"/>
      <c r="I253" s="35"/>
    </row>
    <row r="254">
      <c r="A254" s="35"/>
      <c r="B254" s="35"/>
      <c r="C254" s="35"/>
      <c r="D254" s="35"/>
      <c r="E254" s="35"/>
      <c r="F254" s="35"/>
      <c r="G254" s="35"/>
      <c r="H254" s="35"/>
      <c r="I254" s="35"/>
    </row>
    <row r="255">
      <c r="A255" s="35"/>
      <c r="B255" s="35"/>
      <c r="C255" s="35"/>
      <c r="D255" s="35"/>
      <c r="E255" s="35"/>
      <c r="F255" s="35"/>
      <c r="G255" s="35"/>
      <c r="H255" s="35"/>
      <c r="I255" s="35"/>
    </row>
    <row r="256">
      <c r="A256" s="35"/>
      <c r="B256" s="35"/>
      <c r="C256" s="35"/>
      <c r="D256" s="35"/>
      <c r="E256" s="35"/>
      <c r="F256" s="35"/>
      <c r="G256" s="35"/>
      <c r="H256" s="35"/>
      <c r="I256" s="35"/>
    </row>
    <row r="257">
      <c r="A257" s="35"/>
      <c r="B257" s="35"/>
      <c r="C257" s="35"/>
      <c r="D257" s="35"/>
      <c r="E257" s="35"/>
      <c r="F257" s="35"/>
      <c r="G257" s="35"/>
      <c r="H257" s="35"/>
      <c r="I257" s="35"/>
    </row>
    <row r="258">
      <c r="A258" s="35"/>
      <c r="B258" s="35"/>
      <c r="C258" s="35"/>
      <c r="D258" s="35"/>
      <c r="E258" s="35"/>
      <c r="F258" s="35"/>
      <c r="G258" s="35"/>
      <c r="H258" s="35"/>
      <c r="I258" s="35"/>
    </row>
    <row r="259">
      <c r="A259" s="35"/>
      <c r="B259" s="35"/>
      <c r="C259" s="35"/>
      <c r="D259" s="35"/>
      <c r="E259" s="35"/>
      <c r="F259" s="35"/>
      <c r="G259" s="35"/>
      <c r="H259" s="35"/>
      <c r="I259" s="35"/>
    </row>
    <row r="260">
      <c r="A260" s="35"/>
      <c r="B260" s="35"/>
      <c r="C260" s="35"/>
      <c r="D260" s="35"/>
      <c r="E260" s="35"/>
      <c r="F260" s="35"/>
      <c r="G260" s="35"/>
      <c r="H260" s="35"/>
      <c r="I260" s="35"/>
    </row>
    <row r="261">
      <c r="A261" s="35"/>
      <c r="B261" s="35"/>
      <c r="C261" s="35"/>
      <c r="D261" s="35"/>
      <c r="E261" s="35"/>
      <c r="F261" s="35"/>
      <c r="G261" s="35"/>
      <c r="H261" s="35"/>
      <c r="I261" s="35"/>
    </row>
    <row r="262">
      <c r="A262" s="35"/>
      <c r="B262" s="35"/>
      <c r="C262" s="35"/>
      <c r="D262" s="35"/>
      <c r="E262" s="35"/>
      <c r="F262" s="35"/>
      <c r="G262" s="35"/>
      <c r="H262" s="35"/>
      <c r="I262" s="35"/>
    </row>
    <row r="263">
      <c r="A263" s="35"/>
      <c r="B263" s="35"/>
      <c r="C263" s="35"/>
      <c r="D263" s="35"/>
      <c r="E263" s="35"/>
      <c r="F263" s="35"/>
      <c r="G263" s="35"/>
      <c r="H263" s="35"/>
      <c r="I263" s="35"/>
    </row>
    <row r="264">
      <c r="A264" s="35"/>
      <c r="B264" s="35"/>
      <c r="C264" s="35"/>
      <c r="D264" s="35"/>
      <c r="E264" s="35"/>
      <c r="F264" s="35"/>
      <c r="G264" s="35"/>
      <c r="H264" s="35"/>
      <c r="I264" s="35"/>
    </row>
    <row r="265">
      <c r="A265" s="35"/>
      <c r="B265" s="35"/>
      <c r="C265" s="35"/>
      <c r="D265" s="35"/>
      <c r="E265" s="35"/>
      <c r="F265" s="35"/>
      <c r="G265" s="35"/>
      <c r="H265" s="35"/>
      <c r="I265" s="35"/>
    </row>
    <row r="266">
      <c r="A266" s="35"/>
      <c r="B266" s="35"/>
      <c r="C266" s="35"/>
      <c r="D266" s="35"/>
      <c r="E266" s="35"/>
      <c r="F266" s="35"/>
      <c r="G266" s="35"/>
      <c r="H266" s="35"/>
      <c r="I266" s="35"/>
    </row>
    <row r="267">
      <c r="A267" s="35"/>
      <c r="B267" s="35"/>
      <c r="C267" s="35"/>
      <c r="D267" s="35"/>
      <c r="E267" s="35"/>
      <c r="F267" s="35"/>
      <c r="G267" s="35"/>
      <c r="H267" s="35"/>
      <c r="I267" s="35"/>
    </row>
    <row r="268">
      <c r="A268" s="35"/>
      <c r="B268" s="35"/>
      <c r="C268" s="35"/>
      <c r="D268" s="35"/>
      <c r="E268" s="35"/>
      <c r="F268" s="35"/>
      <c r="G268" s="35"/>
      <c r="H268" s="35"/>
      <c r="I268" s="35"/>
    </row>
    <row r="269">
      <c r="A269" s="35"/>
      <c r="B269" s="35"/>
      <c r="C269" s="35"/>
      <c r="D269" s="35"/>
      <c r="E269" s="35"/>
      <c r="F269" s="35"/>
      <c r="G269" s="35"/>
      <c r="H269" s="35"/>
      <c r="I269" s="35"/>
    </row>
    <row r="270">
      <c r="A270" s="35"/>
      <c r="B270" s="35"/>
      <c r="C270" s="35"/>
      <c r="D270" s="35"/>
      <c r="E270" s="35"/>
      <c r="F270" s="35"/>
      <c r="G270" s="35"/>
      <c r="H270" s="35"/>
      <c r="I270" s="35"/>
    </row>
    <row r="271">
      <c r="A271" s="35"/>
      <c r="B271" s="35"/>
      <c r="C271" s="35"/>
      <c r="D271" s="35"/>
      <c r="E271" s="35"/>
      <c r="F271" s="35"/>
      <c r="G271" s="35"/>
      <c r="H271" s="35"/>
      <c r="I271" s="35"/>
    </row>
    <row r="272">
      <c r="A272" s="35"/>
      <c r="B272" s="35"/>
      <c r="C272" s="35"/>
      <c r="D272" s="35"/>
      <c r="E272" s="35"/>
      <c r="F272" s="35"/>
      <c r="G272" s="35"/>
      <c r="H272" s="35"/>
      <c r="I272" s="35"/>
    </row>
    <row r="273">
      <c r="A273" s="35"/>
      <c r="B273" s="35"/>
      <c r="C273" s="35"/>
      <c r="D273" s="35"/>
      <c r="E273" s="35"/>
      <c r="F273" s="35"/>
      <c r="G273" s="35"/>
      <c r="H273" s="35"/>
      <c r="I273" s="35"/>
    </row>
    <row r="274">
      <c r="A274" s="35"/>
      <c r="B274" s="35"/>
      <c r="C274" s="35"/>
      <c r="D274" s="35"/>
      <c r="E274" s="35"/>
      <c r="F274" s="35"/>
      <c r="G274" s="35"/>
      <c r="H274" s="35"/>
      <c r="I274" s="35"/>
    </row>
    <row r="275">
      <c r="A275" s="35"/>
      <c r="B275" s="35"/>
      <c r="C275" s="35"/>
      <c r="D275" s="35"/>
      <c r="E275" s="35"/>
      <c r="F275" s="35"/>
      <c r="G275" s="35"/>
      <c r="H275" s="35"/>
      <c r="I275" s="35"/>
    </row>
    <row r="276">
      <c r="A276" s="35"/>
      <c r="B276" s="35"/>
      <c r="C276" s="35"/>
      <c r="D276" s="35"/>
      <c r="E276" s="35"/>
      <c r="F276" s="35"/>
      <c r="G276" s="35"/>
      <c r="H276" s="35"/>
      <c r="I276" s="35"/>
    </row>
    <row r="277">
      <c r="A277" s="35"/>
      <c r="B277" s="35"/>
      <c r="C277" s="35"/>
      <c r="D277" s="35"/>
      <c r="E277" s="35"/>
      <c r="F277" s="35"/>
      <c r="G277" s="35"/>
      <c r="H277" s="35"/>
      <c r="I277" s="35"/>
    </row>
    <row r="278">
      <c r="A278" s="35"/>
      <c r="B278" s="35"/>
      <c r="C278" s="35"/>
      <c r="D278" s="35"/>
      <c r="E278" s="35"/>
      <c r="F278" s="35"/>
      <c r="G278" s="35"/>
      <c r="H278" s="35"/>
      <c r="I278" s="35"/>
    </row>
    <row r="279">
      <c r="A279" s="35"/>
      <c r="B279" s="35"/>
      <c r="C279" s="35"/>
      <c r="D279" s="35"/>
      <c r="E279" s="35"/>
      <c r="F279" s="35"/>
      <c r="G279" s="35"/>
      <c r="H279" s="35"/>
      <c r="I279" s="35"/>
    </row>
    <row r="280">
      <c r="A280" s="35"/>
      <c r="B280" s="35"/>
      <c r="C280" s="35"/>
      <c r="D280" s="35"/>
      <c r="E280" s="35"/>
      <c r="F280" s="35"/>
      <c r="G280" s="35"/>
      <c r="H280" s="35"/>
      <c r="I280" s="35"/>
    </row>
    <row r="281">
      <c r="A281" s="35"/>
      <c r="B281" s="35"/>
      <c r="C281" s="35"/>
      <c r="D281" s="35"/>
      <c r="E281" s="35"/>
      <c r="F281" s="35"/>
      <c r="G281" s="35"/>
      <c r="H281" s="35"/>
      <c r="I281" s="35"/>
    </row>
    <row r="282">
      <c r="A282" s="35"/>
      <c r="B282" s="35"/>
      <c r="C282" s="35"/>
      <c r="D282" s="35"/>
      <c r="E282" s="35"/>
      <c r="F282" s="35"/>
      <c r="G282" s="35"/>
      <c r="H282" s="35"/>
      <c r="I282" s="35"/>
    </row>
    <row r="283">
      <c r="A283" s="35"/>
      <c r="B283" s="35"/>
      <c r="C283" s="35"/>
      <c r="D283" s="35"/>
      <c r="E283" s="35"/>
      <c r="F283" s="35"/>
      <c r="G283" s="35"/>
      <c r="H283" s="35"/>
      <c r="I283" s="35"/>
    </row>
    <row r="284">
      <c r="A284" s="35"/>
      <c r="B284" s="35"/>
      <c r="C284" s="35"/>
      <c r="D284" s="35"/>
      <c r="E284" s="35"/>
      <c r="F284" s="35"/>
      <c r="G284" s="35"/>
      <c r="H284" s="35"/>
      <c r="I284" s="35"/>
    </row>
    <row r="285">
      <c r="A285" s="35"/>
      <c r="B285" s="35"/>
      <c r="C285" s="35"/>
      <c r="D285" s="35"/>
      <c r="E285" s="35"/>
      <c r="F285" s="35"/>
      <c r="G285" s="35"/>
      <c r="H285" s="35"/>
      <c r="I285" s="35"/>
    </row>
    <row r="286">
      <c r="A286" s="35"/>
      <c r="B286" s="35"/>
      <c r="C286" s="35"/>
      <c r="D286" s="35"/>
      <c r="E286" s="35"/>
      <c r="F286" s="35"/>
      <c r="G286" s="35"/>
      <c r="H286" s="35"/>
      <c r="I286" s="35"/>
    </row>
    <row r="287">
      <c r="A287" s="35"/>
      <c r="B287" s="35"/>
      <c r="C287" s="35"/>
      <c r="D287" s="35"/>
      <c r="E287" s="35"/>
      <c r="F287" s="35"/>
      <c r="G287" s="35"/>
      <c r="H287" s="35"/>
      <c r="I287" s="35"/>
    </row>
    <row r="288">
      <c r="A288" s="35"/>
      <c r="B288" s="35"/>
      <c r="C288" s="35"/>
      <c r="D288" s="35"/>
      <c r="E288" s="35"/>
      <c r="F288" s="35"/>
      <c r="G288" s="35"/>
      <c r="H288" s="35"/>
      <c r="I288" s="35"/>
    </row>
    <row r="289">
      <c r="A289" s="35"/>
      <c r="B289" s="35"/>
      <c r="C289" s="35"/>
      <c r="D289" s="35"/>
      <c r="E289" s="35"/>
      <c r="F289" s="35"/>
      <c r="G289" s="35"/>
      <c r="H289" s="35"/>
      <c r="I289" s="35"/>
    </row>
    <row r="290">
      <c r="A290" s="35"/>
      <c r="B290" s="35"/>
      <c r="C290" s="35"/>
      <c r="D290" s="35"/>
      <c r="E290" s="35"/>
      <c r="F290" s="35"/>
      <c r="G290" s="35"/>
      <c r="H290" s="35"/>
      <c r="I290" s="35"/>
    </row>
    <row r="291">
      <c r="A291" s="35"/>
      <c r="B291" s="35"/>
      <c r="C291" s="35"/>
      <c r="D291" s="35"/>
      <c r="E291" s="35"/>
      <c r="F291" s="35"/>
      <c r="G291" s="35"/>
      <c r="H291" s="35"/>
      <c r="I291" s="35"/>
    </row>
    <row r="292">
      <c r="A292" s="35"/>
      <c r="B292" s="35"/>
      <c r="C292" s="35"/>
      <c r="D292" s="35"/>
      <c r="E292" s="35"/>
      <c r="F292" s="35"/>
      <c r="G292" s="35"/>
      <c r="H292" s="35"/>
      <c r="I292" s="35"/>
    </row>
    <row r="293">
      <c r="A293" s="35"/>
      <c r="B293" s="35"/>
      <c r="C293" s="35"/>
      <c r="D293" s="35"/>
      <c r="E293" s="35"/>
      <c r="F293" s="35"/>
      <c r="G293" s="35"/>
      <c r="H293" s="35"/>
      <c r="I293" s="35"/>
    </row>
    <row r="294">
      <c r="A294" s="35"/>
      <c r="B294" s="35"/>
      <c r="C294" s="35"/>
      <c r="D294" s="35"/>
      <c r="E294" s="35"/>
      <c r="F294" s="35"/>
      <c r="G294" s="35"/>
      <c r="H294" s="35"/>
      <c r="I294" s="35"/>
    </row>
    <row r="295">
      <c r="A295" s="35"/>
      <c r="B295" s="35"/>
      <c r="C295" s="35"/>
      <c r="D295" s="35"/>
      <c r="E295" s="35"/>
      <c r="F295" s="35"/>
      <c r="G295" s="35"/>
      <c r="H295" s="35"/>
      <c r="I295" s="35"/>
    </row>
    <row r="296">
      <c r="A296" s="35"/>
      <c r="B296" s="35"/>
      <c r="C296" s="35"/>
      <c r="D296" s="35"/>
      <c r="E296" s="35"/>
      <c r="F296" s="35"/>
      <c r="G296" s="35"/>
      <c r="H296" s="35"/>
      <c r="I296" s="35"/>
    </row>
    <row r="297">
      <c r="A297" s="35"/>
      <c r="B297" s="35"/>
      <c r="C297" s="35"/>
      <c r="D297" s="35"/>
      <c r="E297" s="35"/>
      <c r="F297" s="35"/>
      <c r="G297" s="35"/>
      <c r="H297" s="35"/>
      <c r="I297" s="35"/>
    </row>
    <row r="298">
      <c r="A298" s="35"/>
      <c r="B298" s="35"/>
      <c r="C298" s="35"/>
      <c r="D298" s="35"/>
      <c r="E298" s="35"/>
      <c r="F298" s="35"/>
      <c r="G298" s="35"/>
      <c r="H298" s="35"/>
      <c r="I298" s="35"/>
    </row>
    <row r="299">
      <c r="A299" s="35"/>
      <c r="B299" s="35"/>
      <c r="C299" s="35"/>
      <c r="D299" s="35"/>
      <c r="E299" s="35"/>
      <c r="F299" s="35"/>
      <c r="G299" s="35"/>
      <c r="H299" s="35"/>
      <c r="I299" s="35"/>
    </row>
    <row r="300">
      <c r="A300" s="35"/>
      <c r="B300" s="35"/>
      <c r="C300" s="35"/>
      <c r="D300" s="35"/>
      <c r="E300" s="35"/>
      <c r="F300" s="35"/>
      <c r="G300" s="35"/>
      <c r="H300" s="35"/>
      <c r="I300" s="35"/>
    </row>
    <row r="301">
      <c r="A301" s="35"/>
      <c r="B301" s="35"/>
      <c r="C301" s="35"/>
      <c r="D301" s="35"/>
      <c r="E301" s="35"/>
      <c r="F301" s="35"/>
      <c r="G301" s="35"/>
      <c r="H301" s="35"/>
      <c r="I301" s="35"/>
    </row>
    <row r="302">
      <c r="A302" s="35"/>
      <c r="B302" s="35"/>
      <c r="C302" s="35"/>
      <c r="D302" s="35"/>
      <c r="E302" s="35"/>
      <c r="F302" s="35"/>
      <c r="G302" s="35"/>
      <c r="H302" s="35"/>
      <c r="I302" s="35"/>
    </row>
    <row r="303">
      <c r="A303" s="35"/>
      <c r="B303" s="35"/>
      <c r="C303" s="35"/>
      <c r="D303" s="35"/>
      <c r="E303" s="35"/>
      <c r="F303" s="35"/>
      <c r="G303" s="35"/>
      <c r="H303" s="35"/>
      <c r="I303" s="35"/>
    </row>
    <row r="304">
      <c r="A304" s="35"/>
      <c r="B304" s="35"/>
      <c r="C304" s="35"/>
      <c r="D304" s="35"/>
      <c r="E304" s="35"/>
      <c r="F304" s="35"/>
      <c r="G304" s="35"/>
      <c r="H304" s="35"/>
      <c r="I304" s="35"/>
    </row>
    <row r="305">
      <c r="A305" s="35"/>
      <c r="B305" s="35"/>
      <c r="C305" s="35"/>
      <c r="D305" s="35"/>
      <c r="E305" s="35"/>
      <c r="F305" s="35"/>
      <c r="G305" s="35"/>
      <c r="H305" s="35"/>
      <c r="I305" s="35"/>
    </row>
    <row r="306">
      <c r="A306" s="35"/>
      <c r="B306" s="35"/>
      <c r="C306" s="35"/>
      <c r="D306" s="35"/>
      <c r="E306" s="35"/>
      <c r="F306" s="35"/>
      <c r="G306" s="35"/>
      <c r="H306" s="35"/>
      <c r="I306" s="35"/>
    </row>
    <row r="307">
      <c r="A307" s="35"/>
      <c r="B307" s="35"/>
      <c r="C307" s="35"/>
      <c r="D307" s="35"/>
      <c r="E307" s="35"/>
      <c r="F307" s="35"/>
      <c r="G307" s="35"/>
      <c r="H307" s="35"/>
      <c r="I307" s="35"/>
    </row>
    <row r="308">
      <c r="A308" s="35"/>
      <c r="B308" s="35"/>
      <c r="C308" s="35"/>
      <c r="D308" s="35"/>
      <c r="E308" s="35"/>
      <c r="F308" s="35"/>
      <c r="G308" s="35"/>
      <c r="H308" s="35"/>
      <c r="I308" s="35"/>
    </row>
    <row r="309">
      <c r="A309" s="35"/>
      <c r="B309" s="35"/>
      <c r="C309" s="35"/>
      <c r="D309" s="35"/>
      <c r="E309" s="35"/>
      <c r="F309" s="35"/>
      <c r="G309" s="35"/>
      <c r="H309" s="35"/>
      <c r="I309" s="35"/>
    </row>
    <row r="310">
      <c r="A310" s="35"/>
      <c r="B310" s="35"/>
      <c r="C310" s="35"/>
      <c r="D310" s="35"/>
      <c r="E310" s="35"/>
      <c r="F310" s="35"/>
      <c r="G310" s="35"/>
      <c r="H310" s="35"/>
      <c r="I310" s="35"/>
    </row>
    <row r="311">
      <c r="A311" s="35"/>
      <c r="B311" s="35"/>
      <c r="C311" s="35"/>
      <c r="D311" s="35"/>
      <c r="E311" s="35"/>
      <c r="F311" s="35"/>
      <c r="G311" s="35"/>
      <c r="H311" s="35"/>
      <c r="I311" s="35"/>
    </row>
    <row r="312">
      <c r="A312" s="35"/>
      <c r="B312" s="35"/>
      <c r="C312" s="35"/>
      <c r="D312" s="35"/>
      <c r="E312" s="35"/>
      <c r="F312" s="35"/>
      <c r="G312" s="35"/>
      <c r="H312" s="35"/>
      <c r="I312" s="35"/>
    </row>
    <row r="313">
      <c r="A313" s="35"/>
      <c r="B313" s="35"/>
      <c r="C313" s="35"/>
      <c r="D313" s="35"/>
      <c r="E313" s="35"/>
      <c r="F313" s="35"/>
      <c r="G313" s="35"/>
      <c r="H313" s="35"/>
      <c r="I313" s="35"/>
    </row>
    <row r="314">
      <c r="A314" s="35"/>
      <c r="B314" s="35"/>
      <c r="C314" s="35"/>
      <c r="D314" s="35"/>
      <c r="E314" s="35"/>
      <c r="F314" s="35"/>
      <c r="G314" s="35"/>
      <c r="H314" s="35"/>
      <c r="I314" s="35"/>
    </row>
    <row r="315">
      <c r="A315" s="35"/>
      <c r="B315" s="35"/>
      <c r="C315" s="35"/>
      <c r="D315" s="35"/>
      <c r="E315" s="35"/>
      <c r="F315" s="35"/>
      <c r="G315" s="35"/>
      <c r="H315" s="35"/>
      <c r="I315" s="35"/>
    </row>
    <row r="316">
      <c r="A316" s="35"/>
      <c r="B316" s="35"/>
      <c r="C316" s="35"/>
      <c r="D316" s="35"/>
      <c r="E316" s="35"/>
      <c r="F316" s="35"/>
      <c r="G316" s="35"/>
      <c r="H316" s="35"/>
      <c r="I316" s="35"/>
    </row>
    <row r="317">
      <c r="A317" s="35"/>
      <c r="B317" s="35"/>
      <c r="C317" s="35"/>
      <c r="D317" s="35"/>
      <c r="E317" s="35"/>
      <c r="F317" s="35"/>
      <c r="G317" s="35"/>
      <c r="H317" s="35"/>
      <c r="I317" s="35"/>
    </row>
    <row r="318">
      <c r="A318" s="35"/>
      <c r="B318" s="35"/>
      <c r="C318" s="35"/>
      <c r="D318" s="35"/>
      <c r="E318" s="35"/>
      <c r="F318" s="35"/>
      <c r="G318" s="35"/>
      <c r="H318" s="35"/>
      <c r="I318" s="35"/>
    </row>
    <row r="319">
      <c r="A319" s="35"/>
      <c r="B319" s="35"/>
      <c r="C319" s="35"/>
      <c r="D319" s="35"/>
      <c r="E319" s="35"/>
      <c r="F319" s="35"/>
      <c r="G319" s="35"/>
      <c r="H319" s="35"/>
      <c r="I319" s="35"/>
    </row>
    <row r="320">
      <c r="A320" s="35"/>
      <c r="B320" s="35"/>
      <c r="C320" s="35"/>
      <c r="D320" s="35"/>
      <c r="E320" s="35"/>
      <c r="F320" s="35"/>
      <c r="G320" s="35"/>
      <c r="H320" s="35"/>
      <c r="I320" s="35"/>
    </row>
    <row r="321">
      <c r="A321" s="35"/>
      <c r="B321" s="35"/>
      <c r="C321" s="35"/>
      <c r="D321" s="35"/>
      <c r="E321" s="35"/>
      <c r="F321" s="35"/>
      <c r="G321" s="35"/>
      <c r="H321" s="35"/>
      <c r="I321" s="35"/>
    </row>
    <row r="322">
      <c r="A322" s="35"/>
      <c r="B322" s="35"/>
      <c r="C322" s="35"/>
      <c r="D322" s="35"/>
      <c r="E322" s="35"/>
      <c r="F322" s="35"/>
      <c r="G322" s="35"/>
      <c r="H322" s="35"/>
      <c r="I322" s="35"/>
    </row>
    <row r="323">
      <c r="A323" s="35"/>
      <c r="B323" s="35"/>
      <c r="C323" s="35"/>
      <c r="D323" s="35"/>
      <c r="E323" s="35"/>
      <c r="F323" s="35"/>
      <c r="G323" s="35"/>
      <c r="H323" s="35"/>
      <c r="I323" s="35"/>
    </row>
    <row r="324">
      <c r="A324" s="35"/>
      <c r="B324" s="35"/>
      <c r="C324" s="35"/>
      <c r="D324" s="35"/>
      <c r="E324" s="35"/>
      <c r="F324" s="35"/>
      <c r="G324" s="35"/>
      <c r="H324" s="35"/>
      <c r="I324" s="35"/>
    </row>
    <row r="325">
      <c r="A325" s="35"/>
      <c r="B325" s="35"/>
      <c r="C325" s="35"/>
      <c r="D325" s="35"/>
      <c r="E325" s="35"/>
      <c r="F325" s="35"/>
      <c r="G325" s="35"/>
      <c r="H325" s="35"/>
      <c r="I325" s="35"/>
    </row>
    <row r="326">
      <c r="A326" s="35"/>
      <c r="B326" s="35"/>
      <c r="C326" s="35"/>
      <c r="D326" s="35"/>
      <c r="E326" s="35"/>
      <c r="F326" s="35"/>
      <c r="G326" s="35"/>
      <c r="H326" s="35"/>
      <c r="I326" s="35"/>
    </row>
    <row r="327">
      <c r="A327" s="35"/>
      <c r="B327" s="35"/>
      <c r="C327" s="35"/>
      <c r="D327" s="35"/>
      <c r="E327" s="35"/>
      <c r="F327" s="35"/>
      <c r="G327" s="35"/>
      <c r="H327" s="35"/>
      <c r="I327" s="35"/>
    </row>
    <row r="328">
      <c r="A328" s="35"/>
      <c r="B328" s="35"/>
      <c r="C328" s="35"/>
      <c r="D328" s="35"/>
      <c r="E328" s="35"/>
      <c r="F328" s="35"/>
      <c r="G328" s="35"/>
      <c r="H328" s="35"/>
      <c r="I328" s="35"/>
    </row>
    <row r="329">
      <c r="A329" s="35"/>
      <c r="B329" s="35"/>
      <c r="C329" s="35"/>
      <c r="D329" s="35"/>
      <c r="E329" s="35"/>
      <c r="F329" s="35"/>
      <c r="G329" s="35"/>
      <c r="H329" s="35"/>
      <c r="I329" s="35"/>
    </row>
    <row r="330">
      <c r="A330" s="35"/>
      <c r="B330" s="35"/>
      <c r="C330" s="35"/>
      <c r="D330" s="35"/>
      <c r="E330" s="35"/>
      <c r="F330" s="35"/>
      <c r="G330" s="35"/>
      <c r="H330" s="35"/>
      <c r="I330" s="35"/>
    </row>
    <row r="331">
      <c r="A331" s="35"/>
      <c r="B331" s="35"/>
      <c r="C331" s="35"/>
      <c r="D331" s="35"/>
      <c r="E331" s="35"/>
      <c r="F331" s="35"/>
      <c r="G331" s="35"/>
      <c r="H331" s="35"/>
      <c r="I331" s="35"/>
    </row>
    <row r="332">
      <c r="A332" s="35"/>
      <c r="B332" s="35"/>
      <c r="C332" s="35"/>
      <c r="D332" s="35"/>
      <c r="E332" s="35"/>
      <c r="F332" s="35"/>
      <c r="G332" s="35"/>
      <c r="H332" s="35"/>
      <c r="I332" s="35"/>
    </row>
    <row r="333">
      <c r="A333" s="35"/>
      <c r="B333" s="35"/>
      <c r="C333" s="35"/>
      <c r="D333" s="35"/>
      <c r="E333" s="35"/>
      <c r="F333" s="35"/>
      <c r="G333" s="35"/>
      <c r="H333" s="35"/>
      <c r="I333" s="35"/>
    </row>
    <row r="334">
      <c r="A334" s="35"/>
      <c r="B334" s="35"/>
      <c r="C334" s="35"/>
      <c r="D334" s="35"/>
      <c r="E334" s="35"/>
      <c r="F334" s="35"/>
      <c r="G334" s="35"/>
      <c r="H334" s="35"/>
      <c r="I334" s="35"/>
    </row>
    <row r="335">
      <c r="A335" s="35"/>
      <c r="B335" s="35"/>
      <c r="C335" s="35"/>
      <c r="D335" s="35"/>
      <c r="E335" s="35"/>
      <c r="F335" s="35"/>
      <c r="G335" s="35"/>
      <c r="H335" s="35"/>
      <c r="I335" s="35"/>
    </row>
    <row r="336">
      <c r="A336" s="35"/>
      <c r="B336" s="35"/>
      <c r="C336" s="35"/>
      <c r="D336" s="35"/>
      <c r="E336" s="35"/>
      <c r="F336" s="35"/>
      <c r="G336" s="35"/>
      <c r="H336" s="35"/>
      <c r="I336" s="35"/>
    </row>
    <row r="337">
      <c r="A337" s="35"/>
      <c r="B337" s="35"/>
      <c r="C337" s="35"/>
      <c r="D337" s="35"/>
      <c r="E337" s="35"/>
      <c r="F337" s="35"/>
      <c r="G337" s="35"/>
      <c r="H337" s="35"/>
      <c r="I337" s="35"/>
    </row>
    <row r="338">
      <c r="A338" s="35"/>
      <c r="B338" s="35"/>
      <c r="C338" s="35"/>
      <c r="D338" s="35"/>
      <c r="E338" s="35"/>
      <c r="F338" s="35"/>
      <c r="G338" s="35"/>
      <c r="H338" s="35"/>
      <c r="I338" s="35"/>
    </row>
    <row r="339">
      <c r="A339" s="35"/>
      <c r="B339" s="35"/>
      <c r="C339" s="35"/>
      <c r="D339" s="35"/>
      <c r="E339" s="35"/>
      <c r="F339" s="35"/>
      <c r="G339" s="35"/>
      <c r="H339" s="35"/>
      <c r="I339" s="35"/>
    </row>
    <row r="340">
      <c r="A340" s="35"/>
      <c r="B340" s="35"/>
      <c r="C340" s="35"/>
      <c r="D340" s="35"/>
      <c r="E340" s="35"/>
      <c r="F340" s="35"/>
      <c r="G340" s="35"/>
      <c r="H340" s="35"/>
      <c r="I340" s="35"/>
    </row>
    <row r="341">
      <c r="A341" s="35"/>
      <c r="B341" s="35"/>
      <c r="C341" s="35"/>
      <c r="D341" s="35"/>
      <c r="E341" s="35"/>
      <c r="F341" s="35"/>
      <c r="G341" s="35"/>
      <c r="H341" s="35"/>
      <c r="I341" s="35"/>
    </row>
    <row r="342">
      <c r="A342" s="35"/>
      <c r="B342" s="35"/>
      <c r="C342" s="35"/>
      <c r="D342" s="35"/>
      <c r="E342" s="35"/>
      <c r="F342" s="35"/>
      <c r="G342" s="35"/>
      <c r="H342" s="35"/>
      <c r="I342" s="35"/>
    </row>
    <row r="343">
      <c r="A343" s="35"/>
      <c r="B343" s="35"/>
      <c r="C343" s="35"/>
      <c r="D343" s="35"/>
      <c r="E343" s="35"/>
      <c r="F343" s="35"/>
      <c r="G343" s="35"/>
      <c r="H343" s="35"/>
      <c r="I343" s="35"/>
    </row>
    <row r="344">
      <c r="A344" s="35"/>
      <c r="B344" s="35"/>
      <c r="C344" s="35"/>
      <c r="D344" s="35"/>
      <c r="E344" s="35"/>
      <c r="F344" s="35"/>
      <c r="G344" s="35"/>
      <c r="H344" s="35"/>
      <c r="I344" s="35"/>
    </row>
    <row r="345">
      <c r="A345" s="35"/>
      <c r="B345" s="35"/>
      <c r="C345" s="35"/>
      <c r="D345" s="35"/>
      <c r="E345" s="35"/>
      <c r="F345" s="35"/>
      <c r="G345" s="35"/>
      <c r="H345" s="35"/>
      <c r="I345" s="35"/>
    </row>
    <row r="346">
      <c r="A346" s="35"/>
      <c r="B346" s="35"/>
      <c r="C346" s="35"/>
      <c r="D346" s="35"/>
      <c r="E346" s="35"/>
      <c r="F346" s="35"/>
      <c r="G346" s="35"/>
      <c r="H346" s="35"/>
      <c r="I346" s="35"/>
    </row>
    <row r="347">
      <c r="A347" s="35"/>
      <c r="B347" s="35"/>
      <c r="C347" s="35"/>
      <c r="D347" s="35"/>
      <c r="E347" s="35"/>
      <c r="F347" s="35"/>
      <c r="G347" s="35"/>
      <c r="H347" s="35"/>
      <c r="I347" s="35"/>
    </row>
    <row r="348">
      <c r="A348" s="35"/>
      <c r="B348" s="35"/>
      <c r="C348" s="35"/>
      <c r="D348" s="35"/>
      <c r="E348" s="35"/>
      <c r="F348" s="35"/>
      <c r="G348" s="35"/>
      <c r="H348" s="35"/>
      <c r="I348" s="35"/>
    </row>
    <row r="349">
      <c r="A349" s="35"/>
      <c r="B349" s="35"/>
      <c r="C349" s="35"/>
      <c r="D349" s="35"/>
      <c r="E349" s="35"/>
      <c r="F349" s="35"/>
      <c r="G349" s="35"/>
      <c r="H349" s="35"/>
      <c r="I349" s="35"/>
    </row>
    <row r="350">
      <c r="A350" s="35"/>
      <c r="B350" s="35"/>
      <c r="C350" s="35"/>
      <c r="D350" s="35"/>
      <c r="E350" s="35"/>
      <c r="F350" s="35"/>
      <c r="G350" s="35"/>
      <c r="H350" s="35"/>
      <c r="I350" s="35"/>
    </row>
    <row r="351">
      <c r="A351" s="35"/>
      <c r="B351" s="35"/>
      <c r="C351" s="35"/>
      <c r="D351" s="35"/>
      <c r="E351" s="35"/>
      <c r="F351" s="35"/>
      <c r="G351" s="35"/>
      <c r="H351" s="35"/>
      <c r="I351" s="35"/>
    </row>
    <row r="352">
      <c r="A352" s="35"/>
      <c r="B352" s="35"/>
      <c r="C352" s="35"/>
      <c r="D352" s="35"/>
      <c r="E352" s="35"/>
      <c r="F352" s="35"/>
      <c r="G352" s="35"/>
      <c r="H352" s="35"/>
      <c r="I352" s="35"/>
    </row>
    <row r="353">
      <c r="A353" s="35"/>
      <c r="B353" s="35"/>
      <c r="C353" s="35"/>
      <c r="D353" s="35"/>
      <c r="E353" s="35"/>
      <c r="F353" s="35"/>
      <c r="G353" s="35"/>
      <c r="H353" s="35"/>
      <c r="I353" s="35"/>
    </row>
    <row r="354">
      <c r="A354" s="35"/>
      <c r="B354" s="35"/>
      <c r="C354" s="35"/>
      <c r="D354" s="35"/>
      <c r="E354" s="35"/>
      <c r="F354" s="35"/>
      <c r="G354" s="35"/>
      <c r="H354" s="35"/>
      <c r="I354" s="35"/>
    </row>
    <row r="355">
      <c r="A355" s="35"/>
      <c r="B355" s="35"/>
      <c r="C355" s="35"/>
      <c r="D355" s="35"/>
      <c r="E355" s="35"/>
      <c r="F355" s="35"/>
      <c r="G355" s="35"/>
      <c r="H355" s="35"/>
      <c r="I355" s="35"/>
    </row>
    <row r="356">
      <c r="A356" s="35"/>
      <c r="B356" s="35"/>
      <c r="C356" s="35"/>
      <c r="D356" s="35"/>
      <c r="E356" s="35"/>
      <c r="F356" s="35"/>
      <c r="G356" s="35"/>
      <c r="H356" s="35"/>
      <c r="I356" s="35"/>
    </row>
    <row r="357">
      <c r="A357" s="35"/>
      <c r="B357" s="35"/>
      <c r="C357" s="35"/>
      <c r="D357" s="35"/>
      <c r="E357" s="35"/>
      <c r="F357" s="35"/>
      <c r="G357" s="35"/>
      <c r="H357" s="35"/>
      <c r="I357" s="35"/>
    </row>
    <row r="358">
      <c r="A358" s="35"/>
      <c r="B358" s="35"/>
      <c r="C358" s="35"/>
      <c r="D358" s="35"/>
      <c r="E358" s="35"/>
      <c r="F358" s="35"/>
      <c r="G358" s="35"/>
      <c r="H358" s="35"/>
      <c r="I358" s="35"/>
    </row>
    <row r="359">
      <c r="A359" s="35"/>
      <c r="B359" s="35"/>
      <c r="C359" s="35"/>
      <c r="D359" s="35"/>
      <c r="E359" s="35"/>
      <c r="F359" s="35"/>
      <c r="G359" s="35"/>
      <c r="H359" s="35"/>
      <c r="I359" s="35"/>
    </row>
    <row r="360">
      <c r="A360" s="35"/>
      <c r="B360" s="35"/>
      <c r="C360" s="35"/>
      <c r="D360" s="35"/>
      <c r="E360" s="35"/>
      <c r="F360" s="35"/>
      <c r="G360" s="35"/>
      <c r="H360" s="35"/>
      <c r="I360" s="35"/>
    </row>
    <row r="361">
      <c r="A361" s="35"/>
      <c r="B361" s="35"/>
      <c r="C361" s="35"/>
      <c r="D361" s="35"/>
      <c r="E361" s="35"/>
      <c r="F361" s="35"/>
      <c r="G361" s="35"/>
      <c r="H361" s="35"/>
      <c r="I361" s="35"/>
    </row>
    <row r="362">
      <c r="A362" s="35"/>
      <c r="B362" s="35"/>
      <c r="C362" s="35"/>
      <c r="D362" s="35"/>
      <c r="E362" s="35"/>
      <c r="F362" s="35"/>
      <c r="G362" s="35"/>
      <c r="H362" s="35"/>
      <c r="I362" s="35"/>
    </row>
    <row r="363">
      <c r="A363" s="35"/>
      <c r="B363" s="35"/>
      <c r="C363" s="35"/>
      <c r="D363" s="35"/>
      <c r="E363" s="35"/>
      <c r="F363" s="35"/>
      <c r="G363" s="35"/>
      <c r="H363" s="35"/>
      <c r="I363" s="35"/>
    </row>
    <row r="364">
      <c r="A364" s="35"/>
      <c r="B364" s="35"/>
      <c r="C364" s="35"/>
      <c r="D364" s="35"/>
      <c r="E364" s="35"/>
      <c r="F364" s="35"/>
      <c r="G364" s="35"/>
      <c r="H364" s="35"/>
      <c r="I364" s="35"/>
    </row>
    <row r="365">
      <c r="A365" s="35"/>
      <c r="B365" s="35"/>
      <c r="C365" s="35"/>
      <c r="D365" s="35"/>
      <c r="E365" s="35"/>
      <c r="F365" s="35"/>
      <c r="G365" s="35"/>
      <c r="H365" s="35"/>
      <c r="I365" s="35"/>
    </row>
    <row r="366">
      <c r="A366" s="35"/>
      <c r="B366" s="35"/>
      <c r="C366" s="35"/>
      <c r="D366" s="35"/>
      <c r="E366" s="35"/>
      <c r="F366" s="35"/>
      <c r="G366" s="35"/>
      <c r="H366" s="35"/>
      <c r="I366" s="35"/>
    </row>
    <row r="367">
      <c r="A367" s="35"/>
      <c r="B367" s="35"/>
      <c r="C367" s="35"/>
      <c r="D367" s="35"/>
      <c r="E367" s="35"/>
      <c r="F367" s="35"/>
      <c r="G367" s="35"/>
      <c r="H367" s="35"/>
      <c r="I367" s="35"/>
    </row>
    <row r="368">
      <c r="A368" s="35"/>
      <c r="B368" s="35"/>
      <c r="C368" s="35"/>
      <c r="D368" s="35"/>
      <c r="E368" s="35"/>
      <c r="F368" s="35"/>
      <c r="G368" s="35"/>
      <c r="H368" s="35"/>
      <c r="I368" s="35"/>
    </row>
    <row r="369">
      <c r="A369" s="35"/>
      <c r="B369" s="35"/>
      <c r="C369" s="35"/>
      <c r="D369" s="35"/>
      <c r="E369" s="35"/>
      <c r="F369" s="35"/>
      <c r="G369" s="35"/>
      <c r="H369" s="35"/>
      <c r="I369" s="35"/>
    </row>
    <row r="370">
      <c r="A370" s="35"/>
      <c r="B370" s="35"/>
      <c r="C370" s="35"/>
      <c r="D370" s="35"/>
      <c r="E370" s="35"/>
      <c r="F370" s="35"/>
      <c r="G370" s="35"/>
      <c r="H370" s="35"/>
      <c r="I370" s="35"/>
    </row>
    <row r="371">
      <c r="A371" s="35"/>
      <c r="B371" s="35"/>
      <c r="C371" s="35"/>
      <c r="D371" s="35"/>
      <c r="E371" s="35"/>
      <c r="F371" s="35"/>
      <c r="G371" s="35"/>
      <c r="H371" s="35"/>
      <c r="I371" s="35"/>
    </row>
    <row r="372">
      <c r="A372" s="35"/>
      <c r="B372" s="35"/>
      <c r="C372" s="35"/>
      <c r="D372" s="35"/>
      <c r="E372" s="35"/>
      <c r="F372" s="35"/>
      <c r="G372" s="35"/>
      <c r="H372" s="35"/>
      <c r="I372" s="35"/>
    </row>
    <row r="373">
      <c r="A373" s="35"/>
      <c r="B373" s="35"/>
      <c r="C373" s="35"/>
      <c r="D373" s="35"/>
      <c r="E373" s="35"/>
      <c r="F373" s="35"/>
      <c r="G373" s="35"/>
      <c r="H373" s="35"/>
      <c r="I373" s="35"/>
    </row>
    <row r="374">
      <c r="A374" s="35"/>
      <c r="B374" s="35"/>
      <c r="C374" s="35"/>
      <c r="D374" s="35"/>
      <c r="E374" s="35"/>
      <c r="F374" s="35"/>
      <c r="G374" s="35"/>
      <c r="H374" s="35"/>
      <c r="I374" s="35"/>
    </row>
    <row r="375">
      <c r="A375" s="35"/>
      <c r="B375" s="35"/>
      <c r="C375" s="35"/>
      <c r="D375" s="35"/>
      <c r="E375" s="35"/>
      <c r="F375" s="35"/>
      <c r="G375" s="35"/>
      <c r="H375" s="35"/>
      <c r="I375" s="35"/>
    </row>
    <row r="376">
      <c r="A376" s="35"/>
      <c r="B376" s="35"/>
      <c r="C376" s="35"/>
      <c r="D376" s="35"/>
      <c r="E376" s="35"/>
      <c r="F376" s="35"/>
      <c r="G376" s="35"/>
      <c r="H376" s="35"/>
      <c r="I376" s="35"/>
    </row>
    <row r="377">
      <c r="A377" s="35"/>
      <c r="B377" s="35"/>
      <c r="C377" s="35"/>
      <c r="D377" s="35"/>
      <c r="E377" s="35"/>
      <c r="F377" s="35"/>
      <c r="G377" s="35"/>
      <c r="H377" s="35"/>
      <c r="I377" s="35"/>
    </row>
    <row r="378">
      <c r="A378" s="35"/>
      <c r="B378" s="35"/>
      <c r="C378" s="35"/>
      <c r="D378" s="35"/>
      <c r="E378" s="35"/>
      <c r="F378" s="35"/>
      <c r="G378" s="35"/>
      <c r="H378" s="35"/>
      <c r="I378" s="35"/>
    </row>
    <row r="379">
      <c r="A379" s="35"/>
      <c r="B379" s="35"/>
      <c r="C379" s="35"/>
      <c r="D379" s="35"/>
      <c r="E379" s="35"/>
      <c r="F379" s="35"/>
      <c r="G379" s="35"/>
      <c r="H379" s="35"/>
      <c r="I379" s="35"/>
    </row>
    <row r="380">
      <c r="A380" s="35"/>
      <c r="B380" s="35"/>
      <c r="C380" s="35"/>
      <c r="D380" s="35"/>
      <c r="E380" s="35"/>
      <c r="F380" s="35"/>
      <c r="G380" s="35"/>
      <c r="H380" s="35"/>
      <c r="I380" s="35"/>
    </row>
    <row r="381">
      <c r="A381" s="35"/>
      <c r="B381" s="35"/>
      <c r="C381" s="35"/>
      <c r="D381" s="35"/>
      <c r="E381" s="35"/>
      <c r="F381" s="35"/>
      <c r="G381" s="35"/>
      <c r="H381" s="35"/>
      <c r="I381" s="35"/>
    </row>
    <row r="382">
      <c r="A382" s="35"/>
      <c r="B382" s="35"/>
      <c r="C382" s="35"/>
      <c r="D382" s="35"/>
      <c r="E382" s="35"/>
      <c r="F382" s="35"/>
      <c r="G382" s="35"/>
      <c r="H382" s="35"/>
      <c r="I382" s="35"/>
    </row>
    <row r="383">
      <c r="A383" s="35"/>
      <c r="B383" s="35"/>
      <c r="C383" s="35"/>
      <c r="D383" s="35"/>
      <c r="E383" s="35"/>
      <c r="F383" s="35"/>
      <c r="G383" s="35"/>
      <c r="H383" s="35"/>
      <c r="I383" s="35"/>
    </row>
    <row r="384">
      <c r="A384" s="35"/>
      <c r="B384" s="35"/>
      <c r="C384" s="35"/>
      <c r="D384" s="35"/>
      <c r="E384" s="35"/>
      <c r="F384" s="35"/>
      <c r="G384" s="35"/>
      <c r="H384" s="35"/>
      <c r="I384" s="35"/>
    </row>
    <row r="385">
      <c r="A385" s="35"/>
      <c r="B385" s="35"/>
      <c r="C385" s="35"/>
      <c r="D385" s="35"/>
      <c r="E385" s="35"/>
      <c r="F385" s="35"/>
      <c r="G385" s="35"/>
      <c r="H385" s="35"/>
      <c r="I385" s="35"/>
    </row>
    <row r="386">
      <c r="A386" s="35"/>
      <c r="B386" s="35"/>
      <c r="C386" s="35"/>
      <c r="D386" s="35"/>
      <c r="E386" s="35"/>
      <c r="F386" s="35"/>
      <c r="G386" s="35"/>
      <c r="H386" s="35"/>
      <c r="I386" s="35"/>
    </row>
    <row r="387">
      <c r="A387" s="35"/>
      <c r="B387" s="35"/>
      <c r="C387" s="35"/>
      <c r="D387" s="35"/>
      <c r="E387" s="35"/>
      <c r="F387" s="35"/>
      <c r="G387" s="35"/>
      <c r="H387" s="35"/>
      <c r="I387" s="35"/>
    </row>
    <row r="388">
      <c r="A388" s="35"/>
      <c r="B388" s="35"/>
      <c r="C388" s="35"/>
      <c r="D388" s="35"/>
      <c r="E388" s="35"/>
      <c r="F388" s="35"/>
      <c r="G388" s="35"/>
      <c r="H388" s="35"/>
      <c r="I388" s="35"/>
    </row>
    <row r="389">
      <c r="A389" s="35"/>
      <c r="B389" s="35"/>
      <c r="C389" s="35"/>
      <c r="D389" s="35"/>
      <c r="E389" s="35"/>
      <c r="F389" s="35"/>
      <c r="G389" s="35"/>
      <c r="H389" s="35"/>
      <c r="I389" s="35"/>
    </row>
    <row r="390">
      <c r="A390" s="35"/>
      <c r="B390" s="35"/>
      <c r="C390" s="35"/>
      <c r="D390" s="35"/>
      <c r="E390" s="35"/>
      <c r="F390" s="35"/>
      <c r="G390" s="35"/>
      <c r="H390" s="35"/>
      <c r="I390" s="35"/>
    </row>
    <row r="391">
      <c r="A391" s="35"/>
      <c r="B391" s="35"/>
      <c r="C391" s="35"/>
      <c r="D391" s="35"/>
      <c r="E391" s="35"/>
      <c r="F391" s="35"/>
      <c r="G391" s="35"/>
      <c r="H391" s="35"/>
      <c r="I391" s="35"/>
    </row>
    <row r="392">
      <c r="A392" s="35"/>
      <c r="B392" s="35"/>
      <c r="C392" s="35"/>
      <c r="D392" s="35"/>
      <c r="E392" s="35"/>
      <c r="F392" s="35"/>
      <c r="G392" s="35"/>
      <c r="H392" s="35"/>
      <c r="I392" s="35"/>
    </row>
    <row r="393">
      <c r="A393" s="35"/>
      <c r="B393" s="35"/>
      <c r="C393" s="35"/>
      <c r="D393" s="35"/>
      <c r="E393" s="35"/>
      <c r="F393" s="35"/>
      <c r="G393" s="35"/>
      <c r="H393" s="35"/>
      <c r="I393" s="35"/>
    </row>
    <row r="394">
      <c r="A394" s="35"/>
      <c r="B394" s="35"/>
      <c r="C394" s="35"/>
      <c r="D394" s="35"/>
      <c r="E394" s="35"/>
      <c r="F394" s="35"/>
      <c r="G394" s="35"/>
      <c r="H394" s="35"/>
      <c r="I394" s="35"/>
    </row>
    <row r="395">
      <c r="A395" s="35"/>
      <c r="B395" s="35"/>
      <c r="C395" s="35"/>
      <c r="D395" s="35"/>
      <c r="E395" s="35"/>
      <c r="F395" s="35"/>
      <c r="G395" s="35"/>
      <c r="H395" s="35"/>
      <c r="I395" s="35"/>
    </row>
    <row r="396">
      <c r="A396" s="35"/>
      <c r="B396" s="35"/>
      <c r="C396" s="35"/>
      <c r="D396" s="35"/>
      <c r="E396" s="35"/>
      <c r="F396" s="35"/>
      <c r="G396" s="35"/>
      <c r="H396" s="35"/>
      <c r="I396" s="35"/>
    </row>
    <row r="397">
      <c r="A397" s="35"/>
      <c r="B397" s="35"/>
      <c r="C397" s="35"/>
      <c r="D397" s="35"/>
      <c r="E397" s="35"/>
      <c r="F397" s="35"/>
      <c r="G397" s="35"/>
      <c r="H397" s="35"/>
      <c r="I397" s="35"/>
    </row>
    <row r="398">
      <c r="A398" s="35"/>
      <c r="B398" s="35"/>
      <c r="C398" s="35"/>
      <c r="D398" s="35"/>
      <c r="E398" s="35"/>
      <c r="F398" s="35"/>
      <c r="G398" s="35"/>
      <c r="H398" s="35"/>
      <c r="I398" s="35"/>
    </row>
    <row r="399">
      <c r="A399" s="35"/>
      <c r="B399" s="35"/>
      <c r="C399" s="35"/>
      <c r="D399" s="35"/>
      <c r="E399" s="35"/>
      <c r="F399" s="35"/>
      <c r="G399" s="35"/>
      <c r="H399" s="35"/>
      <c r="I399" s="35"/>
    </row>
    <row r="400">
      <c r="A400" s="35"/>
      <c r="B400" s="35"/>
      <c r="C400" s="35"/>
      <c r="D400" s="35"/>
      <c r="E400" s="35"/>
      <c r="F400" s="35"/>
      <c r="G400" s="35"/>
      <c r="H400" s="35"/>
      <c r="I400" s="35"/>
    </row>
    <row r="401">
      <c r="A401" s="35"/>
      <c r="B401" s="35"/>
      <c r="C401" s="35"/>
      <c r="D401" s="35"/>
      <c r="E401" s="35"/>
      <c r="F401" s="35"/>
      <c r="G401" s="35"/>
      <c r="H401" s="35"/>
      <c r="I401" s="35"/>
    </row>
    <row r="402">
      <c r="A402" s="35"/>
      <c r="B402" s="35"/>
      <c r="C402" s="35"/>
      <c r="D402" s="35"/>
      <c r="E402" s="35"/>
      <c r="F402" s="35"/>
      <c r="G402" s="35"/>
      <c r="H402" s="35"/>
      <c r="I402" s="35"/>
    </row>
    <row r="403">
      <c r="A403" s="35"/>
      <c r="B403" s="35"/>
      <c r="C403" s="35"/>
      <c r="D403" s="35"/>
      <c r="E403" s="35"/>
      <c r="F403" s="35"/>
      <c r="G403" s="35"/>
      <c r="H403" s="35"/>
      <c r="I403" s="35"/>
    </row>
    <row r="404">
      <c r="A404" s="35"/>
      <c r="B404" s="35"/>
      <c r="C404" s="35"/>
      <c r="D404" s="35"/>
      <c r="E404" s="35"/>
      <c r="F404" s="35"/>
      <c r="G404" s="35"/>
      <c r="H404" s="35"/>
      <c r="I404" s="35"/>
    </row>
    <row r="405">
      <c r="A405" s="35"/>
      <c r="B405" s="35"/>
      <c r="C405" s="35"/>
      <c r="D405" s="35"/>
      <c r="E405" s="35"/>
      <c r="F405" s="35"/>
      <c r="G405" s="35"/>
      <c r="H405" s="35"/>
      <c r="I405" s="35"/>
    </row>
    <row r="406">
      <c r="A406" s="35"/>
      <c r="B406" s="35"/>
      <c r="C406" s="35"/>
      <c r="D406" s="35"/>
      <c r="E406" s="35"/>
      <c r="F406" s="35"/>
      <c r="G406" s="35"/>
      <c r="H406" s="35"/>
      <c r="I406" s="35"/>
    </row>
    <row r="407">
      <c r="A407" s="35"/>
      <c r="B407" s="35"/>
      <c r="C407" s="35"/>
      <c r="D407" s="35"/>
      <c r="E407" s="35"/>
      <c r="F407" s="35"/>
      <c r="G407" s="35"/>
      <c r="H407" s="35"/>
      <c r="I407" s="35"/>
    </row>
    <row r="408">
      <c r="A408" s="35"/>
      <c r="B408" s="35"/>
      <c r="C408" s="35"/>
      <c r="D408" s="35"/>
      <c r="E408" s="35"/>
      <c r="F408" s="35"/>
      <c r="G408" s="35"/>
      <c r="H408" s="35"/>
      <c r="I408" s="35"/>
    </row>
    <row r="409">
      <c r="A409" s="35"/>
      <c r="B409" s="35"/>
      <c r="C409" s="35"/>
      <c r="D409" s="35"/>
      <c r="E409" s="35"/>
      <c r="F409" s="35"/>
      <c r="G409" s="35"/>
      <c r="H409" s="35"/>
      <c r="I409" s="35"/>
    </row>
    <row r="410">
      <c r="A410" s="35"/>
      <c r="B410" s="35"/>
      <c r="C410" s="35"/>
      <c r="D410" s="35"/>
      <c r="E410" s="35"/>
      <c r="F410" s="35"/>
      <c r="G410" s="35"/>
      <c r="H410" s="35"/>
      <c r="I410" s="35"/>
    </row>
    <row r="411">
      <c r="A411" s="35"/>
      <c r="B411" s="35"/>
      <c r="C411" s="35"/>
      <c r="D411" s="35"/>
      <c r="E411" s="35"/>
      <c r="F411" s="35"/>
      <c r="G411" s="35"/>
      <c r="H411" s="35"/>
      <c r="I411" s="35"/>
    </row>
    <row r="412">
      <c r="A412" s="35"/>
      <c r="B412" s="35"/>
      <c r="C412" s="35"/>
      <c r="D412" s="35"/>
      <c r="E412" s="35"/>
      <c r="F412" s="35"/>
      <c r="G412" s="35"/>
      <c r="H412" s="35"/>
      <c r="I412" s="35"/>
    </row>
    <row r="413">
      <c r="A413" s="35"/>
      <c r="B413" s="35"/>
      <c r="C413" s="35"/>
      <c r="D413" s="35"/>
      <c r="E413" s="35"/>
      <c r="F413" s="35"/>
      <c r="G413" s="35"/>
      <c r="H413" s="35"/>
      <c r="I413" s="35"/>
    </row>
    <row r="414">
      <c r="A414" s="35"/>
      <c r="B414" s="35"/>
      <c r="C414" s="35"/>
      <c r="D414" s="35"/>
      <c r="E414" s="35"/>
      <c r="F414" s="35"/>
      <c r="G414" s="35"/>
      <c r="H414" s="35"/>
      <c r="I414" s="35"/>
    </row>
    <row r="415">
      <c r="A415" s="35"/>
      <c r="B415" s="35"/>
      <c r="C415" s="35"/>
      <c r="D415" s="35"/>
      <c r="E415" s="35"/>
      <c r="F415" s="35"/>
      <c r="G415" s="35"/>
      <c r="H415" s="35"/>
      <c r="I415" s="35"/>
    </row>
    <row r="416">
      <c r="A416" s="35"/>
      <c r="B416" s="35"/>
      <c r="C416" s="35"/>
      <c r="D416" s="35"/>
      <c r="E416" s="35"/>
      <c r="F416" s="35"/>
      <c r="G416" s="35"/>
      <c r="H416" s="35"/>
      <c r="I416" s="35"/>
    </row>
    <row r="417">
      <c r="A417" s="35"/>
      <c r="B417" s="35"/>
      <c r="C417" s="35"/>
      <c r="D417" s="35"/>
      <c r="E417" s="35"/>
      <c r="F417" s="35"/>
      <c r="G417" s="35"/>
      <c r="H417" s="35"/>
      <c r="I417" s="35"/>
    </row>
    <row r="418">
      <c r="A418" s="35"/>
      <c r="B418" s="35"/>
      <c r="C418" s="35"/>
      <c r="D418" s="35"/>
      <c r="E418" s="35"/>
      <c r="F418" s="35"/>
      <c r="G418" s="35"/>
      <c r="H418" s="35"/>
      <c r="I418" s="35"/>
    </row>
    <row r="419">
      <c r="A419" s="35"/>
      <c r="B419" s="35"/>
      <c r="C419" s="35"/>
      <c r="D419" s="35"/>
      <c r="E419" s="35"/>
      <c r="F419" s="35"/>
      <c r="G419" s="35"/>
      <c r="H419" s="35"/>
      <c r="I419" s="35"/>
    </row>
    <row r="420">
      <c r="A420" s="35"/>
      <c r="B420" s="35"/>
      <c r="C420" s="35"/>
      <c r="D420" s="35"/>
      <c r="E420" s="35"/>
      <c r="F420" s="35"/>
      <c r="G420" s="35"/>
      <c r="H420" s="35"/>
      <c r="I420" s="35"/>
    </row>
    <row r="421">
      <c r="A421" s="35"/>
      <c r="B421" s="35"/>
      <c r="C421" s="35"/>
      <c r="D421" s="35"/>
      <c r="E421" s="35"/>
      <c r="F421" s="35"/>
      <c r="G421" s="35"/>
      <c r="H421" s="35"/>
      <c r="I421" s="35"/>
    </row>
    <row r="422">
      <c r="A422" s="35"/>
      <c r="B422" s="35"/>
      <c r="C422" s="35"/>
      <c r="D422" s="35"/>
      <c r="E422" s="35"/>
      <c r="F422" s="35"/>
      <c r="G422" s="35"/>
      <c r="H422" s="35"/>
      <c r="I422" s="35"/>
    </row>
    <row r="423">
      <c r="A423" s="35"/>
      <c r="B423" s="35"/>
      <c r="C423" s="35"/>
      <c r="D423" s="35"/>
      <c r="E423" s="35"/>
      <c r="F423" s="35"/>
      <c r="G423" s="35"/>
      <c r="H423" s="35"/>
      <c r="I423" s="35"/>
    </row>
    <row r="424">
      <c r="A424" s="35"/>
      <c r="B424" s="35"/>
      <c r="C424" s="35"/>
      <c r="D424" s="35"/>
      <c r="E424" s="35"/>
      <c r="F424" s="35"/>
      <c r="G424" s="35"/>
      <c r="H424" s="35"/>
      <c r="I424" s="35"/>
    </row>
    <row r="425">
      <c r="A425" s="35"/>
      <c r="B425" s="35"/>
      <c r="C425" s="35"/>
      <c r="D425" s="35"/>
      <c r="E425" s="35"/>
      <c r="F425" s="35"/>
      <c r="G425" s="35"/>
      <c r="H425" s="35"/>
      <c r="I425" s="35"/>
    </row>
    <row r="426">
      <c r="A426" s="35"/>
      <c r="B426" s="35"/>
      <c r="C426" s="35"/>
      <c r="D426" s="35"/>
      <c r="E426" s="35"/>
      <c r="F426" s="35"/>
      <c r="G426" s="35"/>
      <c r="H426" s="35"/>
      <c r="I426" s="35"/>
    </row>
    <row r="427">
      <c r="A427" s="35"/>
      <c r="B427" s="35"/>
      <c r="C427" s="35"/>
      <c r="D427" s="35"/>
      <c r="E427" s="35"/>
      <c r="F427" s="35"/>
      <c r="G427" s="35"/>
      <c r="H427" s="35"/>
      <c r="I427" s="35"/>
    </row>
    <row r="428">
      <c r="A428" s="35"/>
      <c r="B428" s="35"/>
      <c r="C428" s="35"/>
      <c r="D428" s="35"/>
      <c r="E428" s="35"/>
      <c r="F428" s="35"/>
      <c r="G428" s="35"/>
      <c r="H428" s="35"/>
      <c r="I428" s="35"/>
    </row>
    <row r="429">
      <c r="A429" s="35"/>
      <c r="B429" s="35"/>
      <c r="C429" s="35"/>
      <c r="D429" s="35"/>
      <c r="E429" s="35"/>
      <c r="F429" s="35"/>
      <c r="G429" s="35"/>
      <c r="H429" s="35"/>
      <c r="I429" s="35"/>
    </row>
    <row r="430">
      <c r="A430" s="35"/>
      <c r="B430" s="35"/>
      <c r="C430" s="35"/>
      <c r="D430" s="35"/>
      <c r="E430" s="35"/>
      <c r="F430" s="35"/>
      <c r="G430" s="35"/>
      <c r="H430" s="35"/>
      <c r="I430" s="35"/>
    </row>
    <row r="431">
      <c r="A431" s="35"/>
      <c r="B431" s="35"/>
      <c r="C431" s="35"/>
      <c r="D431" s="35"/>
      <c r="E431" s="35"/>
      <c r="F431" s="35"/>
      <c r="G431" s="35"/>
      <c r="H431" s="35"/>
      <c r="I431" s="35"/>
    </row>
    <row r="432">
      <c r="A432" s="35"/>
      <c r="B432" s="35"/>
      <c r="C432" s="35"/>
      <c r="D432" s="35"/>
      <c r="E432" s="35"/>
      <c r="F432" s="35"/>
      <c r="G432" s="35"/>
      <c r="H432" s="35"/>
      <c r="I432" s="35"/>
    </row>
    <row r="433">
      <c r="A433" s="35"/>
      <c r="B433" s="35"/>
      <c r="C433" s="35"/>
      <c r="D433" s="35"/>
      <c r="E433" s="35"/>
      <c r="F433" s="35"/>
      <c r="G433" s="35"/>
      <c r="H433" s="35"/>
      <c r="I433" s="35"/>
    </row>
    <row r="434">
      <c r="A434" s="35"/>
      <c r="B434" s="35"/>
      <c r="C434" s="35"/>
      <c r="D434" s="35"/>
      <c r="E434" s="35"/>
      <c r="F434" s="35"/>
      <c r="G434" s="35"/>
      <c r="H434" s="35"/>
      <c r="I434" s="35"/>
    </row>
    <row r="435">
      <c r="A435" s="35"/>
      <c r="B435" s="35"/>
      <c r="C435" s="35"/>
      <c r="D435" s="35"/>
      <c r="E435" s="35"/>
      <c r="F435" s="35"/>
      <c r="G435" s="35"/>
      <c r="H435" s="35"/>
      <c r="I435" s="35"/>
    </row>
    <row r="436">
      <c r="A436" s="35"/>
      <c r="B436" s="35"/>
      <c r="C436" s="35"/>
      <c r="D436" s="35"/>
      <c r="E436" s="35"/>
      <c r="F436" s="35"/>
      <c r="G436" s="35"/>
      <c r="H436" s="35"/>
      <c r="I436" s="35"/>
    </row>
    <row r="437">
      <c r="A437" s="35"/>
      <c r="B437" s="35"/>
      <c r="C437" s="35"/>
      <c r="D437" s="35"/>
      <c r="E437" s="35"/>
      <c r="F437" s="35"/>
      <c r="G437" s="35"/>
      <c r="H437" s="35"/>
      <c r="I437" s="35"/>
    </row>
    <row r="438">
      <c r="A438" s="35"/>
      <c r="B438" s="35"/>
      <c r="C438" s="35"/>
      <c r="D438" s="35"/>
      <c r="E438" s="35"/>
      <c r="F438" s="35"/>
      <c r="G438" s="35"/>
      <c r="H438" s="35"/>
      <c r="I438" s="35"/>
    </row>
    <row r="439">
      <c r="A439" s="35"/>
      <c r="B439" s="35"/>
      <c r="C439" s="35"/>
      <c r="D439" s="35"/>
      <c r="E439" s="35"/>
      <c r="F439" s="35"/>
      <c r="G439" s="35"/>
      <c r="H439" s="35"/>
      <c r="I439" s="35"/>
    </row>
    <row r="440">
      <c r="A440" s="35"/>
      <c r="B440" s="35"/>
      <c r="C440" s="35"/>
      <c r="D440" s="35"/>
      <c r="E440" s="35"/>
      <c r="F440" s="35"/>
      <c r="G440" s="35"/>
      <c r="H440" s="35"/>
      <c r="I440" s="35"/>
    </row>
    <row r="441">
      <c r="A441" s="35"/>
      <c r="B441" s="35"/>
      <c r="C441" s="35"/>
      <c r="D441" s="35"/>
      <c r="E441" s="35"/>
      <c r="F441" s="35"/>
      <c r="G441" s="35"/>
      <c r="H441" s="35"/>
      <c r="I441" s="35"/>
    </row>
    <row r="442">
      <c r="A442" s="35"/>
      <c r="B442" s="35"/>
      <c r="C442" s="35"/>
      <c r="D442" s="35"/>
      <c r="E442" s="35"/>
      <c r="F442" s="35"/>
      <c r="G442" s="35"/>
      <c r="H442" s="35"/>
      <c r="I442" s="35"/>
    </row>
    <row r="443">
      <c r="A443" s="35"/>
      <c r="B443" s="35"/>
      <c r="C443" s="35"/>
      <c r="D443" s="35"/>
      <c r="E443" s="35"/>
      <c r="F443" s="35"/>
      <c r="G443" s="35"/>
      <c r="H443" s="35"/>
      <c r="I443" s="35"/>
    </row>
    <row r="444">
      <c r="A444" s="35"/>
      <c r="B444" s="35"/>
      <c r="C444" s="35"/>
      <c r="D444" s="35"/>
      <c r="E444" s="35"/>
      <c r="F444" s="35"/>
      <c r="G444" s="35"/>
      <c r="H444" s="35"/>
      <c r="I444" s="35"/>
    </row>
    <row r="445">
      <c r="A445" s="35"/>
      <c r="B445" s="35"/>
      <c r="C445" s="35"/>
      <c r="D445" s="35"/>
      <c r="E445" s="35"/>
      <c r="F445" s="35"/>
      <c r="G445" s="35"/>
      <c r="H445" s="35"/>
      <c r="I445" s="35"/>
    </row>
    <row r="446">
      <c r="A446" s="35"/>
      <c r="B446" s="35"/>
      <c r="C446" s="35"/>
      <c r="D446" s="35"/>
      <c r="E446" s="35"/>
      <c r="F446" s="35"/>
      <c r="G446" s="35"/>
      <c r="H446" s="35"/>
      <c r="I446" s="35"/>
    </row>
    <row r="447">
      <c r="A447" s="35"/>
      <c r="B447" s="35"/>
      <c r="C447" s="35"/>
      <c r="D447" s="35"/>
      <c r="E447" s="35"/>
      <c r="F447" s="35"/>
      <c r="G447" s="35"/>
      <c r="H447" s="35"/>
      <c r="I447" s="35"/>
    </row>
    <row r="448">
      <c r="A448" s="35"/>
      <c r="B448" s="35"/>
      <c r="C448" s="35"/>
      <c r="D448" s="35"/>
      <c r="E448" s="35"/>
      <c r="F448" s="35"/>
      <c r="G448" s="35"/>
      <c r="H448" s="35"/>
      <c r="I448" s="35"/>
    </row>
    <row r="449">
      <c r="A449" s="35"/>
      <c r="B449" s="35"/>
      <c r="C449" s="35"/>
      <c r="D449" s="35"/>
      <c r="E449" s="35"/>
      <c r="F449" s="35"/>
      <c r="G449" s="35"/>
      <c r="H449" s="35"/>
      <c r="I449" s="35"/>
    </row>
    <row r="450">
      <c r="A450" s="35"/>
      <c r="B450" s="35"/>
      <c r="C450" s="35"/>
      <c r="D450" s="35"/>
      <c r="E450" s="35"/>
      <c r="F450" s="35"/>
      <c r="G450" s="35"/>
      <c r="H450" s="35"/>
      <c r="I450" s="35"/>
    </row>
    <row r="451">
      <c r="A451" s="35"/>
      <c r="B451" s="35"/>
      <c r="C451" s="35"/>
      <c r="D451" s="35"/>
      <c r="E451" s="35"/>
      <c r="F451" s="35"/>
      <c r="G451" s="35"/>
      <c r="H451" s="35"/>
      <c r="I451" s="35"/>
    </row>
    <row r="452">
      <c r="A452" s="35"/>
      <c r="B452" s="35"/>
      <c r="C452" s="35"/>
      <c r="D452" s="35"/>
      <c r="E452" s="35"/>
      <c r="F452" s="35"/>
      <c r="G452" s="35"/>
      <c r="H452" s="35"/>
      <c r="I452" s="35"/>
    </row>
    <row r="453">
      <c r="A453" s="35"/>
      <c r="B453" s="35"/>
      <c r="C453" s="35"/>
      <c r="D453" s="35"/>
      <c r="E453" s="35"/>
      <c r="F453" s="35"/>
      <c r="G453" s="35"/>
      <c r="H453" s="35"/>
      <c r="I453" s="35"/>
    </row>
    <row r="454">
      <c r="A454" s="35"/>
      <c r="B454" s="35"/>
      <c r="C454" s="35"/>
      <c r="D454" s="35"/>
      <c r="E454" s="35"/>
      <c r="F454" s="35"/>
      <c r="G454" s="35"/>
      <c r="H454" s="35"/>
      <c r="I454" s="35"/>
    </row>
    <row r="455">
      <c r="A455" s="35"/>
      <c r="B455" s="35"/>
      <c r="C455" s="35"/>
      <c r="D455" s="35"/>
      <c r="E455" s="35"/>
      <c r="F455" s="35"/>
      <c r="G455" s="35"/>
      <c r="H455" s="35"/>
      <c r="I455" s="35"/>
    </row>
    <row r="456">
      <c r="A456" s="35"/>
      <c r="B456" s="35"/>
      <c r="C456" s="35"/>
      <c r="D456" s="35"/>
      <c r="E456" s="35"/>
      <c r="F456" s="35"/>
      <c r="G456" s="35"/>
      <c r="H456" s="35"/>
      <c r="I456" s="35"/>
    </row>
    <row r="457">
      <c r="A457" s="35"/>
      <c r="B457" s="35"/>
      <c r="C457" s="35"/>
      <c r="D457" s="35"/>
      <c r="E457" s="35"/>
      <c r="F457" s="35"/>
      <c r="G457" s="35"/>
      <c r="H457" s="35"/>
      <c r="I457" s="35"/>
    </row>
    <row r="458">
      <c r="A458" s="35"/>
      <c r="B458" s="35"/>
      <c r="C458" s="35"/>
      <c r="D458" s="35"/>
      <c r="E458" s="35"/>
      <c r="F458" s="35"/>
      <c r="G458" s="35"/>
      <c r="H458" s="35"/>
      <c r="I458" s="35"/>
    </row>
    <row r="459">
      <c r="A459" s="35"/>
      <c r="B459" s="35"/>
      <c r="C459" s="35"/>
      <c r="D459" s="35"/>
      <c r="E459" s="35"/>
      <c r="F459" s="35"/>
      <c r="G459" s="35"/>
      <c r="H459" s="35"/>
      <c r="I459" s="35"/>
    </row>
    <row r="460">
      <c r="A460" s="35"/>
      <c r="B460" s="35"/>
      <c r="C460" s="35"/>
      <c r="D460" s="35"/>
      <c r="E460" s="35"/>
      <c r="F460" s="35"/>
      <c r="G460" s="35"/>
      <c r="H460" s="35"/>
      <c r="I460" s="35"/>
    </row>
    <row r="461">
      <c r="A461" s="35"/>
      <c r="B461" s="35"/>
      <c r="C461" s="35"/>
      <c r="D461" s="35"/>
      <c r="E461" s="35"/>
      <c r="F461" s="35"/>
      <c r="G461" s="35"/>
      <c r="H461" s="35"/>
      <c r="I461" s="35"/>
    </row>
    <row r="462">
      <c r="A462" s="35"/>
      <c r="B462" s="35"/>
      <c r="C462" s="35"/>
      <c r="D462" s="35"/>
      <c r="E462" s="35"/>
      <c r="F462" s="35"/>
      <c r="G462" s="35"/>
      <c r="H462" s="35"/>
      <c r="I462" s="35"/>
    </row>
    <row r="463">
      <c r="A463" s="35"/>
      <c r="B463" s="35"/>
      <c r="C463" s="35"/>
      <c r="D463" s="35"/>
      <c r="E463" s="35"/>
      <c r="F463" s="35"/>
      <c r="G463" s="35"/>
      <c r="H463" s="35"/>
      <c r="I463" s="35"/>
    </row>
    <row r="464">
      <c r="A464" s="35"/>
      <c r="B464" s="35"/>
      <c r="C464" s="35"/>
      <c r="D464" s="35"/>
      <c r="E464" s="35"/>
      <c r="F464" s="35"/>
      <c r="G464" s="35"/>
      <c r="H464" s="35"/>
      <c r="I464" s="35"/>
    </row>
    <row r="465">
      <c r="A465" s="35"/>
      <c r="B465" s="35"/>
      <c r="C465" s="35"/>
      <c r="D465" s="35"/>
      <c r="E465" s="35"/>
      <c r="F465" s="35"/>
      <c r="G465" s="35"/>
      <c r="H465" s="35"/>
      <c r="I465" s="35"/>
    </row>
    <row r="466">
      <c r="A466" s="35"/>
      <c r="B466" s="35"/>
      <c r="C466" s="35"/>
      <c r="D466" s="35"/>
      <c r="E466" s="35"/>
      <c r="F466" s="35"/>
      <c r="G466" s="35"/>
      <c r="H466" s="35"/>
      <c r="I466" s="35"/>
    </row>
    <row r="467">
      <c r="A467" s="35"/>
      <c r="B467" s="35"/>
      <c r="C467" s="35"/>
      <c r="D467" s="35"/>
      <c r="E467" s="35"/>
      <c r="F467" s="35"/>
      <c r="G467" s="35"/>
      <c r="H467" s="35"/>
      <c r="I467" s="35"/>
    </row>
    <row r="468">
      <c r="A468" s="35"/>
      <c r="B468" s="35"/>
      <c r="C468" s="35"/>
      <c r="D468" s="35"/>
      <c r="E468" s="35"/>
      <c r="F468" s="35"/>
      <c r="G468" s="35"/>
      <c r="H468" s="35"/>
      <c r="I468" s="35"/>
    </row>
    <row r="469">
      <c r="A469" s="35"/>
      <c r="B469" s="35"/>
      <c r="C469" s="35"/>
      <c r="D469" s="35"/>
      <c r="E469" s="35"/>
      <c r="F469" s="35"/>
      <c r="G469" s="35"/>
      <c r="H469" s="35"/>
      <c r="I469" s="35"/>
    </row>
    <row r="470">
      <c r="A470" s="35"/>
      <c r="B470" s="35"/>
      <c r="C470" s="35"/>
      <c r="D470" s="35"/>
      <c r="E470" s="35"/>
      <c r="F470" s="35"/>
      <c r="G470" s="35"/>
      <c r="H470" s="35"/>
      <c r="I470" s="35"/>
    </row>
    <row r="471">
      <c r="A471" s="35"/>
      <c r="B471" s="35"/>
      <c r="C471" s="35"/>
      <c r="D471" s="35"/>
      <c r="E471" s="35"/>
      <c r="F471" s="35"/>
      <c r="G471" s="35"/>
      <c r="H471" s="35"/>
      <c r="I471" s="35"/>
    </row>
    <row r="472">
      <c r="A472" s="35"/>
      <c r="B472" s="35"/>
      <c r="C472" s="35"/>
      <c r="D472" s="35"/>
      <c r="E472" s="35"/>
      <c r="F472" s="35"/>
      <c r="G472" s="35"/>
      <c r="H472" s="35"/>
      <c r="I472" s="35"/>
    </row>
    <row r="473">
      <c r="A473" s="35"/>
      <c r="B473" s="35"/>
      <c r="C473" s="35"/>
      <c r="D473" s="35"/>
      <c r="E473" s="35"/>
      <c r="F473" s="35"/>
      <c r="G473" s="35"/>
      <c r="H473" s="35"/>
      <c r="I473" s="35"/>
    </row>
    <row r="474">
      <c r="A474" s="35"/>
      <c r="B474" s="35"/>
      <c r="C474" s="35"/>
      <c r="D474" s="35"/>
      <c r="E474" s="35"/>
      <c r="F474" s="35"/>
      <c r="G474" s="35"/>
      <c r="H474" s="35"/>
      <c r="I474" s="35"/>
    </row>
    <row r="475">
      <c r="A475" s="35"/>
      <c r="B475" s="35"/>
      <c r="C475" s="35"/>
      <c r="D475" s="35"/>
      <c r="E475" s="35"/>
      <c r="F475" s="35"/>
      <c r="G475" s="35"/>
      <c r="H475" s="35"/>
      <c r="I475" s="35"/>
    </row>
    <row r="476">
      <c r="A476" s="35"/>
      <c r="B476" s="35"/>
      <c r="C476" s="35"/>
      <c r="D476" s="35"/>
      <c r="E476" s="35"/>
      <c r="F476" s="35"/>
      <c r="G476" s="35"/>
      <c r="H476" s="35"/>
      <c r="I476" s="35"/>
    </row>
    <row r="477">
      <c r="A477" s="35"/>
      <c r="B477" s="35"/>
      <c r="C477" s="35"/>
      <c r="D477" s="35"/>
      <c r="E477" s="35"/>
      <c r="F477" s="35"/>
      <c r="G477" s="35"/>
      <c r="H477" s="35"/>
      <c r="I477" s="35"/>
    </row>
    <row r="478">
      <c r="A478" s="35"/>
      <c r="B478" s="35"/>
      <c r="C478" s="35"/>
      <c r="D478" s="35"/>
      <c r="E478" s="35"/>
      <c r="F478" s="35"/>
      <c r="G478" s="35"/>
      <c r="H478" s="35"/>
      <c r="I478" s="35"/>
    </row>
    <row r="479">
      <c r="A479" s="35"/>
      <c r="B479" s="35"/>
      <c r="C479" s="35"/>
      <c r="D479" s="35"/>
      <c r="E479" s="35"/>
      <c r="F479" s="35"/>
      <c r="G479" s="35"/>
      <c r="H479" s="35"/>
      <c r="I479" s="35"/>
    </row>
    <row r="480">
      <c r="A480" s="35"/>
      <c r="B480" s="35"/>
      <c r="C480" s="35"/>
      <c r="D480" s="35"/>
      <c r="E480" s="35"/>
      <c r="F480" s="35"/>
      <c r="G480" s="35"/>
      <c r="H480" s="35"/>
      <c r="I480" s="35"/>
    </row>
    <row r="481">
      <c r="A481" s="35"/>
      <c r="B481" s="35"/>
      <c r="C481" s="35"/>
      <c r="D481" s="35"/>
      <c r="E481" s="35"/>
      <c r="F481" s="35"/>
      <c r="G481" s="35"/>
      <c r="H481" s="35"/>
      <c r="I481" s="35"/>
    </row>
    <row r="482">
      <c r="A482" s="35"/>
      <c r="B482" s="35"/>
      <c r="C482" s="35"/>
      <c r="D482" s="35"/>
      <c r="E482" s="35"/>
      <c r="F482" s="35"/>
      <c r="G482" s="35"/>
      <c r="H482" s="35"/>
      <c r="I482" s="35"/>
    </row>
    <row r="483">
      <c r="A483" s="35"/>
      <c r="B483" s="35"/>
      <c r="C483" s="35"/>
      <c r="D483" s="35"/>
      <c r="E483" s="35"/>
      <c r="F483" s="35"/>
      <c r="G483" s="35"/>
      <c r="H483" s="35"/>
      <c r="I483" s="35"/>
    </row>
    <row r="484">
      <c r="A484" s="35"/>
      <c r="B484" s="35"/>
      <c r="C484" s="35"/>
      <c r="D484" s="35"/>
      <c r="E484" s="35"/>
      <c r="F484" s="35"/>
      <c r="G484" s="35"/>
      <c r="H484" s="35"/>
      <c r="I484" s="35"/>
    </row>
    <row r="485">
      <c r="A485" s="35"/>
      <c r="B485" s="35"/>
      <c r="C485" s="35"/>
      <c r="D485" s="35"/>
      <c r="E485" s="35"/>
      <c r="F485" s="35"/>
      <c r="G485" s="35"/>
      <c r="H485" s="35"/>
      <c r="I485" s="35"/>
    </row>
    <row r="486">
      <c r="A486" s="35"/>
      <c r="B486" s="35"/>
      <c r="C486" s="35"/>
      <c r="D486" s="35"/>
      <c r="E486" s="35"/>
      <c r="F486" s="35"/>
      <c r="G486" s="35"/>
      <c r="H486" s="35"/>
      <c r="I486" s="35"/>
    </row>
    <row r="487">
      <c r="A487" s="35"/>
      <c r="B487" s="35"/>
      <c r="C487" s="35"/>
      <c r="D487" s="35"/>
      <c r="E487" s="35"/>
      <c r="F487" s="35"/>
      <c r="G487" s="35"/>
      <c r="H487" s="35"/>
      <c r="I487" s="35"/>
    </row>
    <row r="488">
      <c r="A488" s="35"/>
      <c r="B488" s="35"/>
      <c r="C488" s="35"/>
      <c r="D488" s="35"/>
      <c r="E488" s="35"/>
      <c r="F488" s="35"/>
      <c r="G488" s="35"/>
      <c r="H488" s="35"/>
      <c r="I488" s="35"/>
    </row>
    <row r="489">
      <c r="A489" s="35"/>
      <c r="B489" s="35"/>
      <c r="C489" s="35"/>
      <c r="D489" s="35"/>
      <c r="E489" s="35"/>
      <c r="F489" s="35"/>
      <c r="G489" s="35"/>
      <c r="H489" s="35"/>
      <c r="I489" s="35"/>
    </row>
    <row r="490">
      <c r="A490" s="35"/>
      <c r="B490" s="35"/>
      <c r="C490" s="35"/>
      <c r="D490" s="35"/>
      <c r="E490" s="35"/>
      <c r="F490" s="35"/>
      <c r="G490" s="35"/>
      <c r="H490" s="35"/>
      <c r="I490" s="35"/>
    </row>
    <row r="491">
      <c r="A491" s="35"/>
      <c r="B491" s="35"/>
      <c r="C491" s="35"/>
      <c r="D491" s="35"/>
      <c r="E491" s="35"/>
      <c r="F491" s="35"/>
      <c r="G491" s="35"/>
      <c r="H491" s="35"/>
      <c r="I491" s="35"/>
    </row>
    <row r="492">
      <c r="A492" s="35"/>
      <c r="B492" s="35"/>
      <c r="C492" s="35"/>
      <c r="D492" s="35"/>
      <c r="E492" s="35"/>
      <c r="F492" s="35"/>
      <c r="G492" s="35"/>
      <c r="H492" s="35"/>
      <c r="I492" s="35"/>
    </row>
    <row r="493">
      <c r="A493" s="35"/>
      <c r="B493" s="35"/>
      <c r="C493" s="35"/>
      <c r="D493" s="35"/>
      <c r="E493" s="35"/>
      <c r="F493" s="35"/>
      <c r="G493" s="35"/>
      <c r="H493" s="35"/>
      <c r="I493" s="35"/>
    </row>
    <row r="494">
      <c r="A494" s="35"/>
      <c r="B494" s="35"/>
      <c r="C494" s="35"/>
      <c r="D494" s="35"/>
      <c r="E494" s="35"/>
      <c r="F494" s="35"/>
      <c r="G494" s="35"/>
      <c r="H494" s="35"/>
      <c r="I494" s="35"/>
    </row>
    <row r="495">
      <c r="A495" s="35"/>
      <c r="B495" s="35"/>
      <c r="C495" s="35"/>
      <c r="D495" s="35"/>
      <c r="E495" s="35"/>
      <c r="F495" s="35"/>
      <c r="G495" s="35"/>
      <c r="H495" s="35"/>
      <c r="I495" s="35"/>
    </row>
    <row r="496">
      <c r="A496" s="35"/>
      <c r="B496" s="35"/>
      <c r="C496" s="35"/>
      <c r="D496" s="35"/>
      <c r="E496" s="35"/>
      <c r="F496" s="35"/>
      <c r="G496" s="35"/>
      <c r="H496" s="35"/>
      <c r="I496" s="35"/>
    </row>
    <row r="497">
      <c r="A497" s="35"/>
      <c r="B497" s="35"/>
      <c r="C497" s="35"/>
      <c r="D497" s="35"/>
      <c r="E497" s="35"/>
      <c r="F497" s="35"/>
      <c r="G497" s="35"/>
      <c r="H497" s="35"/>
      <c r="I497" s="35"/>
    </row>
    <row r="498">
      <c r="A498" s="35"/>
      <c r="B498" s="35"/>
      <c r="C498" s="35"/>
      <c r="D498" s="35"/>
      <c r="E498" s="35"/>
      <c r="F498" s="35"/>
      <c r="G498" s="35"/>
      <c r="H498" s="35"/>
      <c r="I498" s="35"/>
    </row>
    <row r="499">
      <c r="A499" s="35"/>
      <c r="B499" s="35"/>
      <c r="C499" s="35"/>
      <c r="D499" s="35"/>
      <c r="E499" s="35"/>
      <c r="F499" s="35"/>
      <c r="G499" s="35"/>
      <c r="H499" s="35"/>
      <c r="I499" s="35"/>
    </row>
    <row r="500">
      <c r="A500" s="35"/>
      <c r="B500" s="35"/>
      <c r="C500" s="35"/>
      <c r="D500" s="35"/>
      <c r="E500" s="35"/>
      <c r="F500" s="35"/>
      <c r="G500" s="35"/>
      <c r="H500" s="35"/>
      <c r="I500" s="35"/>
    </row>
    <row r="501">
      <c r="A501" s="35"/>
      <c r="B501" s="35"/>
      <c r="C501" s="35"/>
      <c r="D501" s="35"/>
      <c r="E501" s="35"/>
      <c r="F501" s="35"/>
      <c r="G501" s="35"/>
      <c r="H501" s="35"/>
      <c r="I501" s="35"/>
    </row>
    <row r="502">
      <c r="A502" s="35"/>
      <c r="B502" s="35"/>
      <c r="C502" s="35"/>
      <c r="D502" s="35"/>
      <c r="E502" s="35"/>
      <c r="F502" s="35"/>
      <c r="G502" s="35"/>
      <c r="H502" s="35"/>
      <c r="I502" s="35"/>
    </row>
    <row r="503">
      <c r="A503" s="35"/>
      <c r="B503" s="35"/>
      <c r="C503" s="35"/>
      <c r="D503" s="35"/>
      <c r="E503" s="35"/>
      <c r="F503" s="35"/>
      <c r="G503" s="35"/>
      <c r="H503" s="35"/>
      <c r="I503" s="35"/>
    </row>
    <row r="504">
      <c r="A504" s="35"/>
      <c r="B504" s="35"/>
      <c r="C504" s="35"/>
      <c r="D504" s="35"/>
      <c r="E504" s="35"/>
      <c r="F504" s="35"/>
      <c r="G504" s="35"/>
      <c r="H504" s="35"/>
      <c r="I504" s="35"/>
    </row>
    <row r="505">
      <c r="A505" s="35"/>
      <c r="B505" s="35"/>
      <c r="C505" s="35"/>
      <c r="D505" s="35"/>
      <c r="E505" s="35"/>
      <c r="F505" s="35"/>
      <c r="G505" s="35"/>
      <c r="H505" s="35"/>
      <c r="I505" s="35"/>
    </row>
    <row r="506">
      <c r="A506" s="35"/>
      <c r="B506" s="35"/>
      <c r="C506" s="35"/>
      <c r="D506" s="35"/>
      <c r="E506" s="35"/>
      <c r="F506" s="35"/>
      <c r="G506" s="35"/>
      <c r="H506" s="35"/>
      <c r="I506" s="35"/>
    </row>
    <row r="507">
      <c r="A507" s="35"/>
      <c r="B507" s="35"/>
      <c r="C507" s="35"/>
      <c r="D507" s="35"/>
      <c r="E507" s="35"/>
      <c r="F507" s="35"/>
      <c r="G507" s="35"/>
      <c r="H507" s="35"/>
      <c r="I507" s="35"/>
    </row>
    <row r="508">
      <c r="A508" s="35"/>
      <c r="B508" s="35"/>
      <c r="C508" s="35"/>
      <c r="D508" s="35"/>
      <c r="E508" s="35"/>
      <c r="F508" s="35"/>
      <c r="G508" s="35"/>
      <c r="H508" s="35"/>
      <c r="I508" s="35"/>
    </row>
    <row r="509">
      <c r="A509" s="35"/>
      <c r="B509" s="35"/>
      <c r="C509" s="35"/>
      <c r="D509" s="35"/>
      <c r="E509" s="35"/>
      <c r="F509" s="35"/>
      <c r="G509" s="35"/>
      <c r="H509" s="35"/>
      <c r="I509" s="35"/>
    </row>
    <row r="510">
      <c r="A510" s="35"/>
      <c r="B510" s="35"/>
      <c r="C510" s="35"/>
      <c r="D510" s="35"/>
      <c r="E510" s="35"/>
      <c r="F510" s="35"/>
      <c r="G510" s="35"/>
      <c r="H510" s="35"/>
      <c r="I510" s="35"/>
    </row>
    <row r="511">
      <c r="A511" s="35"/>
      <c r="B511" s="35"/>
      <c r="C511" s="35"/>
      <c r="D511" s="35"/>
      <c r="E511" s="35"/>
      <c r="F511" s="35"/>
      <c r="G511" s="35"/>
      <c r="H511" s="35"/>
      <c r="I511" s="35"/>
    </row>
    <row r="512">
      <c r="A512" s="35"/>
      <c r="B512" s="35"/>
      <c r="C512" s="35"/>
      <c r="D512" s="35"/>
      <c r="E512" s="35"/>
      <c r="F512" s="35"/>
      <c r="G512" s="35"/>
      <c r="H512" s="35"/>
      <c r="I512" s="35"/>
    </row>
    <row r="513">
      <c r="A513" s="35"/>
      <c r="B513" s="35"/>
      <c r="C513" s="35"/>
      <c r="D513" s="35"/>
      <c r="E513" s="35"/>
      <c r="F513" s="35"/>
      <c r="G513" s="35"/>
      <c r="H513" s="35"/>
      <c r="I513" s="35"/>
    </row>
    <row r="514">
      <c r="A514" s="35"/>
      <c r="B514" s="35"/>
      <c r="C514" s="35"/>
      <c r="D514" s="35"/>
      <c r="E514" s="35"/>
      <c r="F514" s="35"/>
      <c r="G514" s="35"/>
      <c r="H514" s="35"/>
      <c r="I514" s="35"/>
    </row>
    <row r="515">
      <c r="A515" s="35"/>
      <c r="B515" s="35"/>
      <c r="C515" s="35"/>
      <c r="D515" s="35"/>
      <c r="E515" s="35"/>
      <c r="F515" s="35"/>
      <c r="G515" s="35"/>
      <c r="H515" s="35"/>
      <c r="I515" s="35"/>
    </row>
    <row r="516">
      <c r="A516" s="35"/>
      <c r="B516" s="35"/>
      <c r="C516" s="35"/>
      <c r="D516" s="35"/>
      <c r="E516" s="35"/>
      <c r="F516" s="35"/>
      <c r="G516" s="35"/>
      <c r="H516" s="35"/>
      <c r="I516" s="35"/>
    </row>
    <row r="517">
      <c r="A517" s="35"/>
      <c r="B517" s="35"/>
      <c r="C517" s="35"/>
      <c r="D517" s="35"/>
      <c r="E517" s="35"/>
      <c r="F517" s="35"/>
      <c r="G517" s="35"/>
      <c r="H517" s="35"/>
      <c r="I517" s="35"/>
    </row>
    <row r="518">
      <c r="A518" s="35"/>
      <c r="B518" s="35"/>
      <c r="C518" s="35"/>
      <c r="D518" s="35"/>
      <c r="E518" s="35"/>
      <c r="F518" s="35"/>
      <c r="G518" s="35"/>
      <c r="H518" s="35"/>
      <c r="I518" s="35"/>
    </row>
    <row r="519">
      <c r="A519" s="35"/>
      <c r="B519" s="35"/>
      <c r="C519" s="35"/>
      <c r="D519" s="35"/>
      <c r="E519" s="35"/>
      <c r="F519" s="35"/>
      <c r="G519" s="35"/>
      <c r="H519" s="35"/>
      <c r="I519" s="35"/>
    </row>
    <row r="520">
      <c r="A520" s="35"/>
      <c r="B520" s="35"/>
      <c r="C520" s="35"/>
      <c r="D520" s="35"/>
      <c r="E520" s="35"/>
      <c r="F520" s="35"/>
      <c r="G520" s="35"/>
      <c r="H520" s="35"/>
      <c r="I520" s="35"/>
    </row>
    <row r="521">
      <c r="A521" s="35"/>
      <c r="B521" s="35"/>
      <c r="C521" s="35"/>
      <c r="D521" s="35"/>
      <c r="E521" s="35"/>
      <c r="F521" s="35"/>
      <c r="G521" s="35"/>
      <c r="H521" s="35"/>
      <c r="I521" s="35"/>
    </row>
    <row r="522">
      <c r="A522" s="35"/>
      <c r="B522" s="35"/>
      <c r="C522" s="35"/>
      <c r="D522" s="35"/>
      <c r="E522" s="35"/>
      <c r="F522" s="35"/>
      <c r="G522" s="35"/>
      <c r="H522" s="35"/>
      <c r="I522" s="35"/>
    </row>
    <row r="523">
      <c r="A523" s="35"/>
      <c r="B523" s="35"/>
      <c r="C523" s="35"/>
      <c r="D523" s="35"/>
      <c r="E523" s="35"/>
      <c r="F523" s="35"/>
      <c r="G523" s="35"/>
      <c r="H523" s="35"/>
      <c r="I523" s="35"/>
    </row>
    <row r="524">
      <c r="A524" s="35"/>
      <c r="B524" s="35"/>
      <c r="C524" s="35"/>
      <c r="D524" s="35"/>
      <c r="E524" s="35"/>
      <c r="F524" s="35"/>
      <c r="G524" s="35"/>
      <c r="H524" s="35"/>
      <c r="I524" s="35"/>
    </row>
    <row r="525">
      <c r="A525" s="35"/>
      <c r="B525" s="35"/>
      <c r="C525" s="35"/>
      <c r="D525" s="35"/>
      <c r="E525" s="35"/>
      <c r="F525" s="35"/>
      <c r="G525" s="35"/>
      <c r="H525" s="35"/>
      <c r="I525" s="35"/>
    </row>
    <row r="526">
      <c r="A526" s="35"/>
      <c r="B526" s="35"/>
      <c r="C526" s="35"/>
      <c r="D526" s="35"/>
      <c r="E526" s="35"/>
      <c r="F526" s="35"/>
      <c r="G526" s="35"/>
      <c r="H526" s="35"/>
      <c r="I526" s="35"/>
    </row>
    <row r="527">
      <c r="A527" s="35"/>
      <c r="B527" s="35"/>
      <c r="C527" s="35"/>
      <c r="D527" s="35"/>
      <c r="E527" s="35"/>
      <c r="F527" s="35"/>
      <c r="G527" s="35"/>
      <c r="H527" s="35"/>
      <c r="I527" s="35"/>
    </row>
    <row r="528">
      <c r="A528" s="35"/>
      <c r="B528" s="35"/>
      <c r="C528" s="35"/>
      <c r="D528" s="35"/>
      <c r="E528" s="35"/>
      <c r="F528" s="35"/>
      <c r="G528" s="35"/>
      <c r="H528" s="35"/>
      <c r="I528" s="35"/>
    </row>
    <row r="529">
      <c r="A529" s="35"/>
      <c r="B529" s="35"/>
      <c r="C529" s="35"/>
      <c r="D529" s="35"/>
      <c r="E529" s="35"/>
      <c r="F529" s="35"/>
      <c r="G529" s="35"/>
      <c r="H529" s="35"/>
      <c r="I529" s="35"/>
    </row>
    <row r="530">
      <c r="A530" s="35"/>
      <c r="B530" s="35"/>
      <c r="C530" s="35"/>
      <c r="D530" s="35"/>
      <c r="E530" s="35"/>
      <c r="F530" s="35"/>
      <c r="G530" s="35"/>
      <c r="H530" s="35"/>
      <c r="I530" s="35"/>
    </row>
    <row r="531">
      <c r="A531" s="35"/>
      <c r="B531" s="35"/>
      <c r="C531" s="35"/>
      <c r="D531" s="35"/>
      <c r="E531" s="35"/>
      <c r="F531" s="35"/>
      <c r="G531" s="35"/>
      <c r="H531" s="35"/>
      <c r="I531" s="35"/>
    </row>
    <row r="532">
      <c r="A532" s="35"/>
      <c r="B532" s="35"/>
      <c r="C532" s="35"/>
      <c r="D532" s="35"/>
      <c r="E532" s="35"/>
      <c r="F532" s="35"/>
      <c r="G532" s="35"/>
      <c r="H532" s="35"/>
      <c r="I532" s="35"/>
    </row>
    <row r="533">
      <c r="A533" s="35"/>
      <c r="B533" s="35"/>
      <c r="C533" s="35"/>
      <c r="D533" s="35"/>
      <c r="E533" s="35"/>
      <c r="F533" s="35"/>
      <c r="G533" s="35"/>
      <c r="H533" s="35"/>
      <c r="I533" s="35"/>
    </row>
    <row r="534">
      <c r="A534" s="35"/>
      <c r="B534" s="35"/>
      <c r="C534" s="35"/>
      <c r="D534" s="35"/>
      <c r="E534" s="35"/>
      <c r="F534" s="35"/>
      <c r="G534" s="35"/>
      <c r="H534" s="35"/>
      <c r="I534" s="35"/>
    </row>
    <row r="535">
      <c r="A535" s="35"/>
      <c r="B535" s="35"/>
      <c r="C535" s="35"/>
      <c r="D535" s="35"/>
      <c r="E535" s="35"/>
      <c r="F535" s="35"/>
      <c r="G535" s="35"/>
      <c r="H535" s="35"/>
      <c r="I535" s="35"/>
    </row>
    <row r="536">
      <c r="A536" s="35"/>
      <c r="B536" s="35"/>
      <c r="C536" s="35"/>
      <c r="D536" s="35"/>
      <c r="E536" s="35"/>
      <c r="F536" s="35"/>
      <c r="G536" s="35"/>
      <c r="H536" s="35"/>
      <c r="I536" s="35"/>
    </row>
    <row r="537">
      <c r="A537" s="35"/>
      <c r="B537" s="35"/>
      <c r="C537" s="35"/>
      <c r="D537" s="35"/>
      <c r="E537" s="35"/>
      <c r="F537" s="35"/>
      <c r="G537" s="35"/>
      <c r="H537" s="35"/>
      <c r="I537" s="35"/>
    </row>
    <row r="538">
      <c r="A538" s="35"/>
      <c r="B538" s="35"/>
      <c r="C538" s="35"/>
      <c r="D538" s="35"/>
      <c r="E538" s="35"/>
      <c r="F538" s="35"/>
      <c r="G538" s="35"/>
      <c r="H538" s="35"/>
      <c r="I538" s="35"/>
    </row>
    <row r="539">
      <c r="A539" s="35"/>
      <c r="B539" s="35"/>
      <c r="C539" s="35"/>
      <c r="D539" s="35"/>
      <c r="E539" s="35"/>
      <c r="F539" s="35"/>
      <c r="G539" s="35"/>
      <c r="H539" s="35"/>
      <c r="I539" s="35"/>
    </row>
    <row r="540">
      <c r="A540" s="35"/>
      <c r="B540" s="35"/>
      <c r="C540" s="35"/>
      <c r="D540" s="35"/>
      <c r="E540" s="35"/>
      <c r="F540" s="35"/>
      <c r="G540" s="35"/>
      <c r="H540" s="35"/>
      <c r="I540" s="35"/>
    </row>
    <row r="541">
      <c r="A541" s="35"/>
      <c r="B541" s="35"/>
      <c r="C541" s="35"/>
      <c r="D541" s="35"/>
      <c r="E541" s="35"/>
      <c r="F541" s="35"/>
      <c r="G541" s="35"/>
      <c r="H541" s="35"/>
      <c r="I541" s="35"/>
    </row>
    <row r="542">
      <c r="A542" s="35"/>
      <c r="B542" s="35"/>
      <c r="C542" s="35"/>
      <c r="D542" s="35"/>
      <c r="E542" s="35"/>
      <c r="F542" s="35"/>
      <c r="G542" s="35"/>
      <c r="H542" s="35"/>
      <c r="I542" s="35"/>
    </row>
    <row r="543">
      <c r="A543" s="35"/>
      <c r="B543" s="35"/>
      <c r="C543" s="35"/>
      <c r="D543" s="35"/>
      <c r="E543" s="35"/>
      <c r="F543" s="35"/>
      <c r="G543" s="35"/>
      <c r="H543" s="35"/>
      <c r="I543" s="35"/>
    </row>
    <row r="544">
      <c r="A544" s="35"/>
      <c r="B544" s="35"/>
      <c r="C544" s="35"/>
      <c r="D544" s="35"/>
      <c r="E544" s="35"/>
      <c r="F544" s="35"/>
      <c r="G544" s="35"/>
      <c r="H544" s="35"/>
      <c r="I544" s="35"/>
    </row>
    <row r="545">
      <c r="A545" s="35"/>
      <c r="B545" s="35"/>
      <c r="C545" s="35"/>
      <c r="D545" s="35"/>
      <c r="E545" s="35"/>
      <c r="F545" s="35"/>
      <c r="G545" s="35"/>
      <c r="H545" s="35"/>
      <c r="I545" s="35"/>
    </row>
    <row r="546">
      <c r="A546" s="35"/>
      <c r="B546" s="35"/>
      <c r="C546" s="35"/>
      <c r="D546" s="35"/>
      <c r="E546" s="35"/>
      <c r="F546" s="35"/>
      <c r="G546" s="35"/>
      <c r="H546" s="35"/>
      <c r="I546" s="35"/>
    </row>
    <row r="547">
      <c r="A547" s="35"/>
      <c r="B547" s="35"/>
      <c r="C547" s="35"/>
      <c r="D547" s="35"/>
      <c r="E547" s="35"/>
      <c r="F547" s="35"/>
      <c r="G547" s="35"/>
      <c r="H547" s="35"/>
      <c r="I547" s="35"/>
    </row>
    <row r="548">
      <c r="A548" s="35"/>
      <c r="B548" s="35"/>
      <c r="C548" s="35"/>
      <c r="D548" s="35"/>
      <c r="E548" s="35"/>
      <c r="F548" s="35"/>
      <c r="G548" s="35"/>
      <c r="H548" s="35"/>
      <c r="I548" s="35"/>
    </row>
    <row r="549">
      <c r="A549" s="35"/>
      <c r="B549" s="35"/>
      <c r="C549" s="35"/>
      <c r="D549" s="35"/>
      <c r="E549" s="35"/>
      <c r="F549" s="35"/>
      <c r="G549" s="35"/>
      <c r="H549" s="35"/>
      <c r="I549" s="35"/>
    </row>
    <row r="550">
      <c r="A550" s="35"/>
      <c r="B550" s="35"/>
      <c r="C550" s="35"/>
      <c r="D550" s="35"/>
      <c r="E550" s="35"/>
      <c r="F550" s="35"/>
      <c r="G550" s="35"/>
      <c r="H550" s="35"/>
      <c r="I550" s="35"/>
    </row>
    <row r="551">
      <c r="A551" s="35"/>
      <c r="B551" s="35"/>
      <c r="C551" s="35"/>
      <c r="D551" s="35"/>
      <c r="E551" s="35"/>
      <c r="F551" s="35"/>
      <c r="G551" s="35"/>
      <c r="H551" s="35"/>
      <c r="I551" s="35"/>
    </row>
    <row r="552">
      <c r="A552" s="35"/>
      <c r="B552" s="35"/>
      <c r="C552" s="35"/>
      <c r="D552" s="35"/>
      <c r="E552" s="35"/>
      <c r="F552" s="35"/>
      <c r="G552" s="35"/>
      <c r="H552" s="35"/>
      <c r="I552" s="35"/>
    </row>
    <row r="553">
      <c r="A553" s="35"/>
      <c r="B553" s="35"/>
      <c r="C553" s="35"/>
      <c r="D553" s="35"/>
      <c r="E553" s="35"/>
      <c r="F553" s="35"/>
      <c r="G553" s="35"/>
      <c r="H553" s="35"/>
      <c r="I553" s="35"/>
    </row>
    <row r="554">
      <c r="A554" s="35"/>
      <c r="B554" s="35"/>
      <c r="C554" s="35"/>
      <c r="D554" s="35"/>
      <c r="E554" s="35"/>
      <c r="F554" s="35"/>
      <c r="G554" s="35"/>
      <c r="H554" s="35"/>
      <c r="I554" s="35"/>
    </row>
    <row r="555">
      <c r="A555" s="35"/>
      <c r="B555" s="35"/>
      <c r="C555" s="35"/>
      <c r="D555" s="35"/>
      <c r="E555" s="35"/>
      <c r="F555" s="35"/>
      <c r="G555" s="35"/>
      <c r="H555" s="35"/>
      <c r="I555" s="35"/>
    </row>
    <row r="556">
      <c r="A556" s="35"/>
      <c r="B556" s="35"/>
      <c r="C556" s="35"/>
      <c r="D556" s="35"/>
      <c r="E556" s="35"/>
      <c r="F556" s="35"/>
      <c r="G556" s="35"/>
      <c r="H556" s="35"/>
      <c r="I556" s="35"/>
    </row>
    <row r="557">
      <c r="A557" s="35"/>
      <c r="B557" s="35"/>
      <c r="C557" s="35"/>
      <c r="D557" s="35"/>
      <c r="E557" s="35"/>
      <c r="F557" s="35"/>
      <c r="G557" s="35"/>
      <c r="H557" s="35"/>
      <c r="I557" s="35"/>
    </row>
    <row r="558">
      <c r="A558" s="35"/>
      <c r="B558" s="35"/>
      <c r="C558" s="35"/>
      <c r="D558" s="35"/>
      <c r="E558" s="35"/>
      <c r="F558" s="35"/>
      <c r="G558" s="35"/>
      <c r="H558" s="35"/>
      <c r="I558" s="35"/>
    </row>
    <row r="559">
      <c r="A559" s="35"/>
      <c r="B559" s="35"/>
      <c r="C559" s="35"/>
      <c r="D559" s="35"/>
      <c r="E559" s="35"/>
      <c r="F559" s="35"/>
      <c r="G559" s="35"/>
      <c r="H559" s="35"/>
      <c r="I559" s="35"/>
    </row>
    <row r="560">
      <c r="A560" s="35"/>
      <c r="B560" s="35"/>
      <c r="C560" s="35"/>
      <c r="D560" s="35"/>
      <c r="E560" s="35"/>
      <c r="F560" s="35"/>
      <c r="G560" s="35"/>
      <c r="H560" s="35"/>
      <c r="I560" s="35"/>
    </row>
    <row r="561">
      <c r="A561" s="35"/>
      <c r="B561" s="35"/>
      <c r="C561" s="35"/>
      <c r="D561" s="35"/>
      <c r="E561" s="35"/>
      <c r="F561" s="35"/>
      <c r="G561" s="35"/>
      <c r="H561" s="35"/>
      <c r="I561" s="35"/>
    </row>
    <row r="562">
      <c r="A562" s="35"/>
      <c r="B562" s="35"/>
      <c r="C562" s="35"/>
      <c r="D562" s="35"/>
      <c r="E562" s="35"/>
      <c r="F562" s="35"/>
      <c r="G562" s="35"/>
      <c r="H562" s="35"/>
      <c r="I562" s="35"/>
    </row>
    <row r="563">
      <c r="A563" s="35"/>
      <c r="B563" s="35"/>
      <c r="C563" s="35"/>
      <c r="D563" s="35"/>
      <c r="E563" s="35"/>
      <c r="F563" s="35"/>
      <c r="G563" s="35"/>
      <c r="H563" s="35"/>
      <c r="I563" s="35"/>
    </row>
    <row r="564">
      <c r="A564" s="35"/>
      <c r="B564" s="35"/>
      <c r="C564" s="35"/>
      <c r="D564" s="35"/>
      <c r="E564" s="35"/>
      <c r="F564" s="35"/>
      <c r="G564" s="35"/>
      <c r="H564" s="35"/>
      <c r="I564" s="35"/>
    </row>
    <row r="565">
      <c r="A565" s="35"/>
      <c r="B565" s="35"/>
      <c r="C565" s="35"/>
      <c r="D565" s="35"/>
      <c r="E565" s="35"/>
      <c r="F565" s="35"/>
      <c r="G565" s="35"/>
      <c r="H565" s="35"/>
      <c r="I565" s="35"/>
    </row>
    <row r="566">
      <c r="A566" s="35"/>
      <c r="B566" s="35"/>
      <c r="C566" s="35"/>
      <c r="D566" s="35"/>
      <c r="E566" s="35"/>
      <c r="F566" s="35"/>
      <c r="G566" s="35"/>
      <c r="H566" s="35"/>
      <c r="I566" s="35"/>
    </row>
    <row r="567">
      <c r="A567" s="35"/>
      <c r="B567" s="35"/>
      <c r="C567" s="35"/>
      <c r="D567" s="35"/>
      <c r="E567" s="35"/>
      <c r="F567" s="35"/>
      <c r="G567" s="35"/>
      <c r="H567" s="35"/>
      <c r="I567" s="35"/>
    </row>
    <row r="568">
      <c r="A568" s="35"/>
      <c r="B568" s="35"/>
      <c r="C568" s="35"/>
      <c r="D568" s="35"/>
      <c r="E568" s="35"/>
      <c r="F568" s="35"/>
      <c r="G568" s="35"/>
      <c r="H568" s="35"/>
      <c r="I568" s="35"/>
    </row>
    <row r="569">
      <c r="A569" s="35"/>
      <c r="B569" s="35"/>
      <c r="C569" s="35"/>
      <c r="D569" s="35"/>
      <c r="E569" s="35"/>
      <c r="F569" s="35"/>
      <c r="G569" s="35"/>
      <c r="H569" s="35"/>
      <c r="I569" s="35"/>
    </row>
    <row r="570">
      <c r="A570" s="35"/>
      <c r="B570" s="35"/>
      <c r="C570" s="35"/>
      <c r="D570" s="35"/>
      <c r="E570" s="35"/>
      <c r="F570" s="35"/>
      <c r="G570" s="35"/>
      <c r="H570" s="35"/>
      <c r="I570" s="35"/>
    </row>
    <row r="571">
      <c r="A571" s="35"/>
      <c r="B571" s="35"/>
      <c r="C571" s="35"/>
      <c r="D571" s="35"/>
      <c r="E571" s="35"/>
      <c r="F571" s="35"/>
      <c r="G571" s="35"/>
      <c r="H571" s="35"/>
      <c r="I571" s="35"/>
    </row>
    <row r="572">
      <c r="A572" s="35"/>
      <c r="B572" s="35"/>
      <c r="C572" s="35"/>
      <c r="D572" s="35"/>
      <c r="E572" s="35"/>
      <c r="F572" s="35"/>
      <c r="G572" s="35"/>
      <c r="H572" s="35"/>
      <c r="I572" s="35"/>
    </row>
    <row r="573">
      <c r="A573" s="35"/>
      <c r="B573" s="35"/>
      <c r="C573" s="35"/>
      <c r="D573" s="35"/>
      <c r="E573" s="35"/>
      <c r="F573" s="35"/>
      <c r="G573" s="35"/>
      <c r="H573" s="35"/>
      <c r="I573" s="35"/>
    </row>
    <row r="574">
      <c r="A574" s="35"/>
      <c r="B574" s="35"/>
      <c r="C574" s="35"/>
      <c r="D574" s="35"/>
      <c r="E574" s="35"/>
      <c r="F574" s="35"/>
      <c r="G574" s="35"/>
      <c r="H574" s="35"/>
      <c r="I574" s="35"/>
    </row>
    <row r="575">
      <c r="A575" s="35"/>
      <c r="B575" s="35"/>
      <c r="C575" s="35"/>
      <c r="D575" s="35"/>
      <c r="E575" s="35"/>
      <c r="F575" s="35"/>
      <c r="G575" s="35"/>
      <c r="H575" s="35"/>
      <c r="I575" s="35"/>
    </row>
    <row r="576">
      <c r="A576" s="35"/>
      <c r="B576" s="35"/>
      <c r="C576" s="35"/>
      <c r="D576" s="35"/>
      <c r="E576" s="35"/>
      <c r="F576" s="35"/>
      <c r="G576" s="35"/>
      <c r="H576" s="35"/>
      <c r="I576" s="35"/>
    </row>
    <row r="577">
      <c r="A577" s="35"/>
      <c r="B577" s="35"/>
      <c r="C577" s="35"/>
      <c r="D577" s="35"/>
      <c r="E577" s="35"/>
      <c r="F577" s="35"/>
      <c r="G577" s="35"/>
      <c r="H577" s="35"/>
      <c r="I577" s="35"/>
    </row>
    <row r="578">
      <c r="A578" s="35"/>
      <c r="B578" s="35"/>
      <c r="C578" s="35"/>
      <c r="D578" s="35"/>
      <c r="E578" s="35"/>
      <c r="F578" s="35"/>
      <c r="G578" s="35"/>
      <c r="H578" s="35"/>
      <c r="I578" s="35"/>
    </row>
    <row r="579">
      <c r="A579" s="35"/>
      <c r="B579" s="35"/>
      <c r="C579" s="35"/>
      <c r="D579" s="35"/>
      <c r="E579" s="35"/>
      <c r="F579" s="35"/>
      <c r="G579" s="35"/>
      <c r="H579" s="35"/>
      <c r="I579" s="35"/>
    </row>
    <row r="580">
      <c r="A580" s="35"/>
      <c r="B580" s="35"/>
      <c r="C580" s="35"/>
      <c r="D580" s="35"/>
      <c r="E580" s="35"/>
      <c r="F580" s="35"/>
      <c r="G580" s="35"/>
      <c r="H580" s="35"/>
      <c r="I580" s="35"/>
    </row>
    <row r="581">
      <c r="A581" s="35"/>
      <c r="B581" s="35"/>
      <c r="C581" s="35"/>
      <c r="D581" s="35"/>
      <c r="E581" s="35"/>
      <c r="F581" s="35"/>
      <c r="G581" s="35"/>
      <c r="H581" s="35"/>
      <c r="I581" s="35"/>
    </row>
    <row r="582">
      <c r="A582" s="35"/>
      <c r="B582" s="35"/>
      <c r="C582" s="35"/>
      <c r="D582" s="35"/>
      <c r="E582" s="35"/>
      <c r="F582" s="35"/>
      <c r="G582" s="35"/>
      <c r="H582" s="35"/>
      <c r="I582" s="35"/>
    </row>
    <row r="583">
      <c r="A583" s="35"/>
      <c r="B583" s="35"/>
      <c r="C583" s="35"/>
      <c r="D583" s="35"/>
      <c r="E583" s="35"/>
      <c r="F583" s="35"/>
      <c r="G583" s="35"/>
      <c r="H583" s="35"/>
      <c r="I583" s="35"/>
    </row>
    <row r="584">
      <c r="A584" s="35"/>
      <c r="B584" s="35"/>
      <c r="C584" s="35"/>
      <c r="D584" s="35"/>
      <c r="E584" s="35"/>
      <c r="F584" s="35"/>
      <c r="G584" s="35"/>
      <c r="H584" s="35"/>
      <c r="I584" s="35"/>
    </row>
    <row r="585">
      <c r="A585" s="35"/>
      <c r="B585" s="35"/>
      <c r="C585" s="35"/>
      <c r="D585" s="35"/>
      <c r="E585" s="35"/>
      <c r="F585" s="35"/>
      <c r="G585" s="35"/>
      <c r="H585" s="35"/>
      <c r="I585" s="35"/>
    </row>
    <row r="586">
      <c r="A586" s="35"/>
      <c r="B586" s="35"/>
      <c r="C586" s="35"/>
      <c r="D586" s="35"/>
      <c r="E586" s="35"/>
      <c r="F586" s="35"/>
      <c r="G586" s="35"/>
      <c r="H586" s="35"/>
      <c r="I586" s="35"/>
    </row>
    <row r="587">
      <c r="A587" s="35"/>
      <c r="B587" s="35"/>
      <c r="C587" s="35"/>
      <c r="D587" s="35"/>
      <c r="E587" s="35"/>
      <c r="F587" s="35"/>
      <c r="G587" s="35"/>
      <c r="H587" s="35"/>
      <c r="I587" s="35"/>
    </row>
    <row r="588">
      <c r="A588" s="35"/>
      <c r="B588" s="35"/>
      <c r="C588" s="35"/>
      <c r="D588" s="35"/>
      <c r="E588" s="35"/>
      <c r="F588" s="35"/>
      <c r="G588" s="35"/>
      <c r="H588" s="35"/>
      <c r="I588" s="35"/>
    </row>
    <row r="589">
      <c r="A589" s="35"/>
      <c r="B589" s="35"/>
      <c r="C589" s="35"/>
      <c r="D589" s="35"/>
      <c r="E589" s="35"/>
      <c r="F589" s="35"/>
      <c r="G589" s="35"/>
      <c r="H589" s="35"/>
      <c r="I589" s="35"/>
    </row>
    <row r="590">
      <c r="A590" s="35"/>
      <c r="B590" s="35"/>
      <c r="C590" s="35"/>
      <c r="D590" s="35"/>
      <c r="E590" s="35"/>
      <c r="F590" s="35"/>
      <c r="G590" s="35"/>
      <c r="H590" s="35"/>
      <c r="I590" s="35"/>
    </row>
    <row r="591">
      <c r="A591" s="35"/>
      <c r="B591" s="35"/>
      <c r="C591" s="35"/>
      <c r="D591" s="35"/>
      <c r="E591" s="35"/>
      <c r="F591" s="35"/>
      <c r="G591" s="35"/>
      <c r="H591" s="35"/>
      <c r="I591" s="35"/>
    </row>
    <row r="592">
      <c r="A592" s="35"/>
      <c r="B592" s="35"/>
      <c r="C592" s="35"/>
      <c r="D592" s="35"/>
      <c r="E592" s="35"/>
      <c r="F592" s="35"/>
      <c r="G592" s="35"/>
      <c r="H592" s="35"/>
      <c r="I592" s="35"/>
    </row>
    <row r="593">
      <c r="A593" s="35"/>
      <c r="B593" s="35"/>
      <c r="C593" s="35"/>
      <c r="D593" s="35"/>
      <c r="E593" s="35"/>
      <c r="F593" s="35"/>
      <c r="G593" s="35"/>
      <c r="H593" s="35"/>
      <c r="I593" s="35"/>
    </row>
    <row r="594">
      <c r="A594" s="35"/>
      <c r="B594" s="35"/>
      <c r="C594" s="35"/>
      <c r="D594" s="35"/>
      <c r="E594" s="35"/>
      <c r="F594" s="35"/>
      <c r="G594" s="35"/>
      <c r="H594" s="35"/>
      <c r="I594" s="35"/>
    </row>
    <row r="595">
      <c r="A595" s="35"/>
      <c r="B595" s="35"/>
      <c r="C595" s="35"/>
      <c r="D595" s="35"/>
      <c r="E595" s="35"/>
      <c r="F595" s="35"/>
      <c r="G595" s="35"/>
      <c r="H595" s="35"/>
      <c r="I595" s="35"/>
    </row>
    <row r="596">
      <c r="A596" s="35"/>
      <c r="B596" s="35"/>
      <c r="C596" s="35"/>
      <c r="D596" s="35"/>
      <c r="E596" s="35"/>
      <c r="F596" s="35"/>
      <c r="G596" s="35"/>
      <c r="H596" s="35"/>
      <c r="I596" s="35"/>
    </row>
    <row r="597">
      <c r="A597" s="35"/>
      <c r="B597" s="35"/>
      <c r="C597" s="35"/>
      <c r="D597" s="35"/>
      <c r="E597" s="35"/>
      <c r="F597" s="35"/>
      <c r="G597" s="35"/>
      <c r="H597" s="35"/>
      <c r="I597" s="35"/>
    </row>
    <row r="598">
      <c r="A598" s="35"/>
      <c r="B598" s="35"/>
      <c r="C598" s="35"/>
      <c r="D598" s="35"/>
      <c r="E598" s="35"/>
      <c r="F598" s="35"/>
      <c r="G598" s="35"/>
      <c r="H598" s="35"/>
      <c r="I598" s="35"/>
    </row>
    <row r="599">
      <c r="A599" s="35"/>
      <c r="B599" s="35"/>
      <c r="C599" s="35"/>
      <c r="D599" s="35"/>
      <c r="E599" s="35"/>
      <c r="F599" s="35"/>
      <c r="G599" s="35"/>
      <c r="H599" s="35"/>
      <c r="I599" s="35"/>
    </row>
    <row r="600">
      <c r="A600" s="35"/>
      <c r="B600" s="35"/>
      <c r="C600" s="35"/>
      <c r="D600" s="35"/>
      <c r="E600" s="35"/>
      <c r="F600" s="35"/>
      <c r="G600" s="35"/>
      <c r="H600" s="35"/>
      <c r="I600" s="35"/>
    </row>
    <row r="601">
      <c r="A601" s="35"/>
      <c r="B601" s="35"/>
      <c r="C601" s="35"/>
      <c r="D601" s="35"/>
      <c r="E601" s="35"/>
      <c r="F601" s="35"/>
      <c r="G601" s="35"/>
      <c r="H601" s="35"/>
      <c r="I601" s="35"/>
    </row>
    <row r="602">
      <c r="A602" s="35"/>
      <c r="B602" s="35"/>
      <c r="C602" s="35"/>
      <c r="D602" s="35"/>
      <c r="E602" s="35"/>
      <c r="F602" s="35"/>
      <c r="G602" s="35"/>
      <c r="H602" s="35"/>
      <c r="I602" s="35"/>
    </row>
    <row r="603">
      <c r="A603" s="35"/>
      <c r="B603" s="35"/>
      <c r="C603" s="35"/>
      <c r="D603" s="35"/>
      <c r="E603" s="35"/>
      <c r="F603" s="35"/>
      <c r="G603" s="35"/>
      <c r="H603" s="35"/>
      <c r="I603" s="35"/>
    </row>
    <row r="604">
      <c r="A604" s="35"/>
      <c r="B604" s="35"/>
      <c r="C604" s="35"/>
      <c r="D604" s="35"/>
      <c r="E604" s="35"/>
      <c r="F604" s="35"/>
      <c r="G604" s="35"/>
      <c r="H604" s="35"/>
      <c r="I604" s="35"/>
    </row>
    <row r="605">
      <c r="A605" s="35"/>
      <c r="B605" s="35"/>
      <c r="C605" s="35"/>
      <c r="D605" s="35"/>
      <c r="E605" s="35"/>
      <c r="F605" s="35"/>
      <c r="G605" s="35"/>
      <c r="H605" s="35"/>
      <c r="I605" s="35"/>
    </row>
    <row r="606">
      <c r="A606" s="35"/>
      <c r="B606" s="35"/>
      <c r="C606" s="35"/>
      <c r="D606" s="35"/>
      <c r="E606" s="35"/>
      <c r="F606" s="35"/>
      <c r="G606" s="35"/>
      <c r="H606" s="35"/>
      <c r="I606" s="35"/>
    </row>
    <row r="607">
      <c r="A607" s="35"/>
      <c r="B607" s="35"/>
      <c r="C607" s="35"/>
      <c r="D607" s="35"/>
      <c r="E607" s="35"/>
      <c r="F607" s="35"/>
      <c r="G607" s="35"/>
      <c r="H607" s="35"/>
      <c r="I607" s="35"/>
    </row>
    <row r="608">
      <c r="A608" s="35"/>
      <c r="B608" s="35"/>
      <c r="C608" s="35"/>
      <c r="D608" s="35"/>
      <c r="E608" s="35"/>
      <c r="F608" s="35"/>
      <c r="G608" s="35"/>
      <c r="H608" s="35"/>
      <c r="I608" s="35"/>
    </row>
    <row r="609">
      <c r="A609" s="35"/>
      <c r="B609" s="35"/>
      <c r="C609" s="35"/>
      <c r="D609" s="35"/>
      <c r="E609" s="35"/>
      <c r="F609" s="35"/>
      <c r="G609" s="35"/>
      <c r="H609" s="35"/>
      <c r="I609" s="35"/>
    </row>
    <row r="610">
      <c r="A610" s="35"/>
      <c r="B610" s="35"/>
      <c r="C610" s="35"/>
      <c r="D610" s="35"/>
      <c r="E610" s="35"/>
      <c r="F610" s="35"/>
      <c r="G610" s="35"/>
      <c r="H610" s="35"/>
      <c r="I610" s="35"/>
    </row>
    <row r="611">
      <c r="A611" s="35"/>
      <c r="B611" s="35"/>
      <c r="C611" s="35"/>
      <c r="D611" s="35"/>
      <c r="E611" s="35"/>
      <c r="F611" s="35"/>
      <c r="G611" s="35"/>
      <c r="H611" s="35"/>
      <c r="I611" s="35"/>
    </row>
    <row r="612">
      <c r="A612" s="35"/>
      <c r="B612" s="35"/>
      <c r="C612" s="35"/>
      <c r="D612" s="35"/>
      <c r="E612" s="35"/>
      <c r="F612" s="35"/>
      <c r="G612" s="35"/>
      <c r="H612" s="35"/>
      <c r="I612" s="35"/>
    </row>
    <row r="613">
      <c r="A613" s="35"/>
      <c r="B613" s="35"/>
      <c r="C613" s="35"/>
      <c r="D613" s="35"/>
      <c r="E613" s="35"/>
      <c r="F613" s="35"/>
      <c r="G613" s="35"/>
      <c r="H613" s="35"/>
      <c r="I613" s="35"/>
    </row>
    <row r="614">
      <c r="A614" s="35"/>
      <c r="B614" s="35"/>
      <c r="C614" s="35"/>
      <c r="D614" s="35"/>
      <c r="E614" s="35"/>
      <c r="F614" s="35"/>
      <c r="G614" s="35"/>
      <c r="H614" s="35"/>
      <c r="I614" s="35"/>
    </row>
    <row r="615">
      <c r="A615" s="35"/>
      <c r="B615" s="35"/>
      <c r="C615" s="35"/>
      <c r="D615" s="35"/>
      <c r="E615" s="35"/>
      <c r="F615" s="35"/>
      <c r="G615" s="35"/>
      <c r="H615" s="35"/>
      <c r="I615" s="35"/>
    </row>
    <row r="616">
      <c r="A616" s="35"/>
      <c r="B616" s="35"/>
      <c r="C616" s="35"/>
      <c r="D616" s="35"/>
      <c r="E616" s="35"/>
      <c r="F616" s="35"/>
      <c r="G616" s="35"/>
      <c r="H616" s="35"/>
      <c r="I616" s="35"/>
    </row>
    <row r="617">
      <c r="A617" s="35"/>
      <c r="B617" s="35"/>
      <c r="C617" s="35"/>
      <c r="D617" s="35"/>
      <c r="E617" s="35"/>
      <c r="F617" s="35"/>
      <c r="G617" s="35"/>
      <c r="H617" s="35"/>
      <c r="I617" s="35"/>
    </row>
    <row r="618">
      <c r="A618" s="35"/>
      <c r="B618" s="35"/>
      <c r="C618" s="35"/>
      <c r="D618" s="35"/>
      <c r="E618" s="35"/>
      <c r="F618" s="35"/>
      <c r="G618" s="35"/>
      <c r="H618" s="35"/>
      <c r="I618" s="35"/>
    </row>
    <row r="619">
      <c r="A619" s="35"/>
      <c r="B619" s="35"/>
      <c r="C619" s="35"/>
      <c r="D619" s="35"/>
      <c r="E619" s="35"/>
      <c r="F619" s="35"/>
      <c r="G619" s="35"/>
      <c r="H619" s="35"/>
      <c r="I619" s="35"/>
    </row>
    <row r="620">
      <c r="A620" s="35"/>
      <c r="B620" s="35"/>
      <c r="C620" s="35"/>
      <c r="D620" s="35"/>
      <c r="E620" s="35"/>
      <c r="F620" s="35"/>
      <c r="G620" s="35"/>
      <c r="H620" s="35"/>
      <c r="I620" s="35"/>
    </row>
    <row r="621">
      <c r="A621" s="35"/>
      <c r="B621" s="35"/>
      <c r="C621" s="35"/>
      <c r="D621" s="35"/>
      <c r="E621" s="35"/>
      <c r="F621" s="35"/>
      <c r="G621" s="35"/>
      <c r="H621" s="35"/>
      <c r="I621" s="35"/>
    </row>
    <row r="622">
      <c r="A622" s="35"/>
      <c r="B622" s="35"/>
      <c r="C622" s="35"/>
      <c r="D622" s="35"/>
      <c r="E622" s="35"/>
      <c r="F622" s="35"/>
      <c r="G622" s="35"/>
      <c r="H622" s="35"/>
      <c r="I622" s="35"/>
    </row>
    <row r="623">
      <c r="A623" s="35"/>
      <c r="B623" s="35"/>
      <c r="C623" s="35"/>
      <c r="D623" s="35"/>
      <c r="E623" s="35"/>
      <c r="F623" s="35"/>
      <c r="G623" s="35"/>
      <c r="H623" s="35"/>
      <c r="I623" s="35"/>
    </row>
    <row r="624">
      <c r="A624" s="35"/>
      <c r="B624" s="35"/>
      <c r="C624" s="35"/>
      <c r="D624" s="35"/>
      <c r="E624" s="35"/>
      <c r="F624" s="35"/>
      <c r="G624" s="35"/>
      <c r="H624" s="35"/>
      <c r="I624" s="35"/>
    </row>
    <row r="625">
      <c r="A625" s="35"/>
      <c r="B625" s="35"/>
      <c r="C625" s="35"/>
      <c r="D625" s="35"/>
      <c r="E625" s="35"/>
      <c r="F625" s="35"/>
      <c r="G625" s="35"/>
      <c r="H625" s="35"/>
      <c r="I625" s="35"/>
    </row>
    <row r="626">
      <c r="A626" s="35"/>
      <c r="B626" s="35"/>
      <c r="C626" s="35"/>
      <c r="D626" s="35"/>
      <c r="E626" s="35"/>
      <c r="F626" s="35"/>
      <c r="G626" s="35"/>
      <c r="H626" s="35"/>
      <c r="I626" s="35"/>
    </row>
    <row r="627">
      <c r="A627" s="35"/>
      <c r="B627" s="35"/>
      <c r="C627" s="35"/>
      <c r="D627" s="35"/>
      <c r="E627" s="35"/>
      <c r="F627" s="35"/>
      <c r="G627" s="35"/>
      <c r="H627" s="35"/>
      <c r="I627" s="35"/>
    </row>
    <row r="628">
      <c r="A628" s="35"/>
      <c r="B628" s="35"/>
      <c r="C628" s="35"/>
      <c r="D628" s="35"/>
      <c r="E628" s="35"/>
      <c r="F628" s="35"/>
      <c r="G628" s="35"/>
      <c r="H628" s="35"/>
      <c r="I628" s="35"/>
    </row>
    <row r="629">
      <c r="A629" s="35"/>
      <c r="B629" s="35"/>
      <c r="C629" s="35"/>
      <c r="D629" s="35"/>
      <c r="E629" s="35"/>
      <c r="F629" s="35"/>
      <c r="G629" s="35"/>
      <c r="H629" s="35"/>
      <c r="I629" s="35"/>
    </row>
    <row r="630">
      <c r="A630" s="35"/>
      <c r="B630" s="35"/>
      <c r="C630" s="35"/>
      <c r="D630" s="35"/>
      <c r="E630" s="35"/>
      <c r="F630" s="35"/>
      <c r="G630" s="35"/>
      <c r="H630" s="35"/>
      <c r="I630" s="35"/>
    </row>
    <row r="631">
      <c r="A631" s="35"/>
      <c r="B631" s="35"/>
      <c r="C631" s="35"/>
      <c r="D631" s="35"/>
      <c r="E631" s="35"/>
      <c r="F631" s="35"/>
      <c r="G631" s="35"/>
      <c r="H631" s="35"/>
      <c r="I631" s="35"/>
    </row>
    <row r="632">
      <c r="A632" s="35"/>
      <c r="B632" s="35"/>
      <c r="C632" s="35"/>
      <c r="D632" s="35"/>
      <c r="E632" s="35"/>
      <c r="F632" s="35"/>
      <c r="G632" s="35"/>
      <c r="H632" s="35"/>
      <c r="I632" s="35"/>
    </row>
    <row r="633">
      <c r="A633" s="35"/>
      <c r="B633" s="35"/>
      <c r="C633" s="35"/>
      <c r="D633" s="35"/>
      <c r="E633" s="35"/>
      <c r="F633" s="35"/>
      <c r="G633" s="35"/>
      <c r="H633" s="35"/>
      <c r="I633" s="35"/>
    </row>
    <row r="634">
      <c r="A634" s="35"/>
      <c r="B634" s="35"/>
      <c r="C634" s="35"/>
      <c r="D634" s="35"/>
      <c r="E634" s="35"/>
      <c r="F634" s="35"/>
      <c r="G634" s="35"/>
      <c r="H634" s="35"/>
      <c r="I634" s="35"/>
    </row>
    <row r="635">
      <c r="A635" s="35"/>
      <c r="B635" s="35"/>
      <c r="C635" s="35"/>
      <c r="D635" s="35"/>
      <c r="E635" s="35"/>
      <c r="F635" s="35"/>
      <c r="G635" s="35"/>
      <c r="H635" s="35"/>
      <c r="I635" s="35"/>
    </row>
    <row r="636">
      <c r="A636" s="35"/>
      <c r="B636" s="35"/>
      <c r="C636" s="35"/>
      <c r="D636" s="35"/>
      <c r="E636" s="35"/>
      <c r="F636" s="35"/>
      <c r="G636" s="35"/>
      <c r="H636" s="35"/>
      <c r="I636" s="35"/>
    </row>
    <row r="637">
      <c r="A637" s="35"/>
      <c r="B637" s="35"/>
      <c r="C637" s="35"/>
      <c r="D637" s="35"/>
      <c r="E637" s="35"/>
      <c r="F637" s="35"/>
      <c r="G637" s="35"/>
      <c r="H637" s="35"/>
      <c r="I637" s="35"/>
    </row>
    <row r="638">
      <c r="A638" s="35"/>
      <c r="B638" s="35"/>
      <c r="C638" s="35"/>
      <c r="D638" s="35"/>
      <c r="E638" s="35"/>
      <c r="F638" s="35"/>
      <c r="G638" s="35"/>
      <c r="H638" s="35"/>
      <c r="I638" s="35"/>
    </row>
    <row r="639">
      <c r="A639" s="35"/>
      <c r="B639" s="35"/>
      <c r="C639" s="35"/>
      <c r="D639" s="35"/>
      <c r="E639" s="35"/>
      <c r="F639" s="35"/>
      <c r="G639" s="35"/>
      <c r="H639" s="35"/>
      <c r="I639" s="35"/>
    </row>
    <row r="640">
      <c r="A640" s="35"/>
      <c r="B640" s="35"/>
      <c r="C640" s="35"/>
      <c r="D640" s="35"/>
      <c r="E640" s="35"/>
      <c r="F640" s="35"/>
      <c r="G640" s="35"/>
      <c r="H640" s="35"/>
      <c r="I640" s="35"/>
    </row>
    <row r="641">
      <c r="A641" s="35"/>
      <c r="B641" s="35"/>
      <c r="C641" s="35"/>
      <c r="D641" s="35"/>
      <c r="E641" s="35"/>
      <c r="F641" s="35"/>
      <c r="G641" s="35"/>
      <c r="H641" s="35"/>
      <c r="I641" s="35"/>
    </row>
    <row r="642">
      <c r="A642" s="35"/>
      <c r="B642" s="35"/>
      <c r="C642" s="35"/>
      <c r="D642" s="35"/>
      <c r="E642" s="35"/>
      <c r="F642" s="35"/>
      <c r="G642" s="35"/>
      <c r="H642" s="35"/>
      <c r="I642" s="35"/>
    </row>
    <row r="643">
      <c r="A643" s="35"/>
      <c r="B643" s="35"/>
      <c r="C643" s="35"/>
      <c r="D643" s="35"/>
      <c r="E643" s="35"/>
      <c r="F643" s="35"/>
      <c r="G643" s="35"/>
      <c r="H643" s="35"/>
      <c r="I643" s="35"/>
    </row>
    <row r="644">
      <c r="A644" s="35"/>
      <c r="B644" s="35"/>
      <c r="C644" s="35"/>
      <c r="D644" s="35"/>
      <c r="E644" s="35"/>
      <c r="F644" s="35"/>
      <c r="G644" s="35"/>
      <c r="H644" s="35"/>
      <c r="I644" s="35"/>
    </row>
    <row r="645">
      <c r="A645" s="35"/>
      <c r="B645" s="35"/>
      <c r="C645" s="35"/>
      <c r="D645" s="35"/>
      <c r="E645" s="35"/>
      <c r="F645" s="35"/>
      <c r="G645" s="35"/>
      <c r="H645" s="35"/>
      <c r="I645" s="35"/>
    </row>
    <row r="646">
      <c r="A646" s="35"/>
      <c r="B646" s="35"/>
      <c r="C646" s="35"/>
      <c r="D646" s="35"/>
      <c r="E646" s="35"/>
      <c r="F646" s="35"/>
      <c r="G646" s="35"/>
      <c r="H646" s="35"/>
      <c r="I646" s="35"/>
    </row>
    <row r="647">
      <c r="A647" s="35"/>
      <c r="B647" s="35"/>
      <c r="C647" s="35"/>
      <c r="D647" s="35"/>
      <c r="E647" s="35"/>
      <c r="F647" s="35"/>
      <c r="G647" s="35"/>
      <c r="H647" s="35"/>
      <c r="I647" s="35"/>
    </row>
    <row r="648">
      <c r="A648" s="35"/>
      <c r="B648" s="35"/>
      <c r="C648" s="35"/>
      <c r="D648" s="35"/>
      <c r="E648" s="35"/>
      <c r="F648" s="35"/>
      <c r="G648" s="35"/>
      <c r="H648" s="35"/>
      <c r="I648" s="35"/>
    </row>
    <row r="649">
      <c r="A649" s="35"/>
      <c r="B649" s="35"/>
      <c r="C649" s="35"/>
      <c r="D649" s="35"/>
      <c r="E649" s="35"/>
      <c r="F649" s="35"/>
      <c r="G649" s="35"/>
      <c r="H649" s="35"/>
      <c r="I649" s="35"/>
    </row>
    <row r="650">
      <c r="A650" s="35"/>
      <c r="B650" s="35"/>
      <c r="C650" s="35"/>
      <c r="D650" s="35"/>
      <c r="E650" s="35"/>
      <c r="F650" s="35"/>
      <c r="G650" s="35"/>
      <c r="H650" s="35"/>
      <c r="I650" s="35"/>
    </row>
    <row r="651">
      <c r="A651" s="35"/>
      <c r="B651" s="35"/>
      <c r="C651" s="35"/>
      <c r="D651" s="35"/>
      <c r="E651" s="35"/>
      <c r="F651" s="35"/>
      <c r="G651" s="35"/>
      <c r="H651" s="35"/>
      <c r="I651" s="35"/>
    </row>
    <row r="652">
      <c r="A652" s="35"/>
      <c r="B652" s="35"/>
      <c r="C652" s="35"/>
      <c r="D652" s="35"/>
      <c r="E652" s="35"/>
      <c r="F652" s="35"/>
      <c r="G652" s="35"/>
      <c r="H652" s="35"/>
      <c r="I652" s="35"/>
    </row>
    <row r="653">
      <c r="A653" s="35"/>
      <c r="B653" s="35"/>
      <c r="C653" s="35"/>
      <c r="D653" s="35"/>
      <c r="E653" s="35"/>
      <c r="F653" s="35"/>
      <c r="G653" s="35"/>
      <c r="H653" s="35"/>
      <c r="I653" s="35"/>
    </row>
    <row r="654">
      <c r="A654" s="35"/>
      <c r="B654" s="35"/>
      <c r="C654" s="35"/>
      <c r="D654" s="35"/>
      <c r="E654" s="35"/>
      <c r="F654" s="35"/>
      <c r="G654" s="35"/>
      <c r="H654" s="35"/>
      <c r="I654" s="35"/>
    </row>
    <row r="655">
      <c r="A655" s="35"/>
      <c r="B655" s="35"/>
      <c r="C655" s="35"/>
      <c r="D655" s="35"/>
      <c r="E655" s="35"/>
      <c r="F655" s="35"/>
      <c r="G655" s="35"/>
      <c r="H655" s="35"/>
      <c r="I655" s="35"/>
    </row>
    <row r="656">
      <c r="A656" s="35"/>
      <c r="B656" s="35"/>
      <c r="C656" s="35"/>
      <c r="D656" s="35"/>
      <c r="E656" s="35"/>
      <c r="F656" s="35"/>
      <c r="G656" s="35"/>
      <c r="H656" s="35"/>
      <c r="I656" s="35"/>
    </row>
    <row r="657">
      <c r="A657" s="35"/>
      <c r="B657" s="35"/>
      <c r="C657" s="35"/>
      <c r="D657" s="35"/>
      <c r="E657" s="35"/>
      <c r="F657" s="35"/>
      <c r="G657" s="35"/>
      <c r="H657" s="35"/>
      <c r="I657" s="35"/>
    </row>
    <row r="658">
      <c r="A658" s="35"/>
      <c r="B658" s="35"/>
      <c r="C658" s="35"/>
      <c r="D658" s="35"/>
      <c r="E658" s="35"/>
      <c r="F658" s="35"/>
      <c r="G658" s="35"/>
      <c r="H658" s="35"/>
      <c r="I658" s="35"/>
    </row>
    <row r="659">
      <c r="A659" s="35"/>
      <c r="B659" s="35"/>
      <c r="C659" s="35"/>
      <c r="D659" s="35"/>
      <c r="E659" s="35"/>
      <c r="F659" s="35"/>
      <c r="G659" s="35"/>
      <c r="H659" s="35"/>
      <c r="I659" s="35"/>
    </row>
    <row r="660">
      <c r="A660" s="35"/>
      <c r="B660" s="35"/>
      <c r="C660" s="35"/>
      <c r="D660" s="35"/>
      <c r="E660" s="35"/>
      <c r="F660" s="35"/>
      <c r="G660" s="35"/>
      <c r="H660" s="35"/>
      <c r="I660" s="35"/>
    </row>
    <row r="661">
      <c r="A661" s="35"/>
      <c r="B661" s="35"/>
      <c r="C661" s="35"/>
      <c r="D661" s="35"/>
      <c r="E661" s="35"/>
      <c r="F661" s="35"/>
      <c r="G661" s="35"/>
      <c r="H661" s="35"/>
      <c r="I661" s="35"/>
    </row>
    <row r="662">
      <c r="A662" s="35"/>
      <c r="B662" s="35"/>
      <c r="C662" s="35"/>
      <c r="D662" s="35"/>
      <c r="E662" s="35"/>
      <c r="F662" s="35"/>
      <c r="G662" s="35"/>
      <c r="H662" s="35"/>
      <c r="I662" s="35"/>
    </row>
    <row r="663">
      <c r="A663" s="35"/>
      <c r="B663" s="35"/>
      <c r="C663" s="35"/>
      <c r="D663" s="35"/>
      <c r="E663" s="35"/>
      <c r="F663" s="35"/>
      <c r="G663" s="35"/>
      <c r="H663" s="35"/>
      <c r="I663" s="35"/>
    </row>
    <row r="664">
      <c r="A664" s="35"/>
      <c r="B664" s="35"/>
      <c r="C664" s="35"/>
      <c r="D664" s="35"/>
      <c r="E664" s="35"/>
      <c r="F664" s="35"/>
      <c r="G664" s="35"/>
      <c r="H664" s="35"/>
      <c r="I664" s="35"/>
    </row>
    <row r="665">
      <c r="A665" s="35"/>
      <c r="B665" s="35"/>
      <c r="C665" s="35"/>
      <c r="D665" s="35"/>
      <c r="E665" s="35"/>
      <c r="F665" s="35"/>
      <c r="G665" s="35"/>
      <c r="H665" s="35"/>
      <c r="I665" s="35"/>
    </row>
    <row r="666">
      <c r="A666" s="35"/>
      <c r="B666" s="35"/>
      <c r="C666" s="35"/>
      <c r="D666" s="35"/>
      <c r="E666" s="35"/>
      <c r="F666" s="35"/>
      <c r="G666" s="35"/>
      <c r="H666" s="35"/>
      <c r="I666" s="35"/>
    </row>
    <row r="667">
      <c r="A667" s="35"/>
      <c r="B667" s="35"/>
      <c r="C667" s="35"/>
      <c r="D667" s="35"/>
      <c r="E667" s="35"/>
      <c r="F667" s="35"/>
      <c r="G667" s="35"/>
      <c r="H667" s="35"/>
      <c r="I667" s="35"/>
    </row>
    <row r="668">
      <c r="A668" s="35"/>
      <c r="B668" s="35"/>
      <c r="C668" s="35"/>
      <c r="D668" s="35"/>
      <c r="E668" s="35"/>
      <c r="F668" s="35"/>
      <c r="G668" s="35"/>
      <c r="H668" s="35"/>
      <c r="I668" s="35"/>
    </row>
    <row r="669">
      <c r="A669" s="35"/>
      <c r="B669" s="35"/>
      <c r="C669" s="35"/>
      <c r="D669" s="35"/>
      <c r="E669" s="35"/>
      <c r="F669" s="35"/>
      <c r="G669" s="35"/>
      <c r="H669" s="35"/>
      <c r="I669" s="35"/>
    </row>
    <row r="670">
      <c r="A670" s="35"/>
      <c r="B670" s="35"/>
      <c r="C670" s="35"/>
      <c r="D670" s="35"/>
      <c r="E670" s="35"/>
      <c r="F670" s="35"/>
      <c r="G670" s="35"/>
      <c r="H670" s="35"/>
      <c r="I670" s="35"/>
    </row>
    <row r="671">
      <c r="A671" s="35"/>
      <c r="B671" s="35"/>
      <c r="C671" s="35"/>
      <c r="D671" s="35"/>
      <c r="E671" s="35"/>
      <c r="F671" s="35"/>
      <c r="G671" s="35"/>
      <c r="H671" s="35"/>
      <c r="I671" s="35"/>
    </row>
    <row r="672">
      <c r="A672" s="35"/>
      <c r="B672" s="35"/>
      <c r="C672" s="35"/>
      <c r="D672" s="35"/>
      <c r="E672" s="35"/>
      <c r="F672" s="35"/>
      <c r="G672" s="35"/>
      <c r="H672" s="35"/>
      <c r="I672" s="35"/>
    </row>
    <row r="673">
      <c r="A673" s="35"/>
      <c r="B673" s="35"/>
      <c r="C673" s="35"/>
      <c r="D673" s="35"/>
      <c r="E673" s="35"/>
      <c r="F673" s="35"/>
      <c r="G673" s="35"/>
      <c r="H673" s="35"/>
      <c r="I673" s="35"/>
    </row>
    <row r="674">
      <c r="A674" s="35"/>
      <c r="B674" s="35"/>
      <c r="C674" s="35"/>
      <c r="D674" s="35"/>
      <c r="E674" s="35"/>
      <c r="F674" s="35"/>
      <c r="G674" s="35"/>
      <c r="H674" s="35"/>
      <c r="I674" s="35"/>
    </row>
    <row r="675">
      <c r="A675" s="35"/>
      <c r="B675" s="35"/>
      <c r="C675" s="35"/>
      <c r="D675" s="35"/>
      <c r="E675" s="35"/>
      <c r="F675" s="35"/>
      <c r="G675" s="35"/>
      <c r="H675" s="35"/>
      <c r="I675" s="35"/>
    </row>
    <row r="676">
      <c r="A676" s="35"/>
      <c r="B676" s="35"/>
      <c r="C676" s="35"/>
      <c r="D676" s="35"/>
      <c r="E676" s="35"/>
      <c r="F676" s="35"/>
      <c r="G676" s="35"/>
      <c r="H676" s="35"/>
      <c r="I676" s="35"/>
    </row>
    <row r="677">
      <c r="A677" s="35"/>
      <c r="B677" s="35"/>
      <c r="C677" s="35"/>
      <c r="D677" s="35"/>
      <c r="E677" s="35"/>
      <c r="F677" s="35"/>
      <c r="G677" s="35"/>
      <c r="H677" s="35"/>
      <c r="I677" s="35"/>
    </row>
    <row r="678">
      <c r="A678" s="35"/>
      <c r="B678" s="35"/>
      <c r="C678" s="35"/>
      <c r="D678" s="35"/>
      <c r="E678" s="35"/>
      <c r="F678" s="35"/>
      <c r="G678" s="35"/>
      <c r="H678" s="35"/>
      <c r="I678" s="35"/>
    </row>
    <row r="679">
      <c r="A679" s="35"/>
      <c r="B679" s="35"/>
      <c r="C679" s="35"/>
      <c r="D679" s="35"/>
      <c r="E679" s="35"/>
      <c r="F679" s="35"/>
      <c r="G679" s="35"/>
      <c r="H679" s="35"/>
      <c r="I679" s="35"/>
    </row>
    <row r="680">
      <c r="A680" s="35"/>
      <c r="B680" s="35"/>
      <c r="C680" s="35"/>
      <c r="D680" s="35"/>
      <c r="E680" s="35"/>
      <c r="F680" s="35"/>
      <c r="G680" s="35"/>
      <c r="H680" s="35"/>
      <c r="I680" s="35"/>
    </row>
    <row r="681">
      <c r="A681" s="35"/>
      <c r="B681" s="35"/>
      <c r="C681" s="35"/>
      <c r="D681" s="35"/>
      <c r="E681" s="35"/>
      <c r="F681" s="35"/>
      <c r="G681" s="35"/>
      <c r="H681" s="35"/>
      <c r="I681" s="35"/>
    </row>
    <row r="682">
      <c r="A682" s="35"/>
      <c r="B682" s="35"/>
      <c r="C682" s="35"/>
      <c r="D682" s="35"/>
      <c r="E682" s="35"/>
      <c r="F682" s="35"/>
      <c r="G682" s="35"/>
      <c r="H682" s="35"/>
      <c r="I682" s="35"/>
    </row>
    <row r="683">
      <c r="A683" s="35"/>
      <c r="B683" s="35"/>
      <c r="C683" s="35"/>
      <c r="D683" s="35"/>
      <c r="E683" s="35"/>
      <c r="F683" s="35"/>
      <c r="G683" s="35"/>
      <c r="H683" s="35"/>
      <c r="I683" s="35"/>
    </row>
    <row r="684">
      <c r="A684" s="35"/>
      <c r="B684" s="35"/>
      <c r="C684" s="35"/>
      <c r="D684" s="35"/>
      <c r="E684" s="35"/>
      <c r="F684" s="35"/>
      <c r="G684" s="35"/>
      <c r="H684" s="35"/>
      <c r="I684" s="35"/>
    </row>
    <row r="685">
      <c r="A685" s="35"/>
      <c r="B685" s="35"/>
      <c r="C685" s="35"/>
      <c r="D685" s="35"/>
      <c r="E685" s="35"/>
      <c r="F685" s="35"/>
      <c r="G685" s="35"/>
      <c r="H685" s="35"/>
      <c r="I685" s="35"/>
    </row>
    <row r="686">
      <c r="A686" s="35"/>
      <c r="B686" s="35"/>
      <c r="C686" s="35"/>
      <c r="D686" s="35"/>
      <c r="E686" s="35"/>
      <c r="F686" s="35"/>
      <c r="G686" s="35"/>
      <c r="H686" s="35"/>
      <c r="I686" s="35"/>
    </row>
    <row r="687">
      <c r="A687" s="35"/>
      <c r="B687" s="35"/>
      <c r="C687" s="35"/>
      <c r="D687" s="35"/>
      <c r="E687" s="35"/>
      <c r="F687" s="35"/>
      <c r="G687" s="35"/>
      <c r="H687" s="35"/>
      <c r="I687" s="35"/>
    </row>
    <row r="688">
      <c r="A688" s="35"/>
      <c r="B688" s="35"/>
      <c r="C688" s="35"/>
      <c r="D688" s="35"/>
      <c r="E688" s="35"/>
      <c r="F688" s="35"/>
      <c r="G688" s="35"/>
      <c r="H688" s="35"/>
      <c r="I688" s="35"/>
    </row>
    <row r="689">
      <c r="A689" s="35"/>
      <c r="B689" s="35"/>
      <c r="C689" s="35"/>
      <c r="D689" s="35"/>
      <c r="E689" s="35"/>
      <c r="F689" s="35"/>
      <c r="G689" s="35"/>
      <c r="H689" s="35"/>
      <c r="I689" s="35"/>
    </row>
    <row r="690">
      <c r="A690" s="35"/>
      <c r="B690" s="35"/>
      <c r="C690" s="35"/>
      <c r="D690" s="35"/>
      <c r="E690" s="35"/>
      <c r="F690" s="35"/>
      <c r="G690" s="35"/>
      <c r="H690" s="35"/>
      <c r="I690" s="35"/>
    </row>
    <row r="691">
      <c r="A691" s="35"/>
      <c r="B691" s="35"/>
      <c r="C691" s="35"/>
      <c r="D691" s="35"/>
      <c r="E691" s="35"/>
      <c r="F691" s="35"/>
      <c r="G691" s="35"/>
      <c r="H691" s="35"/>
      <c r="I691" s="35"/>
    </row>
    <row r="692">
      <c r="A692" s="35"/>
      <c r="B692" s="35"/>
      <c r="C692" s="35"/>
      <c r="D692" s="35"/>
      <c r="E692" s="35"/>
      <c r="F692" s="35"/>
      <c r="G692" s="35"/>
      <c r="H692" s="35"/>
      <c r="I692" s="35"/>
    </row>
    <row r="693">
      <c r="A693" s="35"/>
      <c r="B693" s="35"/>
      <c r="C693" s="35"/>
      <c r="D693" s="35"/>
      <c r="E693" s="35"/>
      <c r="F693" s="35"/>
      <c r="G693" s="35"/>
      <c r="H693" s="35"/>
      <c r="I693" s="35"/>
    </row>
    <row r="694">
      <c r="A694" s="35"/>
      <c r="B694" s="35"/>
      <c r="C694" s="35"/>
      <c r="D694" s="35"/>
      <c r="E694" s="35"/>
      <c r="F694" s="35"/>
      <c r="G694" s="35"/>
      <c r="H694" s="35"/>
      <c r="I694" s="35"/>
    </row>
    <row r="695">
      <c r="A695" s="35"/>
      <c r="B695" s="35"/>
      <c r="C695" s="35"/>
      <c r="D695" s="35"/>
      <c r="E695" s="35"/>
      <c r="F695" s="35"/>
      <c r="G695" s="35"/>
      <c r="H695" s="35"/>
      <c r="I695" s="35"/>
    </row>
    <row r="696">
      <c r="A696" s="35"/>
      <c r="B696" s="35"/>
      <c r="C696" s="35"/>
      <c r="D696" s="35"/>
      <c r="E696" s="35"/>
      <c r="F696" s="35"/>
      <c r="G696" s="35"/>
      <c r="H696" s="35"/>
      <c r="I696" s="35"/>
    </row>
    <row r="697">
      <c r="A697" s="35"/>
      <c r="B697" s="35"/>
      <c r="C697" s="35"/>
      <c r="D697" s="35"/>
      <c r="E697" s="35"/>
      <c r="F697" s="35"/>
      <c r="G697" s="35"/>
      <c r="H697" s="35"/>
      <c r="I697" s="35"/>
    </row>
    <row r="698">
      <c r="A698" s="35"/>
      <c r="B698" s="35"/>
      <c r="C698" s="35"/>
      <c r="D698" s="35"/>
      <c r="E698" s="35"/>
      <c r="F698" s="35"/>
      <c r="G698" s="35"/>
      <c r="H698" s="35"/>
      <c r="I698" s="35"/>
    </row>
    <row r="699">
      <c r="A699" s="35"/>
      <c r="B699" s="35"/>
      <c r="C699" s="35"/>
      <c r="D699" s="35"/>
      <c r="E699" s="35"/>
      <c r="F699" s="35"/>
      <c r="G699" s="35"/>
      <c r="H699" s="35"/>
      <c r="I699" s="35"/>
    </row>
    <row r="700">
      <c r="A700" s="35"/>
      <c r="B700" s="35"/>
      <c r="C700" s="35"/>
      <c r="D700" s="35"/>
      <c r="E700" s="35"/>
      <c r="F700" s="35"/>
      <c r="G700" s="35"/>
      <c r="H700" s="35"/>
      <c r="I700" s="35"/>
    </row>
    <row r="701">
      <c r="A701" s="35"/>
      <c r="B701" s="35"/>
      <c r="C701" s="35"/>
      <c r="D701" s="35"/>
      <c r="E701" s="35"/>
      <c r="F701" s="35"/>
      <c r="G701" s="35"/>
      <c r="H701" s="35"/>
      <c r="I701" s="35"/>
    </row>
    <row r="702">
      <c r="A702" s="35"/>
      <c r="B702" s="35"/>
      <c r="C702" s="35"/>
      <c r="D702" s="35"/>
      <c r="E702" s="35"/>
      <c r="F702" s="35"/>
      <c r="G702" s="35"/>
      <c r="H702" s="35"/>
      <c r="I702" s="35"/>
    </row>
    <row r="703">
      <c r="A703" s="35"/>
      <c r="B703" s="35"/>
      <c r="C703" s="35"/>
      <c r="D703" s="35"/>
      <c r="E703" s="35"/>
      <c r="F703" s="35"/>
      <c r="G703" s="35"/>
      <c r="H703" s="35"/>
      <c r="I703" s="35"/>
    </row>
    <row r="704">
      <c r="A704" s="35"/>
      <c r="B704" s="35"/>
      <c r="C704" s="35"/>
      <c r="D704" s="35"/>
      <c r="E704" s="35"/>
      <c r="F704" s="35"/>
      <c r="G704" s="35"/>
      <c r="H704" s="35"/>
      <c r="I704" s="35"/>
    </row>
    <row r="705">
      <c r="A705" s="35"/>
      <c r="B705" s="35"/>
      <c r="C705" s="35"/>
      <c r="D705" s="35"/>
      <c r="E705" s="35"/>
      <c r="F705" s="35"/>
      <c r="G705" s="35"/>
      <c r="H705" s="35"/>
      <c r="I705" s="35"/>
    </row>
    <row r="706">
      <c r="A706" s="35"/>
      <c r="B706" s="35"/>
      <c r="C706" s="35"/>
      <c r="D706" s="35"/>
      <c r="E706" s="35"/>
      <c r="F706" s="35"/>
      <c r="G706" s="35"/>
      <c r="H706" s="35"/>
      <c r="I706" s="35"/>
    </row>
    <row r="707">
      <c r="A707" s="35"/>
      <c r="B707" s="35"/>
      <c r="C707" s="35"/>
      <c r="D707" s="35"/>
      <c r="E707" s="35"/>
      <c r="F707" s="35"/>
      <c r="G707" s="35"/>
      <c r="H707" s="35"/>
      <c r="I707" s="35"/>
    </row>
    <row r="708">
      <c r="A708" s="35"/>
      <c r="B708" s="35"/>
      <c r="C708" s="35"/>
      <c r="D708" s="35"/>
      <c r="E708" s="35"/>
      <c r="F708" s="35"/>
      <c r="G708" s="35"/>
      <c r="H708" s="35"/>
      <c r="I708" s="35"/>
    </row>
    <row r="709">
      <c r="A709" s="35"/>
      <c r="B709" s="35"/>
      <c r="C709" s="35"/>
      <c r="D709" s="35"/>
      <c r="E709" s="35"/>
      <c r="F709" s="35"/>
      <c r="G709" s="35"/>
      <c r="H709" s="35"/>
      <c r="I709" s="35"/>
    </row>
    <row r="710">
      <c r="A710" s="35"/>
      <c r="B710" s="35"/>
      <c r="C710" s="35"/>
      <c r="D710" s="35"/>
      <c r="E710" s="35"/>
      <c r="F710" s="35"/>
      <c r="G710" s="35"/>
      <c r="H710" s="35"/>
      <c r="I710" s="35"/>
    </row>
    <row r="711">
      <c r="A711" s="35"/>
      <c r="B711" s="35"/>
      <c r="C711" s="35"/>
      <c r="D711" s="35"/>
      <c r="E711" s="35"/>
      <c r="F711" s="35"/>
      <c r="G711" s="35"/>
      <c r="H711" s="35"/>
      <c r="I711" s="35"/>
    </row>
    <row r="712">
      <c r="A712" s="35"/>
      <c r="B712" s="35"/>
      <c r="C712" s="35"/>
      <c r="D712" s="35"/>
      <c r="E712" s="35"/>
      <c r="F712" s="35"/>
      <c r="G712" s="35"/>
      <c r="H712" s="35"/>
      <c r="I712" s="35"/>
    </row>
    <row r="713">
      <c r="A713" s="35"/>
      <c r="B713" s="35"/>
      <c r="C713" s="35"/>
      <c r="D713" s="35"/>
      <c r="E713" s="35"/>
      <c r="F713" s="35"/>
      <c r="G713" s="35"/>
      <c r="H713" s="35"/>
      <c r="I713" s="35"/>
    </row>
    <row r="714">
      <c r="A714" s="35"/>
      <c r="B714" s="35"/>
      <c r="C714" s="35"/>
      <c r="D714" s="35"/>
      <c r="E714" s="35"/>
      <c r="F714" s="35"/>
      <c r="G714" s="35"/>
      <c r="H714" s="35"/>
      <c r="I714" s="35"/>
    </row>
    <row r="715">
      <c r="A715" s="35"/>
      <c r="B715" s="35"/>
      <c r="C715" s="35"/>
      <c r="D715" s="35"/>
      <c r="E715" s="35"/>
      <c r="F715" s="35"/>
      <c r="G715" s="35"/>
      <c r="H715" s="35"/>
      <c r="I715" s="35"/>
    </row>
    <row r="716">
      <c r="A716" s="35"/>
      <c r="B716" s="35"/>
      <c r="C716" s="35"/>
      <c r="D716" s="35"/>
      <c r="E716" s="35"/>
      <c r="F716" s="35"/>
      <c r="G716" s="35"/>
      <c r="H716" s="35"/>
      <c r="I716" s="35"/>
    </row>
    <row r="717">
      <c r="A717" s="35"/>
      <c r="B717" s="35"/>
      <c r="C717" s="35"/>
      <c r="D717" s="35"/>
      <c r="E717" s="35"/>
      <c r="F717" s="35"/>
      <c r="G717" s="35"/>
      <c r="H717" s="35"/>
      <c r="I717" s="35"/>
    </row>
    <row r="718">
      <c r="A718" s="35"/>
      <c r="B718" s="35"/>
      <c r="C718" s="35"/>
      <c r="D718" s="35"/>
      <c r="E718" s="35"/>
      <c r="F718" s="35"/>
      <c r="G718" s="35"/>
      <c r="H718" s="35"/>
      <c r="I718" s="35"/>
    </row>
    <row r="719">
      <c r="A719" s="35"/>
      <c r="B719" s="35"/>
      <c r="C719" s="35"/>
      <c r="D719" s="35"/>
      <c r="E719" s="35"/>
      <c r="F719" s="35"/>
      <c r="G719" s="35"/>
      <c r="H719" s="35"/>
      <c r="I719" s="35"/>
    </row>
    <row r="720">
      <c r="A720" s="35"/>
      <c r="B720" s="35"/>
      <c r="C720" s="35"/>
      <c r="D720" s="35"/>
      <c r="E720" s="35"/>
      <c r="F720" s="35"/>
      <c r="G720" s="35"/>
      <c r="H720" s="35"/>
      <c r="I720" s="35"/>
    </row>
    <row r="721">
      <c r="A721" s="35"/>
      <c r="B721" s="35"/>
      <c r="C721" s="35"/>
      <c r="D721" s="35"/>
      <c r="E721" s="35"/>
      <c r="F721" s="35"/>
      <c r="G721" s="35"/>
      <c r="H721" s="35"/>
      <c r="I721" s="35"/>
    </row>
    <row r="722">
      <c r="A722" s="35"/>
      <c r="B722" s="35"/>
      <c r="C722" s="35"/>
      <c r="D722" s="35"/>
      <c r="E722" s="35"/>
      <c r="F722" s="35"/>
      <c r="G722" s="35"/>
      <c r="H722" s="35"/>
      <c r="I722" s="35"/>
    </row>
    <row r="723">
      <c r="A723" s="35"/>
      <c r="B723" s="35"/>
      <c r="C723" s="35"/>
      <c r="D723" s="35"/>
      <c r="E723" s="35"/>
      <c r="F723" s="35"/>
      <c r="G723" s="35"/>
      <c r="H723" s="35"/>
      <c r="I723" s="35"/>
    </row>
    <row r="724">
      <c r="A724" s="35"/>
      <c r="B724" s="35"/>
      <c r="C724" s="35"/>
      <c r="D724" s="35"/>
      <c r="E724" s="35"/>
      <c r="F724" s="35"/>
      <c r="G724" s="35"/>
      <c r="H724" s="35"/>
      <c r="I724" s="35"/>
    </row>
    <row r="725">
      <c r="A725" s="35"/>
      <c r="B725" s="35"/>
      <c r="C725" s="35"/>
      <c r="D725" s="35"/>
      <c r="E725" s="35"/>
      <c r="F725" s="35"/>
      <c r="G725" s="35"/>
      <c r="H725" s="35"/>
      <c r="I725" s="35"/>
    </row>
    <row r="726">
      <c r="A726" s="35"/>
      <c r="B726" s="35"/>
      <c r="C726" s="35"/>
      <c r="D726" s="35"/>
      <c r="E726" s="35"/>
      <c r="F726" s="35"/>
      <c r="G726" s="35"/>
      <c r="H726" s="35"/>
      <c r="I726" s="35"/>
    </row>
    <row r="727">
      <c r="A727" s="35"/>
      <c r="B727" s="35"/>
      <c r="C727" s="35"/>
      <c r="D727" s="35"/>
      <c r="E727" s="35"/>
      <c r="F727" s="35"/>
      <c r="G727" s="35"/>
      <c r="H727" s="35"/>
      <c r="I727" s="35"/>
    </row>
    <row r="728">
      <c r="A728" s="35"/>
      <c r="B728" s="35"/>
      <c r="C728" s="35"/>
      <c r="D728" s="35"/>
      <c r="E728" s="35"/>
      <c r="F728" s="35"/>
      <c r="G728" s="35"/>
      <c r="H728" s="35"/>
      <c r="I728" s="35"/>
    </row>
    <row r="729">
      <c r="A729" s="35"/>
      <c r="B729" s="35"/>
      <c r="C729" s="35"/>
      <c r="D729" s="35"/>
      <c r="E729" s="35"/>
      <c r="F729" s="35"/>
      <c r="G729" s="35"/>
      <c r="H729" s="35"/>
      <c r="I729" s="35"/>
    </row>
    <row r="730">
      <c r="A730" s="35"/>
      <c r="B730" s="35"/>
      <c r="C730" s="35"/>
      <c r="D730" s="35"/>
      <c r="E730" s="35"/>
      <c r="F730" s="35"/>
      <c r="G730" s="35"/>
      <c r="H730" s="35"/>
      <c r="I730" s="35"/>
    </row>
    <row r="731">
      <c r="A731" s="35"/>
      <c r="B731" s="35"/>
      <c r="C731" s="35"/>
      <c r="D731" s="35"/>
      <c r="E731" s="35"/>
      <c r="F731" s="35"/>
      <c r="G731" s="35"/>
      <c r="H731" s="35"/>
      <c r="I731" s="35"/>
    </row>
    <row r="732">
      <c r="A732" s="35"/>
      <c r="B732" s="35"/>
      <c r="C732" s="35"/>
      <c r="D732" s="35"/>
      <c r="E732" s="35"/>
      <c r="F732" s="35"/>
      <c r="G732" s="35"/>
      <c r="H732" s="35"/>
      <c r="I732" s="35"/>
    </row>
    <row r="733">
      <c r="A733" s="35"/>
      <c r="B733" s="35"/>
      <c r="C733" s="35"/>
      <c r="D733" s="35"/>
      <c r="E733" s="35"/>
      <c r="F733" s="35"/>
      <c r="G733" s="35"/>
      <c r="H733" s="35"/>
      <c r="I733" s="35"/>
    </row>
    <row r="734">
      <c r="A734" s="35"/>
      <c r="B734" s="35"/>
      <c r="C734" s="35"/>
      <c r="D734" s="35"/>
      <c r="E734" s="35"/>
      <c r="F734" s="35"/>
      <c r="G734" s="35"/>
      <c r="H734" s="35"/>
      <c r="I734" s="35"/>
    </row>
    <row r="735">
      <c r="A735" s="35"/>
      <c r="B735" s="35"/>
      <c r="C735" s="35"/>
      <c r="D735" s="35"/>
      <c r="E735" s="35"/>
      <c r="F735" s="35"/>
      <c r="G735" s="35"/>
      <c r="H735" s="35"/>
      <c r="I735" s="35"/>
    </row>
    <row r="736">
      <c r="A736" s="35"/>
      <c r="B736" s="35"/>
      <c r="C736" s="35"/>
      <c r="D736" s="35"/>
      <c r="E736" s="35"/>
      <c r="F736" s="35"/>
      <c r="G736" s="35"/>
      <c r="H736" s="35"/>
      <c r="I736" s="35"/>
    </row>
    <row r="737">
      <c r="A737" s="35"/>
      <c r="B737" s="35"/>
      <c r="C737" s="35"/>
      <c r="D737" s="35"/>
      <c r="E737" s="35"/>
      <c r="F737" s="35"/>
      <c r="G737" s="35"/>
      <c r="H737" s="35"/>
      <c r="I737" s="35"/>
    </row>
    <row r="738">
      <c r="A738" s="35"/>
      <c r="B738" s="35"/>
      <c r="C738" s="35"/>
      <c r="D738" s="35"/>
      <c r="E738" s="35"/>
      <c r="F738" s="35"/>
      <c r="G738" s="35"/>
      <c r="H738" s="35"/>
      <c r="I738" s="35"/>
    </row>
    <row r="739">
      <c r="A739" s="35"/>
      <c r="B739" s="35"/>
      <c r="C739" s="35"/>
      <c r="D739" s="35"/>
      <c r="E739" s="35"/>
      <c r="F739" s="35"/>
      <c r="G739" s="35"/>
      <c r="H739" s="35"/>
      <c r="I739" s="35"/>
    </row>
    <row r="740">
      <c r="A740" s="35"/>
      <c r="B740" s="35"/>
      <c r="C740" s="35"/>
      <c r="D740" s="35"/>
      <c r="E740" s="35"/>
      <c r="F740" s="35"/>
      <c r="G740" s="35"/>
      <c r="H740" s="35"/>
      <c r="I740" s="35"/>
    </row>
    <row r="741">
      <c r="A741" s="35"/>
      <c r="B741" s="35"/>
      <c r="C741" s="35"/>
      <c r="D741" s="35"/>
      <c r="E741" s="35"/>
      <c r="F741" s="35"/>
      <c r="G741" s="35"/>
      <c r="H741" s="35"/>
      <c r="I741" s="35"/>
    </row>
    <row r="742">
      <c r="A742" s="35"/>
      <c r="B742" s="35"/>
      <c r="C742" s="35"/>
      <c r="D742" s="35"/>
      <c r="E742" s="35"/>
      <c r="F742" s="35"/>
      <c r="G742" s="35"/>
      <c r="H742" s="35"/>
      <c r="I742" s="35"/>
    </row>
    <row r="743">
      <c r="A743" s="35"/>
      <c r="B743" s="35"/>
      <c r="C743" s="35"/>
      <c r="D743" s="35"/>
      <c r="E743" s="35"/>
      <c r="F743" s="35"/>
      <c r="G743" s="35"/>
      <c r="H743" s="35"/>
      <c r="I743" s="35"/>
    </row>
    <row r="744">
      <c r="A744" s="35"/>
      <c r="B744" s="35"/>
      <c r="C744" s="35"/>
      <c r="D744" s="35"/>
      <c r="E744" s="35"/>
      <c r="F744" s="35"/>
      <c r="G744" s="35"/>
      <c r="H744" s="35"/>
      <c r="I744" s="35"/>
    </row>
    <row r="745">
      <c r="A745" s="35"/>
      <c r="B745" s="35"/>
      <c r="C745" s="35"/>
      <c r="D745" s="35"/>
      <c r="E745" s="35"/>
      <c r="F745" s="35"/>
      <c r="G745" s="35"/>
      <c r="H745" s="35"/>
      <c r="I745" s="35"/>
    </row>
    <row r="746">
      <c r="A746" s="35"/>
      <c r="B746" s="35"/>
      <c r="C746" s="35"/>
      <c r="D746" s="35"/>
      <c r="E746" s="35"/>
      <c r="F746" s="35"/>
      <c r="G746" s="35"/>
      <c r="H746" s="35"/>
      <c r="I746" s="35"/>
    </row>
    <row r="747">
      <c r="A747" s="35"/>
      <c r="B747" s="35"/>
      <c r="C747" s="35"/>
      <c r="D747" s="35"/>
      <c r="E747" s="35"/>
      <c r="F747" s="35"/>
      <c r="G747" s="35"/>
      <c r="H747" s="35"/>
      <c r="I747" s="35"/>
    </row>
    <row r="748">
      <c r="A748" s="35"/>
      <c r="B748" s="35"/>
      <c r="C748" s="35"/>
      <c r="D748" s="35"/>
      <c r="E748" s="35"/>
      <c r="F748" s="35"/>
      <c r="G748" s="35"/>
      <c r="H748" s="35"/>
      <c r="I748" s="35"/>
    </row>
    <row r="749">
      <c r="A749" s="35"/>
      <c r="B749" s="35"/>
      <c r="C749" s="35"/>
      <c r="D749" s="35"/>
      <c r="E749" s="35"/>
      <c r="F749" s="35"/>
      <c r="G749" s="35"/>
      <c r="H749" s="35"/>
      <c r="I749" s="35"/>
    </row>
    <row r="750">
      <c r="A750" s="35"/>
      <c r="B750" s="35"/>
      <c r="C750" s="35"/>
      <c r="D750" s="35"/>
      <c r="E750" s="35"/>
      <c r="F750" s="35"/>
      <c r="G750" s="35"/>
      <c r="H750" s="35"/>
      <c r="I750" s="35"/>
    </row>
    <row r="751">
      <c r="A751" s="35"/>
      <c r="B751" s="35"/>
      <c r="C751" s="35"/>
      <c r="D751" s="35"/>
      <c r="E751" s="35"/>
      <c r="F751" s="35"/>
      <c r="G751" s="35"/>
      <c r="H751" s="35"/>
      <c r="I751" s="35"/>
    </row>
    <row r="752">
      <c r="A752" s="35"/>
      <c r="B752" s="35"/>
      <c r="C752" s="35"/>
      <c r="D752" s="35"/>
      <c r="E752" s="35"/>
      <c r="F752" s="35"/>
      <c r="G752" s="35"/>
      <c r="H752" s="35"/>
      <c r="I752" s="35"/>
    </row>
    <row r="753">
      <c r="A753" s="35"/>
      <c r="B753" s="35"/>
      <c r="C753" s="35"/>
      <c r="D753" s="35"/>
      <c r="E753" s="35"/>
      <c r="F753" s="35"/>
      <c r="G753" s="35"/>
      <c r="H753" s="35"/>
      <c r="I753" s="35"/>
    </row>
    <row r="754">
      <c r="A754" s="35"/>
      <c r="B754" s="35"/>
      <c r="C754" s="35"/>
      <c r="D754" s="35"/>
      <c r="E754" s="35"/>
      <c r="F754" s="35"/>
      <c r="G754" s="35"/>
      <c r="H754" s="35"/>
      <c r="I754" s="35"/>
    </row>
    <row r="755">
      <c r="A755" s="35"/>
      <c r="B755" s="35"/>
      <c r="C755" s="35"/>
      <c r="D755" s="35"/>
      <c r="E755" s="35"/>
      <c r="F755" s="35"/>
      <c r="G755" s="35"/>
      <c r="H755" s="35"/>
      <c r="I755" s="35"/>
    </row>
    <row r="756">
      <c r="A756" s="35"/>
      <c r="B756" s="35"/>
      <c r="C756" s="35"/>
      <c r="D756" s="35"/>
      <c r="E756" s="35"/>
      <c r="F756" s="35"/>
      <c r="G756" s="35"/>
      <c r="H756" s="35"/>
      <c r="I756" s="35"/>
    </row>
    <row r="757">
      <c r="A757" s="35"/>
      <c r="B757" s="35"/>
      <c r="C757" s="35"/>
      <c r="D757" s="35"/>
      <c r="E757" s="35"/>
      <c r="F757" s="35"/>
      <c r="G757" s="35"/>
      <c r="H757" s="35"/>
      <c r="I757" s="35"/>
    </row>
    <row r="758">
      <c r="A758" s="35"/>
      <c r="B758" s="35"/>
      <c r="C758" s="35"/>
      <c r="D758" s="35"/>
      <c r="E758" s="35"/>
      <c r="F758" s="35"/>
      <c r="G758" s="35"/>
      <c r="H758" s="35"/>
      <c r="I758" s="35"/>
    </row>
    <row r="759">
      <c r="A759" s="35"/>
      <c r="B759" s="35"/>
      <c r="C759" s="35"/>
      <c r="D759" s="35"/>
      <c r="E759" s="35"/>
      <c r="F759" s="35"/>
      <c r="G759" s="35"/>
      <c r="H759" s="35"/>
      <c r="I759" s="35"/>
    </row>
    <row r="760">
      <c r="A760" s="35"/>
      <c r="B760" s="35"/>
      <c r="C760" s="35"/>
      <c r="D760" s="35"/>
      <c r="E760" s="35"/>
      <c r="F760" s="35"/>
      <c r="G760" s="35"/>
      <c r="H760" s="35"/>
      <c r="I760" s="35"/>
    </row>
    <row r="761">
      <c r="A761" s="35"/>
      <c r="B761" s="35"/>
      <c r="C761" s="35"/>
      <c r="D761" s="35"/>
      <c r="E761" s="35"/>
      <c r="F761" s="35"/>
      <c r="G761" s="35"/>
      <c r="H761" s="35"/>
      <c r="I761" s="35"/>
    </row>
    <row r="762">
      <c r="A762" s="35"/>
      <c r="B762" s="35"/>
      <c r="C762" s="35"/>
      <c r="D762" s="35"/>
      <c r="E762" s="35"/>
      <c r="F762" s="35"/>
      <c r="G762" s="35"/>
      <c r="H762" s="35"/>
      <c r="I762" s="35"/>
    </row>
    <row r="763">
      <c r="A763" s="35"/>
      <c r="B763" s="35"/>
      <c r="C763" s="35"/>
      <c r="D763" s="35"/>
      <c r="E763" s="35"/>
      <c r="F763" s="35"/>
      <c r="G763" s="35"/>
      <c r="H763" s="35"/>
      <c r="I763" s="35"/>
    </row>
    <row r="764">
      <c r="A764" s="35"/>
      <c r="B764" s="35"/>
      <c r="C764" s="35"/>
      <c r="D764" s="35"/>
      <c r="E764" s="35"/>
      <c r="F764" s="35"/>
      <c r="G764" s="35"/>
      <c r="H764" s="35"/>
      <c r="I764" s="35"/>
    </row>
    <row r="765">
      <c r="A765" s="35"/>
      <c r="B765" s="35"/>
      <c r="C765" s="35"/>
      <c r="D765" s="35"/>
      <c r="E765" s="35"/>
      <c r="F765" s="35"/>
      <c r="G765" s="35"/>
      <c r="H765" s="35"/>
      <c r="I765" s="35"/>
    </row>
    <row r="766">
      <c r="A766" s="35"/>
      <c r="B766" s="35"/>
      <c r="C766" s="35"/>
      <c r="D766" s="35"/>
      <c r="E766" s="35"/>
      <c r="F766" s="35"/>
      <c r="G766" s="35"/>
      <c r="H766" s="35"/>
      <c r="I766" s="35"/>
    </row>
    <row r="767">
      <c r="A767" s="35"/>
      <c r="B767" s="35"/>
      <c r="C767" s="35"/>
      <c r="D767" s="35"/>
      <c r="E767" s="35"/>
      <c r="F767" s="35"/>
      <c r="G767" s="35"/>
      <c r="H767" s="35"/>
      <c r="I767" s="35"/>
    </row>
    <row r="768">
      <c r="A768" s="35"/>
      <c r="B768" s="35"/>
      <c r="C768" s="35"/>
      <c r="D768" s="35"/>
      <c r="E768" s="35"/>
      <c r="F768" s="35"/>
      <c r="G768" s="35"/>
      <c r="H768" s="35"/>
      <c r="I768" s="35"/>
    </row>
    <row r="769">
      <c r="A769" s="35"/>
      <c r="B769" s="35"/>
      <c r="C769" s="35"/>
      <c r="D769" s="35"/>
      <c r="E769" s="35"/>
      <c r="F769" s="35"/>
      <c r="G769" s="35"/>
      <c r="H769" s="35"/>
      <c r="I769" s="35"/>
    </row>
    <row r="770">
      <c r="A770" s="35"/>
      <c r="B770" s="35"/>
      <c r="C770" s="35"/>
      <c r="D770" s="35"/>
      <c r="E770" s="35"/>
      <c r="F770" s="35"/>
      <c r="G770" s="35"/>
      <c r="H770" s="35"/>
      <c r="I770" s="35"/>
    </row>
    <row r="771">
      <c r="A771" s="35"/>
      <c r="B771" s="35"/>
      <c r="C771" s="35"/>
      <c r="D771" s="35"/>
      <c r="E771" s="35"/>
      <c r="F771" s="35"/>
      <c r="G771" s="35"/>
      <c r="H771" s="35"/>
      <c r="I771" s="35"/>
    </row>
    <row r="772">
      <c r="A772" s="35"/>
      <c r="B772" s="35"/>
      <c r="C772" s="35"/>
      <c r="D772" s="35"/>
      <c r="E772" s="35"/>
      <c r="F772" s="35"/>
      <c r="G772" s="35"/>
      <c r="H772" s="35"/>
      <c r="I772" s="35"/>
    </row>
    <row r="773">
      <c r="A773" s="35"/>
      <c r="B773" s="35"/>
      <c r="C773" s="35"/>
      <c r="D773" s="35"/>
      <c r="E773" s="35"/>
      <c r="F773" s="35"/>
      <c r="G773" s="35"/>
      <c r="H773" s="35"/>
      <c r="I773" s="35"/>
    </row>
    <row r="774">
      <c r="A774" s="35"/>
      <c r="B774" s="35"/>
      <c r="C774" s="35"/>
      <c r="D774" s="35"/>
      <c r="E774" s="35"/>
      <c r="F774" s="35"/>
      <c r="G774" s="35"/>
      <c r="H774" s="35"/>
      <c r="I774" s="35"/>
    </row>
    <row r="775">
      <c r="A775" s="35"/>
      <c r="B775" s="35"/>
      <c r="C775" s="35"/>
      <c r="D775" s="35"/>
      <c r="E775" s="35"/>
      <c r="F775" s="35"/>
      <c r="G775" s="35"/>
      <c r="H775" s="35"/>
      <c r="I775" s="35"/>
    </row>
    <row r="776">
      <c r="A776" s="35"/>
      <c r="B776" s="35"/>
      <c r="C776" s="35"/>
      <c r="D776" s="35"/>
      <c r="E776" s="35"/>
      <c r="F776" s="35"/>
      <c r="G776" s="35"/>
      <c r="H776" s="35"/>
      <c r="I776" s="35"/>
    </row>
    <row r="777">
      <c r="A777" s="35"/>
      <c r="B777" s="35"/>
      <c r="C777" s="35"/>
      <c r="D777" s="35"/>
      <c r="E777" s="35"/>
      <c r="F777" s="35"/>
      <c r="G777" s="35"/>
      <c r="H777" s="35"/>
      <c r="I777" s="35"/>
    </row>
    <row r="778">
      <c r="A778" s="35"/>
      <c r="B778" s="35"/>
      <c r="C778" s="35"/>
      <c r="D778" s="35"/>
      <c r="E778" s="35"/>
      <c r="F778" s="35"/>
      <c r="G778" s="35"/>
      <c r="H778" s="35"/>
      <c r="I778" s="35"/>
    </row>
    <row r="779">
      <c r="A779" s="35"/>
      <c r="B779" s="35"/>
      <c r="C779" s="35"/>
      <c r="D779" s="35"/>
      <c r="E779" s="35"/>
      <c r="F779" s="35"/>
      <c r="G779" s="35"/>
      <c r="H779" s="35"/>
      <c r="I779" s="35"/>
    </row>
    <row r="780">
      <c r="A780" s="35"/>
      <c r="B780" s="35"/>
      <c r="C780" s="35"/>
      <c r="D780" s="35"/>
      <c r="E780" s="35"/>
      <c r="F780" s="35"/>
      <c r="G780" s="35"/>
      <c r="H780" s="35"/>
      <c r="I780" s="35"/>
    </row>
    <row r="781">
      <c r="A781" s="35"/>
      <c r="B781" s="35"/>
      <c r="C781" s="35"/>
      <c r="D781" s="35"/>
      <c r="E781" s="35"/>
      <c r="F781" s="35"/>
      <c r="G781" s="35"/>
      <c r="H781" s="35"/>
      <c r="I781" s="35"/>
    </row>
    <row r="782">
      <c r="A782" s="35"/>
      <c r="B782" s="35"/>
      <c r="C782" s="35"/>
      <c r="D782" s="35"/>
      <c r="E782" s="35"/>
      <c r="F782" s="35"/>
      <c r="G782" s="35"/>
      <c r="H782" s="35"/>
      <c r="I782" s="35"/>
    </row>
    <row r="783">
      <c r="A783" s="35"/>
      <c r="B783" s="35"/>
      <c r="C783" s="35"/>
      <c r="D783" s="35"/>
      <c r="E783" s="35"/>
      <c r="F783" s="35"/>
      <c r="G783" s="35"/>
      <c r="H783" s="35"/>
      <c r="I783" s="35"/>
    </row>
    <row r="784">
      <c r="A784" s="35"/>
      <c r="B784" s="35"/>
      <c r="C784" s="35"/>
      <c r="D784" s="35"/>
      <c r="E784" s="35"/>
      <c r="F784" s="35"/>
      <c r="G784" s="35"/>
      <c r="H784" s="35"/>
      <c r="I784" s="35"/>
    </row>
    <row r="785">
      <c r="A785" s="35"/>
      <c r="B785" s="35"/>
      <c r="C785" s="35"/>
      <c r="D785" s="35"/>
      <c r="E785" s="35"/>
      <c r="F785" s="35"/>
      <c r="G785" s="35"/>
      <c r="H785" s="35"/>
      <c r="I785" s="35"/>
    </row>
    <row r="786">
      <c r="A786" s="35"/>
      <c r="B786" s="35"/>
      <c r="C786" s="35"/>
      <c r="D786" s="35"/>
      <c r="E786" s="35"/>
      <c r="F786" s="35"/>
      <c r="G786" s="35"/>
      <c r="H786" s="35"/>
      <c r="I786" s="35"/>
    </row>
    <row r="787">
      <c r="A787" s="35"/>
      <c r="B787" s="35"/>
      <c r="C787" s="35"/>
      <c r="D787" s="35"/>
      <c r="E787" s="35"/>
      <c r="F787" s="35"/>
      <c r="G787" s="35"/>
      <c r="H787" s="35"/>
      <c r="I787" s="35"/>
    </row>
    <row r="788">
      <c r="A788" s="35"/>
      <c r="B788" s="35"/>
      <c r="C788" s="35"/>
      <c r="D788" s="35"/>
      <c r="E788" s="35"/>
      <c r="F788" s="35"/>
      <c r="G788" s="35"/>
      <c r="H788" s="35"/>
      <c r="I788" s="35"/>
    </row>
    <row r="789">
      <c r="A789" s="35"/>
      <c r="B789" s="35"/>
      <c r="C789" s="35"/>
      <c r="D789" s="35"/>
      <c r="E789" s="35"/>
      <c r="F789" s="35"/>
      <c r="G789" s="35"/>
      <c r="H789" s="35"/>
      <c r="I789" s="35"/>
    </row>
    <row r="790">
      <c r="A790" s="35"/>
      <c r="B790" s="35"/>
      <c r="C790" s="35"/>
      <c r="D790" s="35"/>
      <c r="E790" s="35"/>
      <c r="F790" s="35"/>
      <c r="G790" s="35"/>
      <c r="H790" s="35"/>
      <c r="I790" s="35"/>
    </row>
    <row r="791">
      <c r="A791" s="35"/>
      <c r="B791" s="35"/>
      <c r="C791" s="35"/>
      <c r="D791" s="35"/>
      <c r="E791" s="35"/>
      <c r="F791" s="35"/>
      <c r="G791" s="35"/>
      <c r="H791" s="35"/>
      <c r="I791" s="35"/>
    </row>
    <row r="792">
      <c r="A792" s="35"/>
      <c r="B792" s="35"/>
      <c r="C792" s="35"/>
      <c r="D792" s="35"/>
      <c r="E792" s="35"/>
      <c r="F792" s="35"/>
      <c r="G792" s="35"/>
      <c r="H792" s="35"/>
      <c r="I792" s="35"/>
    </row>
    <row r="793">
      <c r="A793" s="35"/>
      <c r="B793" s="35"/>
      <c r="C793" s="35"/>
      <c r="D793" s="35"/>
      <c r="E793" s="35"/>
      <c r="F793" s="35"/>
      <c r="G793" s="35"/>
      <c r="H793" s="35"/>
      <c r="I793" s="35"/>
    </row>
    <row r="794">
      <c r="A794" s="35"/>
      <c r="B794" s="35"/>
      <c r="C794" s="35"/>
      <c r="D794" s="35"/>
      <c r="E794" s="35"/>
      <c r="F794" s="35"/>
      <c r="G794" s="35"/>
      <c r="H794" s="35"/>
      <c r="I794" s="35"/>
    </row>
    <row r="795">
      <c r="A795" s="35"/>
      <c r="B795" s="35"/>
      <c r="C795" s="35"/>
      <c r="D795" s="35"/>
      <c r="E795" s="35"/>
      <c r="F795" s="35"/>
      <c r="G795" s="35"/>
      <c r="H795" s="35"/>
      <c r="I795" s="35"/>
    </row>
    <row r="796">
      <c r="A796" s="35"/>
      <c r="B796" s="35"/>
      <c r="C796" s="35"/>
      <c r="D796" s="35"/>
      <c r="E796" s="35"/>
      <c r="F796" s="35"/>
      <c r="G796" s="35"/>
      <c r="H796" s="35"/>
      <c r="I796" s="35"/>
    </row>
    <row r="797">
      <c r="A797" s="35"/>
      <c r="B797" s="35"/>
      <c r="C797" s="35"/>
      <c r="D797" s="35"/>
      <c r="E797" s="35"/>
      <c r="F797" s="35"/>
      <c r="G797" s="35"/>
      <c r="H797" s="35"/>
      <c r="I797" s="35"/>
    </row>
    <row r="798">
      <c r="A798" s="35"/>
      <c r="B798" s="35"/>
      <c r="C798" s="35"/>
      <c r="D798" s="35"/>
      <c r="E798" s="35"/>
      <c r="F798" s="35"/>
      <c r="G798" s="35"/>
      <c r="H798" s="35"/>
      <c r="I798" s="35"/>
    </row>
    <row r="799">
      <c r="A799" s="35"/>
      <c r="B799" s="35"/>
      <c r="C799" s="35"/>
      <c r="D799" s="35"/>
      <c r="E799" s="35"/>
      <c r="F799" s="35"/>
      <c r="G799" s="35"/>
      <c r="H799" s="35"/>
      <c r="I799" s="35"/>
    </row>
    <row r="800">
      <c r="A800" s="35"/>
      <c r="B800" s="35"/>
      <c r="C800" s="35"/>
      <c r="D800" s="35"/>
      <c r="E800" s="35"/>
      <c r="F800" s="35"/>
      <c r="G800" s="35"/>
      <c r="H800" s="35"/>
      <c r="I800" s="35"/>
    </row>
    <row r="801">
      <c r="A801" s="35"/>
      <c r="B801" s="35"/>
      <c r="C801" s="35"/>
      <c r="D801" s="35"/>
      <c r="E801" s="35"/>
      <c r="F801" s="35"/>
      <c r="G801" s="35"/>
      <c r="H801" s="35"/>
      <c r="I801" s="35"/>
    </row>
    <row r="802">
      <c r="A802" s="35"/>
      <c r="B802" s="35"/>
      <c r="C802" s="35"/>
      <c r="D802" s="35"/>
      <c r="E802" s="35"/>
      <c r="F802" s="35"/>
      <c r="G802" s="35"/>
      <c r="H802" s="35"/>
      <c r="I802" s="35"/>
    </row>
    <row r="803">
      <c r="A803" s="35"/>
      <c r="B803" s="35"/>
      <c r="C803" s="35"/>
      <c r="D803" s="35"/>
      <c r="E803" s="35"/>
      <c r="F803" s="35"/>
      <c r="G803" s="35"/>
      <c r="H803" s="35"/>
      <c r="I803" s="35"/>
    </row>
    <row r="804">
      <c r="A804" s="35"/>
      <c r="B804" s="35"/>
      <c r="C804" s="35"/>
      <c r="D804" s="35"/>
      <c r="E804" s="35"/>
      <c r="F804" s="35"/>
      <c r="G804" s="35"/>
      <c r="H804" s="35"/>
      <c r="I804" s="35"/>
    </row>
    <row r="805">
      <c r="A805" s="35"/>
      <c r="B805" s="35"/>
      <c r="C805" s="35"/>
      <c r="D805" s="35"/>
      <c r="E805" s="35"/>
      <c r="F805" s="35"/>
      <c r="G805" s="35"/>
      <c r="H805" s="35"/>
      <c r="I805" s="35"/>
    </row>
    <row r="806">
      <c r="A806" s="35"/>
      <c r="B806" s="35"/>
      <c r="C806" s="35"/>
      <c r="D806" s="35"/>
      <c r="E806" s="35"/>
      <c r="F806" s="35"/>
      <c r="G806" s="35"/>
      <c r="H806" s="35"/>
      <c r="I806" s="35"/>
    </row>
    <row r="807">
      <c r="A807" s="35"/>
      <c r="B807" s="35"/>
      <c r="C807" s="35"/>
      <c r="D807" s="35"/>
      <c r="E807" s="35"/>
      <c r="F807" s="35"/>
      <c r="G807" s="35"/>
      <c r="H807" s="35"/>
      <c r="I807" s="35"/>
    </row>
    <row r="808">
      <c r="A808" s="35"/>
      <c r="B808" s="35"/>
      <c r="C808" s="35"/>
      <c r="D808" s="35"/>
      <c r="E808" s="35"/>
      <c r="F808" s="35"/>
      <c r="G808" s="35"/>
      <c r="H808" s="35"/>
      <c r="I808" s="35"/>
    </row>
    <row r="809">
      <c r="A809" s="35"/>
      <c r="B809" s="35"/>
      <c r="C809" s="35"/>
      <c r="D809" s="35"/>
      <c r="E809" s="35"/>
      <c r="F809" s="35"/>
      <c r="G809" s="35"/>
      <c r="H809" s="35"/>
      <c r="I809" s="35"/>
    </row>
    <row r="810">
      <c r="A810" s="35"/>
      <c r="B810" s="35"/>
      <c r="C810" s="35"/>
      <c r="D810" s="35"/>
      <c r="E810" s="35"/>
      <c r="F810" s="35"/>
      <c r="G810" s="35"/>
      <c r="H810" s="35"/>
      <c r="I810" s="35"/>
    </row>
    <row r="811">
      <c r="A811" s="35"/>
      <c r="B811" s="35"/>
      <c r="C811" s="35"/>
      <c r="D811" s="35"/>
      <c r="E811" s="35"/>
      <c r="F811" s="35"/>
      <c r="G811" s="35"/>
      <c r="H811" s="35"/>
      <c r="I811" s="35"/>
    </row>
    <row r="812">
      <c r="A812" s="35"/>
      <c r="B812" s="35"/>
      <c r="C812" s="35"/>
      <c r="D812" s="35"/>
      <c r="E812" s="35"/>
      <c r="F812" s="35"/>
      <c r="G812" s="35"/>
      <c r="H812" s="35"/>
      <c r="I812" s="35"/>
    </row>
    <row r="813">
      <c r="A813" s="35"/>
      <c r="B813" s="35"/>
      <c r="C813" s="35"/>
      <c r="D813" s="35"/>
      <c r="E813" s="35"/>
      <c r="F813" s="35"/>
      <c r="G813" s="35"/>
      <c r="H813" s="35"/>
      <c r="I813" s="35"/>
    </row>
    <row r="814">
      <c r="A814" s="35"/>
      <c r="B814" s="35"/>
      <c r="C814" s="35"/>
      <c r="D814" s="35"/>
      <c r="E814" s="35"/>
      <c r="F814" s="35"/>
      <c r="G814" s="35"/>
      <c r="H814" s="35"/>
      <c r="I814" s="35"/>
    </row>
    <row r="815">
      <c r="A815" s="35"/>
      <c r="B815" s="35"/>
      <c r="C815" s="35"/>
      <c r="D815" s="35"/>
      <c r="E815" s="35"/>
      <c r="F815" s="35"/>
      <c r="G815" s="35"/>
      <c r="H815" s="35"/>
      <c r="I815" s="35"/>
    </row>
    <row r="816">
      <c r="A816" s="35"/>
      <c r="B816" s="35"/>
      <c r="C816" s="35"/>
      <c r="D816" s="35"/>
      <c r="E816" s="35"/>
      <c r="F816" s="35"/>
      <c r="G816" s="35"/>
      <c r="H816" s="35"/>
      <c r="I816" s="35"/>
    </row>
    <row r="817">
      <c r="A817" s="35"/>
      <c r="B817" s="35"/>
      <c r="C817" s="35"/>
      <c r="D817" s="35"/>
      <c r="E817" s="35"/>
      <c r="F817" s="35"/>
      <c r="G817" s="35"/>
      <c r="H817" s="35"/>
      <c r="I817" s="35"/>
    </row>
    <row r="818">
      <c r="A818" s="35"/>
      <c r="B818" s="35"/>
      <c r="C818" s="35"/>
      <c r="D818" s="35"/>
      <c r="E818" s="35"/>
      <c r="F818" s="35"/>
      <c r="G818" s="35"/>
      <c r="H818" s="35"/>
      <c r="I818" s="35"/>
    </row>
    <row r="819">
      <c r="A819" s="35"/>
      <c r="B819" s="35"/>
      <c r="C819" s="35"/>
      <c r="D819" s="35"/>
      <c r="E819" s="35"/>
      <c r="F819" s="35"/>
      <c r="G819" s="35"/>
      <c r="H819" s="35"/>
      <c r="I819" s="35"/>
    </row>
    <row r="820">
      <c r="A820" s="35"/>
      <c r="B820" s="35"/>
      <c r="C820" s="35"/>
      <c r="D820" s="35"/>
      <c r="E820" s="35"/>
      <c r="F820" s="35"/>
      <c r="G820" s="35"/>
      <c r="H820" s="35"/>
      <c r="I820" s="35"/>
    </row>
    <row r="821">
      <c r="A821" s="35"/>
      <c r="B821" s="35"/>
      <c r="C821" s="35"/>
      <c r="D821" s="35"/>
      <c r="E821" s="35"/>
      <c r="F821" s="35"/>
      <c r="G821" s="35"/>
      <c r="H821" s="35"/>
      <c r="I821" s="35"/>
    </row>
    <row r="822">
      <c r="A822" s="35"/>
      <c r="B822" s="35"/>
      <c r="C822" s="35"/>
      <c r="D822" s="35"/>
      <c r="E822" s="35"/>
      <c r="F822" s="35"/>
      <c r="G822" s="35"/>
      <c r="H822" s="35"/>
      <c r="I822" s="35"/>
    </row>
    <row r="823">
      <c r="A823" s="35"/>
      <c r="B823" s="35"/>
      <c r="C823" s="35"/>
      <c r="D823" s="35"/>
      <c r="E823" s="35"/>
      <c r="F823" s="35"/>
      <c r="G823" s="35"/>
      <c r="H823" s="35"/>
      <c r="I823" s="35"/>
    </row>
    <row r="824">
      <c r="A824" s="35"/>
      <c r="B824" s="35"/>
      <c r="C824" s="35"/>
      <c r="D824" s="35"/>
      <c r="E824" s="35"/>
      <c r="F824" s="35"/>
      <c r="G824" s="35"/>
      <c r="H824" s="35"/>
      <c r="I824" s="35"/>
    </row>
    <row r="825">
      <c r="A825" s="35"/>
      <c r="B825" s="35"/>
      <c r="C825" s="35"/>
      <c r="D825" s="35"/>
      <c r="E825" s="35"/>
      <c r="F825" s="35"/>
      <c r="G825" s="35"/>
      <c r="H825" s="35"/>
      <c r="I825" s="35"/>
    </row>
    <row r="826">
      <c r="A826" s="35"/>
      <c r="B826" s="35"/>
      <c r="C826" s="35"/>
      <c r="D826" s="35"/>
      <c r="E826" s="35"/>
      <c r="F826" s="35"/>
      <c r="G826" s="35"/>
      <c r="H826" s="35"/>
      <c r="I826" s="35"/>
    </row>
    <row r="827">
      <c r="A827" s="35"/>
      <c r="B827" s="35"/>
      <c r="C827" s="35"/>
      <c r="D827" s="35"/>
      <c r="E827" s="35"/>
      <c r="F827" s="35"/>
      <c r="G827" s="35"/>
      <c r="H827" s="35"/>
      <c r="I827" s="35"/>
    </row>
    <row r="828">
      <c r="A828" s="35"/>
      <c r="B828" s="35"/>
      <c r="C828" s="35"/>
      <c r="D828" s="35"/>
      <c r="E828" s="35"/>
      <c r="F828" s="35"/>
      <c r="G828" s="35"/>
      <c r="H828" s="35"/>
      <c r="I828" s="35"/>
    </row>
    <row r="829">
      <c r="A829" s="35"/>
      <c r="B829" s="35"/>
      <c r="C829" s="35"/>
      <c r="D829" s="35"/>
      <c r="E829" s="35"/>
      <c r="F829" s="35"/>
      <c r="G829" s="35"/>
      <c r="H829" s="35"/>
      <c r="I829" s="35"/>
    </row>
    <row r="830">
      <c r="A830" s="35"/>
      <c r="B830" s="35"/>
      <c r="C830" s="35"/>
      <c r="D830" s="35"/>
      <c r="E830" s="35"/>
      <c r="F830" s="35"/>
      <c r="G830" s="35"/>
      <c r="H830" s="35"/>
      <c r="I830" s="35"/>
    </row>
    <row r="831">
      <c r="A831" s="35"/>
      <c r="B831" s="35"/>
      <c r="C831" s="35"/>
      <c r="D831" s="35"/>
      <c r="E831" s="35"/>
      <c r="F831" s="35"/>
      <c r="G831" s="35"/>
      <c r="H831" s="35"/>
      <c r="I831" s="35"/>
    </row>
    <row r="832">
      <c r="A832" s="35"/>
      <c r="B832" s="35"/>
      <c r="C832" s="35"/>
      <c r="D832" s="35"/>
      <c r="E832" s="35"/>
      <c r="F832" s="35"/>
      <c r="G832" s="35"/>
      <c r="H832" s="35"/>
      <c r="I832" s="35"/>
    </row>
    <row r="833">
      <c r="A833" s="35"/>
      <c r="B833" s="35"/>
      <c r="C833" s="35"/>
      <c r="D833" s="35"/>
      <c r="E833" s="35"/>
      <c r="F833" s="35"/>
      <c r="G833" s="35"/>
      <c r="H833" s="35"/>
      <c r="I833" s="35"/>
    </row>
    <row r="834">
      <c r="A834" s="35"/>
      <c r="B834" s="35"/>
      <c r="C834" s="35"/>
      <c r="D834" s="35"/>
      <c r="E834" s="35"/>
      <c r="F834" s="35"/>
      <c r="G834" s="35"/>
      <c r="H834" s="35"/>
      <c r="I834" s="35"/>
    </row>
    <row r="835">
      <c r="A835" s="35"/>
      <c r="B835" s="35"/>
      <c r="C835" s="35"/>
      <c r="D835" s="35"/>
      <c r="E835" s="35"/>
      <c r="F835" s="35"/>
      <c r="G835" s="35"/>
      <c r="H835" s="35"/>
      <c r="I835" s="35"/>
    </row>
    <row r="836">
      <c r="A836" s="35"/>
      <c r="B836" s="35"/>
      <c r="C836" s="35"/>
      <c r="D836" s="35"/>
      <c r="E836" s="35"/>
      <c r="F836" s="35"/>
      <c r="G836" s="35"/>
      <c r="H836" s="35"/>
      <c r="I836" s="35"/>
    </row>
    <row r="837">
      <c r="A837" s="35"/>
      <c r="B837" s="35"/>
      <c r="C837" s="35"/>
      <c r="D837" s="35"/>
      <c r="E837" s="35"/>
      <c r="F837" s="35"/>
      <c r="G837" s="35"/>
      <c r="H837" s="35"/>
      <c r="I837" s="35"/>
    </row>
    <row r="838">
      <c r="A838" s="35"/>
      <c r="B838" s="35"/>
      <c r="C838" s="35"/>
      <c r="D838" s="35"/>
      <c r="E838" s="35"/>
      <c r="F838" s="35"/>
      <c r="G838" s="35"/>
      <c r="H838" s="35"/>
      <c r="I838" s="35"/>
    </row>
    <row r="839">
      <c r="A839" s="35"/>
      <c r="B839" s="35"/>
      <c r="C839" s="35"/>
      <c r="D839" s="35"/>
      <c r="E839" s="35"/>
      <c r="F839" s="35"/>
      <c r="G839" s="35"/>
      <c r="H839" s="35"/>
      <c r="I839" s="35"/>
    </row>
    <row r="840">
      <c r="A840" s="35"/>
      <c r="B840" s="35"/>
      <c r="C840" s="35"/>
      <c r="D840" s="35"/>
      <c r="E840" s="35"/>
      <c r="F840" s="35"/>
      <c r="G840" s="35"/>
      <c r="H840" s="35"/>
      <c r="I840" s="35"/>
    </row>
    <row r="841">
      <c r="A841" s="35"/>
      <c r="B841" s="35"/>
      <c r="C841" s="35"/>
      <c r="D841" s="35"/>
      <c r="E841" s="35"/>
      <c r="F841" s="35"/>
      <c r="G841" s="35"/>
      <c r="H841" s="35"/>
      <c r="I841" s="35"/>
    </row>
    <row r="842">
      <c r="A842" s="35"/>
      <c r="B842" s="35"/>
      <c r="C842" s="35"/>
      <c r="D842" s="35"/>
      <c r="E842" s="35"/>
      <c r="F842" s="35"/>
      <c r="G842" s="35"/>
      <c r="H842" s="35"/>
      <c r="I842" s="35"/>
    </row>
    <row r="843">
      <c r="A843" s="35"/>
      <c r="B843" s="35"/>
      <c r="C843" s="35"/>
      <c r="D843" s="35"/>
      <c r="E843" s="35"/>
      <c r="F843" s="35"/>
      <c r="G843" s="35"/>
      <c r="H843" s="35"/>
      <c r="I843" s="35"/>
    </row>
    <row r="844">
      <c r="A844" s="35"/>
      <c r="B844" s="35"/>
      <c r="C844" s="35"/>
      <c r="D844" s="35"/>
      <c r="E844" s="35"/>
      <c r="F844" s="35"/>
      <c r="G844" s="35"/>
      <c r="H844" s="35"/>
      <c r="I844" s="35"/>
    </row>
    <row r="845">
      <c r="A845" s="35"/>
      <c r="B845" s="35"/>
      <c r="C845" s="35"/>
      <c r="D845" s="35"/>
      <c r="E845" s="35"/>
      <c r="F845" s="35"/>
      <c r="G845" s="35"/>
      <c r="H845" s="35"/>
      <c r="I845" s="35"/>
    </row>
    <row r="846">
      <c r="A846" s="35"/>
      <c r="B846" s="35"/>
      <c r="C846" s="35"/>
      <c r="D846" s="35"/>
      <c r="E846" s="35"/>
      <c r="F846" s="35"/>
      <c r="G846" s="35"/>
      <c r="H846" s="35"/>
      <c r="I846" s="35"/>
    </row>
    <row r="847">
      <c r="A847" s="35"/>
      <c r="B847" s="35"/>
      <c r="C847" s="35"/>
      <c r="D847" s="35"/>
      <c r="E847" s="35"/>
      <c r="F847" s="35"/>
      <c r="G847" s="35"/>
      <c r="H847" s="35"/>
      <c r="I847" s="35"/>
    </row>
    <row r="848">
      <c r="A848" s="35"/>
      <c r="B848" s="35"/>
      <c r="C848" s="35"/>
      <c r="D848" s="35"/>
      <c r="E848" s="35"/>
      <c r="F848" s="35"/>
      <c r="G848" s="35"/>
      <c r="H848" s="35"/>
      <c r="I848" s="35"/>
    </row>
    <row r="849">
      <c r="A849" s="35"/>
      <c r="B849" s="35"/>
      <c r="C849" s="35"/>
      <c r="D849" s="35"/>
      <c r="E849" s="35"/>
      <c r="F849" s="35"/>
      <c r="G849" s="35"/>
      <c r="H849" s="35"/>
      <c r="I849" s="35"/>
    </row>
    <row r="850">
      <c r="A850" s="35"/>
      <c r="B850" s="35"/>
      <c r="C850" s="35"/>
      <c r="D850" s="35"/>
      <c r="E850" s="35"/>
      <c r="F850" s="35"/>
      <c r="G850" s="35"/>
      <c r="H850" s="35"/>
      <c r="I850" s="35"/>
    </row>
    <row r="851">
      <c r="A851" s="35"/>
      <c r="B851" s="35"/>
      <c r="C851" s="35"/>
      <c r="D851" s="35"/>
      <c r="E851" s="35"/>
      <c r="F851" s="35"/>
      <c r="G851" s="35"/>
      <c r="H851" s="35"/>
      <c r="I851" s="35"/>
    </row>
    <row r="852">
      <c r="A852" s="35"/>
      <c r="B852" s="35"/>
      <c r="C852" s="35"/>
      <c r="D852" s="35"/>
      <c r="E852" s="35"/>
      <c r="F852" s="35"/>
      <c r="G852" s="35"/>
      <c r="H852" s="35"/>
      <c r="I852" s="35"/>
    </row>
    <row r="853">
      <c r="A853" s="35"/>
      <c r="B853" s="35"/>
      <c r="C853" s="35"/>
      <c r="D853" s="35"/>
      <c r="E853" s="35"/>
      <c r="F853" s="35"/>
      <c r="G853" s="35"/>
      <c r="H853" s="35"/>
      <c r="I853" s="35"/>
    </row>
    <row r="854">
      <c r="A854" s="35"/>
      <c r="B854" s="35"/>
      <c r="C854" s="35"/>
      <c r="D854" s="35"/>
      <c r="E854" s="35"/>
      <c r="F854" s="35"/>
      <c r="G854" s="35"/>
      <c r="H854" s="35"/>
      <c r="I854" s="35"/>
    </row>
    <row r="855">
      <c r="A855" s="35"/>
      <c r="B855" s="35"/>
      <c r="C855" s="35"/>
      <c r="D855" s="35"/>
      <c r="E855" s="35"/>
      <c r="F855" s="35"/>
      <c r="G855" s="35"/>
      <c r="H855" s="35"/>
      <c r="I855" s="35"/>
    </row>
    <row r="856">
      <c r="A856" s="35"/>
      <c r="B856" s="35"/>
      <c r="C856" s="35"/>
      <c r="D856" s="35"/>
      <c r="E856" s="35"/>
      <c r="F856" s="35"/>
      <c r="G856" s="35"/>
      <c r="H856" s="35"/>
      <c r="I856" s="35"/>
    </row>
    <row r="857">
      <c r="A857" s="35"/>
      <c r="B857" s="35"/>
      <c r="C857" s="35"/>
      <c r="D857" s="35"/>
      <c r="E857" s="35"/>
      <c r="F857" s="35"/>
      <c r="G857" s="35"/>
      <c r="H857" s="35"/>
      <c r="I857" s="35"/>
    </row>
    <row r="858">
      <c r="A858" s="35"/>
      <c r="B858" s="35"/>
      <c r="C858" s="35"/>
      <c r="D858" s="35"/>
      <c r="E858" s="35"/>
      <c r="F858" s="35"/>
      <c r="G858" s="35"/>
      <c r="H858" s="35"/>
      <c r="I858" s="35"/>
    </row>
    <row r="859">
      <c r="A859" s="35"/>
      <c r="B859" s="35"/>
      <c r="C859" s="35"/>
      <c r="D859" s="35"/>
      <c r="E859" s="35"/>
      <c r="F859" s="35"/>
      <c r="G859" s="35"/>
      <c r="H859" s="35"/>
      <c r="I859" s="35"/>
    </row>
    <row r="860">
      <c r="A860" s="35"/>
      <c r="B860" s="35"/>
      <c r="C860" s="35"/>
      <c r="D860" s="35"/>
      <c r="E860" s="35"/>
      <c r="F860" s="35"/>
      <c r="G860" s="35"/>
      <c r="H860" s="35"/>
      <c r="I860" s="35"/>
    </row>
    <row r="861">
      <c r="A861" s="35"/>
      <c r="B861" s="35"/>
      <c r="C861" s="35"/>
      <c r="D861" s="35"/>
      <c r="E861" s="35"/>
      <c r="F861" s="35"/>
      <c r="G861" s="35"/>
      <c r="H861" s="35"/>
      <c r="I861" s="35"/>
    </row>
    <row r="862">
      <c r="A862" s="35"/>
      <c r="B862" s="35"/>
      <c r="C862" s="35"/>
      <c r="D862" s="35"/>
      <c r="E862" s="35"/>
      <c r="F862" s="35"/>
      <c r="G862" s="35"/>
      <c r="H862" s="35"/>
      <c r="I862" s="35"/>
    </row>
    <row r="863">
      <c r="A863" s="35"/>
      <c r="B863" s="35"/>
      <c r="C863" s="35"/>
      <c r="D863" s="35"/>
      <c r="E863" s="35"/>
      <c r="F863" s="35"/>
      <c r="G863" s="35"/>
      <c r="H863" s="35"/>
      <c r="I863" s="35"/>
    </row>
    <row r="864">
      <c r="A864" s="35"/>
      <c r="B864" s="35"/>
      <c r="C864" s="35"/>
      <c r="D864" s="35"/>
      <c r="E864" s="35"/>
      <c r="F864" s="35"/>
      <c r="G864" s="35"/>
      <c r="H864" s="35"/>
      <c r="I864" s="35"/>
    </row>
    <row r="865">
      <c r="A865" s="35"/>
      <c r="B865" s="35"/>
      <c r="C865" s="35"/>
      <c r="D865" s="35"/>
      <c r="E865" s="35"/>
      <c r="F865" s="35"/>
      <c r="G865" s="35"/>
      <c r="H865" s="35"/>
      <c r="I865" s="35"/>
    </row>
    <row r="866">
      <c r="A866" s="35"/>
      <c r="B866" s="35"/>
      <c r="C866" s="35"/>
      <c r="D866" s="35"/>
      <c r="E866" s="35"/>
      <c r="F866" s="35"/>
      <c r="G866" s="35"/>
      <c r="H866" s="35"/>
      <c r="I866" s="35"/>
    </row>
    <row r="867">
      <c r="A867" s="35"/>
      <c r="B867" s="35"/>
      <c r="C867" s="35"/>
      <c r="D867" s="35"/>
      <c r="E867" s="35"/>
      <c r="F867" s="35"/>
      <c r="G867" s="35"/>
      <c r="H867" s="35"/>
      <c r="I867" s="35"/>
    </row>
    <row r="868">
      <c r="A868" s="35"/>
      <c r="B868" s="35"/>
      <c r="C868" s="35"/>
      <c r="D868" s="35"/>
      <c r="E868" s="35"/>
      <c r="F868" s="35"/>
      <c r="G868" s="35"/>
      <c r="H868" s="35"/>
      <c r="I868" s="35"/>
    </row>
    <row r="869">
      <c r="A869" s="35"/>
      <c r="B869" s="35"/>
      <c r="C869" s="35"/>
      <c r="D869" s="35"/>
      <c r="E869" s="35"/>
      <c r="F869" s="35"/>
      <c r="G869" s="35"/>
      <c r="H869" s="35"/>
      <c r="I869" s="35"/>
    </row>
    <row r="870">
      <c r="A870" s="35"/>
      <c r="B870" s="35"/>
      <c r="C870" s="35"/>
      <c r="D870" s="35"/>
      <c r="E870" s="35"/>
      <c r="F870" s="35"/>
      <c r="G870" s="35"/>
      <c r="H870" s="35"/>
      <c r="I870" s="35"/>
    </row>
    <row r="871">
      <c r="A871" s="35"/>
      <c r="B871" s="35"/>
      <c r="C871" s="35"/>
      <c r="D871" s="35"/>
      <c r="E871" s="35"/>
      <c r="F871" s="35"/>
      <c r="G871" s="35"/>
      <c r="H871" s="35"/>
      <c r="I871" s="35"/>
    </row>
    <row r="872">
      <c r="A872" s="35"/>
      <c r="B872" s="35"/>
      <c r="C872" s="35"/>
      <c r="D872" s="35"/>
      <c r="E872" s="35"/>
      <c r="F872" s="35"/>
      <c r="G872" s="35"/>
      <c r="H872" s="35"/>
      <c r="I872" s="35"/>
    </row>
    <row r="873">
      <c r="A873" s="35"/>
      <c r="B873" s="35"/>
      <c r="C873" s="35"/>
      <c r="D873" s="35"/>
      <c r="E873" s="35"/>
      <c r="F873" s="35"/>
      <c r="G873" s="35"/>
      <c r="H873" s="35"/>
      <c r="I873" s="35"/>
    </row>
    <row r="874">
      <c r="A874" s="35"/>
      <c r="B874" s="35"/>
      <c r="C874" s="35"/>
      <c r="D874" s="35"/>
      <c r="E874" s="35"/>
      <c r="F874" s="35"/>
      <c r="G874" s="35"/>
      <c r="H874" s="35"/>
      <c r="I874" s="35"/>
    </row>
    <row r="875">
      <c r="A875" s="35"/>
      <c r="B875" s="35"/>
      <c r="C875" s="35"/>
      <c r="D875" s="35"/>
      <c r="E875" s="35"/>
      <c r="F875" s="35"/>
      <c r="G875" s="35"/>
      <c r="H875" s="35"/>
      <c r="I875" s="35"/>
    </row>
    <row r="876">
      <c r="A876" s="35"/>
      <c r="B876" s="35"/>
      <c r="C876" s="35"/>
      <c r="D876" s="35"/>
      <c r="E876" s="35"/>
      <c r="F876" s="35"/>
      <c r="G876" s="35"/>
      <c r="H876" s="35"/>
      <c r="I876" s="35"/>
    </row>
    <row r="877">
      <c r="A877" s="35"/>
      <c r="B877" s="35"/>
      <c r="C877" s="35"/>
      <c r="D877" s="35"/>
      <c r="E877" s="35"/>
      <c r="F877" s="35"/>
      <c r="G877" s="35"/>
      <c r="H877" s="35"/>
      <c r="I877" s="35"/>
    </row>
    <row r="878">
      <c r="A878" s="35"/>
      <c r="B878" s="35"/>
      <c r="C878" s="35"/>
      <c r="D878" s="35"/>
      <c r="E878" s="35"/>
      <c r="F878" s="35"/>
      <c r="G878" s="35"/>
      <c r="H878" s="35"/>
      <c r="I878" s="35"/>
    </row>
    <row r="879">
      <c r="A879" s="35"/>
      <c r="B879" s="35"/>
      <c r="C879" s="35"/>
      <c r="D879" s="35"/>
      <c r="E879" s="35"/>
      <c r="F879" s="35"/>
      <c r="G879" s="35"/>
      <c r="H879" s="35"/>
      <c r="I879" s="35"/>
    </row>
    <row r="880">
      <c r="A880" s="35"/>
      <c r="B880" s="35"/>
      <c r="C880" s="35"/>
      <c r="D880" s="35"/>
      <c r="E880" s="35"/>
      <c r="F880" s="35"/>
      <c r="G880" s="35"/>
      <c r="H880" s="35"/>
      <c r="I880" s="35"/>
    </row>
    <row r="881">
      <c r="A881" s="35"/>
      <c r="B881" s="35"/>
      <c r="C881" s="35"/>
      <c r="D881" s="35"/>
      <c r="E881" s="35"/>
      <c r="F881" s="35"/>
      <c r="G881" s="35"/>
      <c r="H881" s="35"/>
      <c r="I881" s="35"/>
    </row>
    <row r="882">
      <c r="A882" s="35"/>
      <c r="B882" s="35"/>
      <c r="C882" s="35"/>
      <c r="D882" s="35"/>
      <c r="E882" s="35"/>
      <c r="F882" s="35"/>
      <c r="G882" s="35"/>
      <c r="H882" s="35"/>
      <c r="I882" s="35"/>
    </row>
    <row r="883">
      <c r="A883" s="35"/>
      <c r="B883" s="35"/>
      <c r="C883" s="35"/>
      <c r="D883" s="35"/>
      <c r="E883" s="35"/>
      <c r="F883" s="35"/>
      <c r="G883" s="35"/>
      <c r="H883" s="35"/>
      <c r="I883" s="35"/>
    </row>
    <row r="884">
      <c r="A884" s="35"/>
      <c r="B884" s="35"/>
      <c r="C884" s="35"/>
      <c r="D884" s="35"/>
      <c r="E884" s="35"/>
      <c r="F884" s="35"/>
      <c r="G884" s="35"/>
      <c r="H884" s="35"/>
      <c r="I884" s="35"/>
    </row>
    <row r="885">
      <c r="A885" s="35"/>
      <c r="B885" s="35"/>
      <c r="C885" s="35"/>
      <c r="D885" s="35"/>
      <c r="E885" s="35"/>
      <c r="F885" s="35"/>
      <c r="G885" s="35"/>
      <c r="H885" s="35"/>
      <c r="I885" s="35"/>
    </row>
    <row r="886">
      <c r="A886" s="35"/>
      <c r="B886" s="35"/>
      <c r="C886" s="35"/>
      <c r="D886" s="35"/>
      <c r="E886" s="35"/>
      <c r="F886" s="35"/>
      <c r="G886" s="35"/>
      <c r="H886" s="35"/>
      <c r="I886" s="35"/>
    </row>
    <row r="887">
      <c r="A887" s="35"/>
      <c r="B887" s="35"/>
      <c r="C887" s="35"/>
      <c r="D887" s="35"/>
      <c r="E887" s="35"/>
      <c r="F887" s="35"/>
      <c r="G887" s="35"/>
      <c r="H887" s="35"/>
      <c r="I887" s="35"/>
    </row>
    <row r="888">
      <c r="A888" s="35"/>
      <c r="B888" s="35"/>
      <c r="C888" s="35"/>
      <c r="D888" s="35"/>
      <c r="E888" s="35"/>
      <c r="F888" s="35"/>
      <c r="G888" s="35"/>
      <c r="H888" s="35"/>
      <c r="I888" s="35"/>
    </row>
    <row r="889">
      <c r="A889" s="35"/>
      <c r="B889" s="35"/>
      <c r="C889" s="35"/>
      <c r="D889" s="35"/>
      <c r="E889" s="35"/>
      <c r="F889" s="35"/>
      <c r="G889" s="35"/>
      <c r="H889" s="35"/>
      <c r="I889" s="35"/>
    </row>
    <row r="890">
      <c r="A890" s="35"/>
      <c r="B890" s="35"/>
      <c r="C890" s="35"/>
      <c r="D890" s="35"/>
      <c r="E890" s="35"/>
      <c r="F890" s="35"/>
      <c r="G890" s="35"/>
      <c r="H890" s="35"/>
      <c r="I890" s="35"/>
    </row>
    <row r="891">
      <c r="A891" s="35"/>
      <c r="B891" s="35"/>
      <c r="C891" s="35"/>
      <c r="D891" s="35"/>
      <c r="E891" s="35"/>
      <c r="F891" s="35"/>
      <c r="G891" s="35"/>
      <c r="H891" s="35"/>
      <c r="I891" s="35"/>
    </row>
    <row r="892">
      <c r="A892" s="35"/>
      <c r="B892" s="35"/>
      <c r="C892" s="35"/>
      <c r="D892" s="35"/>
      <c r="E892" s="35"/>
      <c r="F892" s="35"/>
      <c r="G892" s="35"/>
      <c r="H892" s="35"/>
      <c r="I892" s="35"/>
    </row>
    <row r="893">
      <c r="A893" s="35"/>
      <c r="B893" s="35"/>
      <c r="C893" s="35"/>
      <c r="D893" s="35"/>
      <c r="E893" s="35"/>
      <c r="F893" s="35"/>
      <c r="G893" s="35"/>
      <c r="H893" s="35"/>
      <c r="I893" s="35"/>
    </row>
    <row r="894">
      <c r="A894" s="35"/>
      <c r="B894" s="35"/>
      <c r="C894" s="35"/>
      <c r="D894" s="35"/>
      <c r="E894" s="35"/>
      <c r="F894" s="35"/>
      <c r="G894" s="35"/>
      <c r="H894" s="35"/>
      <c r="I894" s="35"/>
    </row>
    <row r="895">
      <c r="A895" s="35"/>
      <c r="B895" s="35"/>
      <c r="C895" s="35"/>
      <c r="D895" s="35"/>
      <c r="E895" s="35"/>
      <c r="F895" s="35"/>
      <c r="G895" s="35"/>
      <c r="H895" s="35"/>
      <c r="I895" s="35"/>
    </row>
    <row r="896">
      <c r="A896" s="35"/>
      <c r="B896" s="35"/>
      <c r="C896" s="35"/>
      <c r="D896" s="35"/>
      <c r="E896" s="35"/>
      <c r="F896" s="35"/>
      <c r="G896" s="35"/>
      <c r="H896" s="35"/>
      <c r="I896" s="35"/>
    </row>
    <row r="897">
      <c r="A897" s="35"/>
      <c r="B897" s="35"/>
      <c r="C897" s="35"/>
      <c r="D897" s="35"/>
      <c r="E897" s="35"/>
      <c r="F897" s="35"/>
      <c r="G897" s="35"/>
      <c r="H897" s="35"/>
      <c r="I897" s="35"/>
    </row>
    <row r="898">
      <c r="A898" s="35"/>
      <c r="B898" s="35"/>
      <c r="C898" s="35"/>
      <c r="D898" s="35"/>
      <c r="E898" s="35"/>
      <c r="F898" s="35"/>
      <c r="G898" s="35"/>
      <c r="H898" s="35"/>
      <c r="I898" s="35"/>
    </row>
    <row r="899">
      <c r="A899" s="35"/>
      <c r="B899" s="35"/>
      <c r="C899" s="35"/>
      <c r="D899" s="35"/>
      <c r="E899" s="35"/>
      <c r="F899" s="35"/>
      <c r="G899" s="35"/>
      <c r="H899" s="35"/>
      <c r="I899" s="35"/>
    </row>
    <row r="900">
      <c r="A900" s="35"/>
      <c r="B900" s="35"/>
      <c r="C900" s="35"/>
      <c r="D900" s="35"/>
      <c r="E900" s="35"/>
      <c r="F900" s="35"/>
      <c r="G900" s="35"/>
      <c r="H900" s="35"/>
      <c r="I900" s="35"/>
    </row>
    <row r="901">
      <c r="A901" s="35"/>
      <c r="B901" s="35"/>
      <c r="C901" s="35"/>
      <c r="D901" s="35"/>
      <c r="E901" s="35"/>
      <c r="F901" s="35"/>
      <c r="G901" s="35"/>
      <c r="H901" s="35"/>
      <c r="I901" s="35"/>
    </row>
    <row r="902">
      <c r="A902" s="35"/>
      <c r="B902" s="35"/>
      <c r="C902" s="35"/>
      <c r="D902" s="35"/>
      <c r="E902" s="35"/>
      <c r="F902" s="35"/>
      <c r="G902" s="35"/>
      <c r="H902" s="35"/>
      <c r="I902" s="35"/>
    </row>
    <row r="903">
      <c r="A903" s="35"/>
      <c r="B903" s="35"/>
      <c r="C903" s="35"/>
      <c r="D903" s="35"/>
      <c r="E903" s="35"/>
      <c r="F903" s="35"/>
      <c r="G903" s="35"/>
      <c r="H903" s="35"/>
      <c r="I903" s="35"/>
    </row>
    <row r="904">
      <c r="A904" s="35"/>
      <c r="B904" s="35"/>
      <c r="C904" s="35"/>
      <c r="D904" s="35"/>
      <c r="E904" s="35"/>
      <c r="F904" s="35"/>
      <c r="G904" s="35"/>
      <c r="H904" s="35"/>
      <c r="I904" s="35"/>
    </row>
    <row r="905">
      <c r="A905" s="35"/>
      <c r="B905" s="35"/>
      <c r="C905" s="35"/>
      <c r="D905" s="35"/>
      <c r="E905" s="35"/>
      <c r="F905" s="35"/>
      <c r="G905" s="35"/>
      <c r="H905" s="35"/>
      <c r="I905" s="35"/>
    </row>
    <row r="906">
      <c r="A906" s="35"/>
      <c r="B906" s="35"/>
      <c r="C906" s="35"/>
      <c r="D906" s="35"/>
      <c r="E906" s="35"/>
      <c r="F906" s="35"/>
      <c r="G906" s="35"/>
      <c r="H906" s="35"/>
      <c r="I906" s="35"/>
    </row>
    <row r="907">
      <c r="A907" s="35"/>
      <c r="B907" s="35"/>
      <c r="C907" s="35"/>
      <c r="D907" s="35"/>
      <c r="E907" s="35"/>
      <c r="F907" s="35"/>
      <c r="G907" s="35"/>
      <c r="H907" s="35"/>
      <c r="I907" s="35"/>
    </row>
    <row r="908">
      <c r="A908" s="35"/>
      <c r="B908" s="35"/>
      <c r="C908" s="35"/>
      <c r="D908" s="35"/>
      <c r="E908" s="35"/>
      <c r="F908" s="35"/>
      <c r="G908" s="35"/>
      <c r="H908" s="35"/>
      <c r="I908" s="35"/>
    </row>
    <row r="909">
      <c r="A909" s="35"/>
      <c r="B909" s="35"/>
      <c r="C909" s="35"/>
      <c r="D909" s="35"/>
      <c r="E909" s="35"/>
      <c r="F909" s="35"/>
      <c r="G909" s="35"/>
      <c r="H909" s="35"/>
      <c r="I909" s="35"/>
    </row>
    <row r="910">
      <c r="A910" s="35"/>
      <c r="B910" s="35"/>
      <c r="C910" s="35"/>
      <c r="D910" s="35"/>
      <c r="E910" s="35"/>
      <c r="F910" s="35"/>
      <c r="G910" s="35"/>
      <c r="H910" s="35"/>
      <c r="I910" s="35"/>
    </row>
    <row r="911">
      <c r="A911" s="35"/>
      <c r="B911" s="35"/>
      <c r="C911" s="35"/>
      <c r="D911" s="35"/>
      <c r="E911" s="35"/>
      <c r="F911" s="35"/>
      <c r="G911" s="35"/>
      <c r="H911" s="35"/>
      <c r="I911" s="35"/>
    </row>
    <row r="912">
      <c r="A912" s="35"/>
      <c r="B912" s="35"/>
      <c r="C912" s="35"/>
      <c r="D912" s="35"/>
      <c r="E912" s="35"/>
      <c r="F912" s="35"/>
      <c r="G912" s="35"/>
      <c r="H912" s="35"/>
      <c r="I912" s="35"/>
    </row>
    <row r="913">
      <c r="A913" s="35"/>
      <c r="B913" s="35"/>
      <c r="C913" s="35"/>
      <c r="D913" s="35"/>
      <c r="E913" s="35"/>
      <c r="F913" s="35"/>
      <c r="G913" s="35"/>
      <c r="H913" s="35"/>
      <c r="I913" s="35"/>
    </row>
    <row r="914">
      <c r="A914" s="35"/>
      <c r="B914" s="35"/>
      <c r="C914" s="35"/>
      <c r="D914" s="35"/>
      <c r="E914" s="35"/>
      <c r="F914" s="35"/>
      <c r="G914" s="35"/>
      <c r="H914" s="35"/>
      <c r="I914" s="35"/>
    </row>
    <row r="915">
      <c r="A915" s="35"/>
      <c r="B915" s="35"/>
      <c r="C915" s="35"/>
      <c r="D915" s="35"/>
      <c r="E915" s="35"/>
      <c r="F915" s="35"/>
      <c r="G915" s="35"/>
      <c r="H915" s="35"/>
      <c r="I915" s="35"/>
    </row>
    <row r="916">
      <c r="A916" s="35"/>
      <c r="B916" s="35"/>
      <c r="C916" s="35"/>
      <c r="D916" s="35"/>
      <c r="E916" s="35"/>
      <c r="F916" s="35"/>
      <c r="G916" s="35"/>
      <c r="H916" s="35"/>
      <c r="I916" s="35"/>
    </row>
    <row r="917">
      <c r="A917" s="35"/>
      <c r="B917" s="35"/>
      <c r="C917" s="35"/>
      <c r="D917" s="35"/>
      <c r="E917" s="35"/>
      <c r="F917" s="35"/>
      <c r="G917" s="35"/>
      <c r="H917" s="35"/>
      <c r="I917" s="35"/>
    </row>
    <row r="918">
      <c r="A918" s="35"/>
      <c r="B918" s="35"/>
      <c r="C918" s="35"/>
      <c r="D918" s="35"/>
      <c r="E918" s="35"/>
      <c r="F918" s="35"/>
      <c r="G918" s="35"/>
      <c r="H918" s="35"/>
      <c r="I918" s="35"/>
    </row>
    <row r="919">
      <c r="A919" s="35"/>
      <c r="B919" s="35"/>
      <c r="C919" s="35"/>
      <c r="D919" s="35"/>
      <c r="E919" s="35"/>
      <c r="F919" s="35"/>
      <c r="G919" s="35"/>
      <c r="H919" s="35"/>
      <c r="I919" s="35"/>
    </row>
    <row r="920">
      <c r="A920" s="35"/>
      <c r="B920" s="35"/>
      <c r="C920" s="35"/>
      <c r="D920" s="35"/>
      <c r="E920" s="35"/>
      <c r="F920" s="35"/>
      <c r="G920" s="35"/>
      <c r="H920" s="35"/>
      <c r="I920" s="35"/>
    </row>
    <row r="921">
      <c r="A921" s="35"/>
      <c r="B921" s="35"/>
      <c r="C921" s="35"/>
      <c r="D921" s="35"/>
      <c r="E921" s="35"/>
      <c r="F921" s="35"/>
      <c r="G921" s="35"/>
      <c r="H921" s="35"/>
      <c r="I921" s="35"/>
    </row>
    <row r="922">
      <c r="A922" s="35"/>
      <c r="B922" s="35"/>
      <c r="C922" s="35"/>
      <c r="D922" s="35"/>
      <c r="E922" s="35"/>
      <c r="F922" s="35"/>
      <c r="G922" s="35"/>
      <c r="H922" s="35"/>
      <c r="I922" s="35"/>
    </row>
    <row r="923">
      <c r="A923" s="35"/>
      <c r="B923" s="35"/>
      <c r="C923" s="35"/>
      <c r="D923" s="35"/>
      <c r="E923" s="35"/>
      <c r="F923" s="35"/>
      <c r="G923" s="35"/>
      <c r="H923" s="35"/>
      <c r="I923" s="35"/>
    </row>
    <row r="924">
      <c r="A924" s="35"/>
      <c r="B924" s="35"/>
      <c r="C924" s="35"/>
      <c r="D924" s="35"/>
      <c r="E924" s="35"/>
      <c r="F924" s="35"/>
      <c r="G924" s="35"/>
      <c r="H924" s="35"/>
      <c r="I924" s="35"/>
    </row>
    <row r="925">
      <c r="A925" s="35"/>
      <c r="B925" s="35"/>
      <c r="C925" s="35"/>
      <c r="D925" s="35"/>
      <c r="E925" s="35"/>
      <c r="F925" s="35"/>
      <c r="G925" s="35"/>
      <c r="H925" s="35"/>
      <c r="I925" s="35"/>
    </row>
    <row r="926">
      <c r="A926" s="35"/>
      <c r="B926" s="35"/>
      <c r="C926" s="35"/>
      <c r="D926" s="35"/>
      <c r="E926" s="35"/>
      <c r="F926" s="35"/>
      <c r="G926" s="35"/>
      <c r="H926" s="35"/>
      <c r="I926" s="35"/>
    </row>
    <row r="927">
      <c r="A927" s="35"/>
      <c r="B927" s="35"/>
      <c r="C927" s="35"/>
      <c r="D927" s="35"/>
      <c r="E927" s="35"/>
      <c r="F927" s="35"/>
      <c r="G927" s="35"/>
      <c r="H927" s="35"/>
      <c r="I927" s="35"/>
    </row>
    <row r="928">
      <c r="A928" s="35"/>
      <c r="B928" s="35"/>
      <c r="C928" s="35"/>
      <c r="D928" s="35"/>
      <c r="E928" s="35"/>
      <c r="F928" s="35"/>
      <c r="G928" s="35"/>
      <c r="H928" s="35"/>
      <c r="I928" s="35"/>
    </row>
    <row r="929">
      <c r="A929" s="35"/>
      <c r="B929" s="35"/>
      <c r="C929" s="35"/>
      <c r="D929" s="35"/>
      <c r="E929" s="35"/>
      <c r="F929" s="35"/>
      <c r="G929" s="35"/>
      <c r="H929" s="35"/>
      <c r="I929" s="35"/>
    </row>
    <row r="930">
      <c r="A930" s="35"/>
      <c r="B930" s="35"/>
      <c r="C930" s="35"/>
      <c r="D930" s="35"/>
      <c r="E930" s="35"/>
      <c r="F930" s="35"/>
      <c r="G930" s="35"/>
      <c r="H930" s="35"/>
      <c r="I930" s="35"/>
    </row>
    <row r="931">
      <c r="A931" s="35"/>
      <c r="B931" s="35"/>
      <c r="C931" s="35"/>
      <c r="D931" s="35"/>
      <c r="E931" s="35"/>
      <c r="F931" s="35"/>
      <c r="G931" s="35"/>
      <c r="H931" s="35"/>
      <c r="I931" s="35"/>
    </row>
    <row r="932">
      <c r="A932" s="35"/>
      <c r="B932" s="35"/>
      <c r="C932" s="35"/>
      <c r="D932" s="35"/>
      <c r="E932" s="35"/>
      <c r="F932" s="35"/>
      <c r="G932" s="35"/>
      <c r="H932" s="35"/>
      <c r="I932" s="35"/>
    </row>
    <row r="933">
      <c r="A933" s="35"/>
      <c r="B933" s="35"/>
      <c r="C933" s="35"/>
      <c r="D933" s="35"/>
      <c r="E933" s="35"/>
      <c r="F933" s="35"/>
      <c r="G933" s="35"/>
      <c r="H933" s="35"/>
      <c r="I933" s="35"/>
    </row>
    <row r="934">
      <c r="A934" s="35"/>
      <c r="B934" s="35"/>
      <c r="C934" s="35"/>
      <c r="D934" s="35"/>
      <c r="E934" s="35"/>
      <c r="F934" s="35"/>
      <c r="G934" s="35"/>
      <c r="H934" s="35"/>
      <c r="I934" s="35"/>
    </row>
    <row r="935">
      <c r="A935" s="35"/>
      <c r="B935" s="35"/>
      <c r="C935" s="35"/>
      <c r="D935" s="35"/>
      <c r="E935" s="35"/>
      <c r="F935" s="35"/>
      <c r="G935" s="35"/>
      <c r="H935" s="35"/>
      <c r="I935" s="35"/>
    </row>
    <row r="936">
      <c r="A936" s="35"/>
      <c r="B936" s="35"/>
      <c r="C936" s="35"/>
      <c r="D936" s="35"/>
      <c r="E936" s="35"/>
      <c r="F936" s="35"/>
      <c r="G936" s="35"/>
      <c r="H936" s="35"/>
      <c r="I936" s="35"/>
    </row>
    <row r="937">
      <c r="A937" s="35"/>
      <c r="B937" s="35"/>
      <c r="C937" s="35"/>
      <c r="D937" s="35"/>
      <c r="E937" s="35"/>
      <c r="F937" s="35"/>
      <c r="G937" s="35"/>
      <c r="H937" s="35"/>
      <c r="I937" s="35"/>
    </row>
    <row r="938">
      <c r="A938" s="35"/>
      <c r="B938" s="35"/>
      <c r="C938" s="35"/>
      <c r="D938" s="35"/>
      <c r="E938" s="35"/>
      <c r="F938" s="35"/>
      <c r="G938" s="35"/>
      <c r="H938" s="35"/>
      <c r="I938" s="35"/>
    </row>
    <row r="939">
      <c r="A939" s="35"/>
      <c r="B939" s="35"/>
      <c r="C939" s="35"/>
      <c r="D939" s="35"/>
      <c r="E939" s="35"/>
      <c r="F939" s="35"/>
      <c r="G939" s="35"/>
      <c r="H939" s="35"/>
      <c r="I939" s="35"/>
    </row>
    <row r="940">
      <c r="A940" s="35"/>
      <c r="B940" s="35"/>
      <c r="C940" s="35"/>
      <c r="D940" s="35"/>
      <c r="E940" s="35"/>
      <c r="F940" s="35"/>
      <c r="G940" s="35"/>
      <c r="H940" s="35"/>
      <c r="I940" s="35"/>
    </row>
    <row r="941">
      <c r="A941" s="35"/>
      <c r="B941" s="35"/>
      <c r="C941" s="35"/>
      <c r="D941" s="35"/>
      <c r="E941" s="35"/>
      <c r="F941" s="35"/>
      <c r="G941" s="35"/>
      <c r="H941" s="35"/>
      <c r="I941" s="35"/>
    </row>
    <row r="942">
      <c r="A942" s="35"/>
      <c r="B942" s="35"/>
      <c r="C942" s="35"/>
      <c r="D942" s="35"/>
      <c r="E942" s="35"/>
      <c r="F942" s="35"/>
      <c r="G942" s="35"/>
      <c r="H942" s="35"/>
      <c r="I942" s="35"/>
    </row>
    <row r="943">
      <c r="A943" s="35"/>
      <c r="B943" s="35"/>
      <c r="C943" s="35"/>
      <c r="D943" s="35"/>
      <c r="E943" s="35"/>
      <c r="F943" s="35"/>
      <c r="G943" s="35"/>
      <c r="H943" s="35"/>
      <c r="I943" s="35"/>
    </row>
    <row r="944">
      <c r="A944" s="35"/>
      <c r="B944" s="35"/>
      <c r="C944" s="35"/>
      <c r="D944" s="35"/>
      <c r="E944" s="35"/>
      <c r="F944" s="35"/>
      <c r="G944" s="35"/>
      <c r="H944" s="35"/>
      <c r="I944" s="35"/>
    </row>
    <row r="945">
      <c r="A945" s="35"/>
      <c r="B945" s="35"/>
      <c r="C945" s="35"/>
      <c r="D945" s="35"/>
      <c r="E945" s="35"/>
      <c r="F945" s="35"/>
      <c r="G945" s="35"/>
      <c r="H945" s="35"/>
      <c r="I945" s="35"/>
    </row>
    <row r="946">
      <c r="A946" s="35"/>
      <c r="B946" s="35"/>
      <c r="C946" s="35"/>
      <c r="D946" s="35"/>
      <c r="E946" s="35"/>
      <c r="F946" s="35"/>
      <c r="G946" s="35"/>
      <c r="H946" s="35"/>
      <c r="I946" s="35"/>
    </row>
    <row r="947">
      <c r="A947" s="35"/>
      <c r="B947" s="35"/>
      <c r="C947" s="35"/>
      <c r="D947" s="35"/>
      <c r="E947" s="35"/>
      <c r="F947" s="35"/>
      <c r="G947" s="35"/>
      <c r="H947" s="35"/>
      <c r="I947" s="35"/>
    </row>
    <row r="948">
      <c r="A948" s="35"/>
      <c r="B948" s="35"/>
      <c r="C948" s="35"/>
      <c r="D948" s="35"/>
      <c r="E948" s="35"/>
      <c r="F948" s="35"/>
      <c r="G948" s="35"/>
      <c r="H948" s="35"/>
      <c r="I948" s="35"/>
    </row>
    <row r="949">
      <c r="A949" s="35"/>
      <c r="B949" s="35"/>
      <c r="C949" s="35"/>
      <c r="D949" s="35"/>
      <c r="E949" s="35"/>
      <c r="F949" s="35"/>
      <c r="G949" s="35"/>
      <c r="H949" s="35"/>
      <c r="I949" s="35"/>
    </row>
    <row r="950">
      <c r="A950" s="35"/>
      <c r="B950" s="35"/>
      <c r="C950" s="35"/>
      <c r="D950" s="35"/>
      <c r="E950" s="35"/>
      <c r="F950" s="35"/>
      <c r="G950" s="35"/>
      <c r="H950" s="35"/>
      <c r="I950" s="35"/>
    </row>
    <row r="951">
      <c r="A951" s="35"/>
      <c r="B951" s="35"/>
      <c r="C951" s="35"/>
      <c r="D951" s="35"/>
      <c r="E951" s="35"/>
      <c r="F951" s="35"/>
      <c r="G951" s="35"/>
      <c r="H951" s="35"/>
      <c r="I951" s="35"/>
    </row>
    <row r="952">
      <c r="A952" s="35"/>
      <c r="B952" s="35"/>
      <c r="C952" s="35"/>
      <c r="D952" s="35"/>
      <c r="E952" s="35"/>
      <c r="F952" s="35"/>
      <c r="G952" s="35"/>
      <c r="H952" s="35"/>
      <c r="I952" s="35"/>
    </row>
    <row r="953">
      <c r="A953" s="35"/>
      <c r="B953" s="35"/>
      <c r="C953" s="35"/>
      <c r="D953" s="35"/>
      <c r="E953" s="35"/>
      <c r="F953" s="35"/>
      <c r="G953" s="35"/>
      <c r="H953" s="35"/>
      <c r="I953" s="35"/>
    </row>
    <row r="954">
      <c r="A954" s="35"/>
      <c r="B954" s="35"/>
      <c r="C954" s="35"/>
      <c r="D954" s="35"/>
      <c r="E954" s="35"/>
      <c r="F954" s="35"/>
      <c r="G954" s="35"/>
      <c r="H954" s="35"/>
      <c r="I954" s="35"/>
    </row>
    <row r="955">
      <c r="A955" s="35"/>
      <c r="B955" s="35"/>
      <c r="C955" s="35"/>
      <c r="D955" s="35"/>
      <c r="E955" s="35"/>
      <c r="F955" s="35"/>
      <c r="G955" s="35"/>
      <c r="H955" s="35"/>
      <c r="I955" s="35"/>
    </row>
    <row r="956">
      <c r="A956" s="35"/>
      <c r="B956" s="35"/>
      <c r="C956" s="35"/>
      <c r="D956" s="35"/>
      <c r="E956" s="35"/>
      <c r="F956" s="35"/>
      <c r="G956" s="35"/>
      <c r="H956" s="35"/>
      <c r="I956" s="35"/>
    </row>
    <row r="957">
      <c r="A957" s="35"/>
      <c r="B957" s="35"/>
      <c r="C957" s="35"/>
      <c r="D957" s="35"/>
      <c r="E957" s="35"/>
      <c r="F957" s="35"/>
      <c r="G957" s="35"/>
      <c r="H957" s="35"/>
      <c r="I957" s="35"/>
    </row>
    <row r="958">
      <c r="A958" s="35"/>
      <c r="B958" s="35"/>
      <c r="C958" s="35"/>
      <c r="D958" s="35"/>
      <c r="E958" s="35"/>
      <c r="F958" s="35"/>
      <c r="G958" s="35"/>
      <c r="H958" s="35"/>
      <c r="I958" s="35"/>
    </row>
    <row r="959">
      <c r="A959" s="35"/>
      <c r="B959" s="35"/>
      <c r="C959" s="35"/>
      <c r="D959" s="35"/>
      <c r="E959" s="35"/>
      <c r="F959" s="35"/>
      <c r="G959" s="35"/>
      <c r="H959" s="35"/>
      <c r="I959" s="35"/>
    </row>
    <row r="960">
      <c r="A960" s="35"/>
      <c r="B960" s="35"/>
      <c r="C960" s="35"/>
      <c r="D960" s="35"/>
      <c r="E960" s="35"/>
      <c r="F960" s="35"/>
      <c r="G960" s="35"/>
      <c r="H960" s="35"/>
      <c r="I960" s="35"/>
    </row>
    <row r="961">
      <c r="A961" s="35"/>
      <c r="B961" s="35"/>
      <c r="C961" s="35"/>
      <c r="D961" s="35"/>
      <c r="E961" s="35"/>
      <c r="F961" s="35"/>
      <c r="G961" s="35"/>
      <c r="H961" s="35"/>
      <c r="I961" s="35"/>
    </row>
    <row r="962">
      <c r="A962" s="35"/>
      <c r="B962" s="35"/>
      <c r="C962" s="35"/>
      <c r="D962" s="35"/>
      <c r="E962" s="35"/>
      <c r="F962" s="35"/>
      <c r="G962" s="35"/>
      <c r="H962" s="35"/>
      <c r="I962" s="35"/>
    </row>
    <row r="963">
      <c r="A963" s="35"/>
      <c r="B963" s="35"/>
      <c r="C963" s="35"/>
      <c r="D963" s="35"/>
      <c r="E963" s="35"/>
      <c r="F963" s="35"/>
      <c r="G963" s="35"/>
      <c r="H963" s="35"/>
      <c r="I963" s="35"/>
    </row>
    <row r="964">
      <c r="A964" s="35"/>
      <c r="B964" s="35"/>
      <c r="C964" s="35"/>
      <c r="D964" s="35"/>
      <c r="E964" s="35"/>
      <c r="F964" s="35"/>
      <c r="G964" s="35"/>
      <c r="H964" s="35"/>
      <c r="I964" s="35"/>
    </row>
    <row r="965">
      <c r="A965" s="35"/>
      <c r="B965" s="35"/>
      <c r="C965" s="35"/>
      <c r="D965" s="35"/>
      <c r="E965" s="35"/>
      <c r="F965" s="35"/>
      <c r="G965" s="35"/>
      <c r="H965" s="35"/>
      <c r="I965" s="35"/>
    </row>
    <row r="966">
      <c r="A966" s="35"/>
      <c r="B966" s="35"/>
      <c r="C966" s="35"/>
      <c r="D966" s="35"/>
      <c r="E966" s="35"/>
      <c r="F966" s="35"/>
      <c r="G966" s="35"/>
      <c r="H966" s="35"/>
      <c r="I966" s="35"/>
    </row>
    <row r="967">
      <c r="A967" s="35"/>
      <c r="B967" s="35"/>
      <c r="C967" s="35"/>
      <c r="D967" s="35"/>
      <c r="E967" s="35"/>
      <c r="F967" s="35"/>
      <c r="G967" s="35"/>
      <c r="H967" s="35"/>
      <c r="I967" s="35"/>
    </row>
    <row r="968">
      <c r="A968" s="35"/>
      <c r="B968" s="35"/>
      <c r="C968" s="35"/>
      <c r="D968" s="35"/>
      <c r="E968" s="35"/>
      <c r="F968" s="35"/>
      <c r="G968" s="35"/>
      <c r="H968" s="35"/>
      <c r="I968" s="35"/>
    </row>
    <row r="969">
      <c r="A969" s="35"/>
      <c r="B969" s="35"/>
      <c r="C969" s="35"/>
      <c r="D969" s="35"/>
      <c r="E969" s="35"/>
      <c r="F969" s="35"/>
      <c r="G969" s="35"/>
      <c r="H969" s="35"/>
      <c r="I969" s="35"/>
    </row>
    <row r="970">
      <c r="A970" s="35"/>
      <c r="B970" s="35"/>
      <c r="C970" s="35"/>
      <c r="D970" s="35"/>
      <c r="E970" s="35"/>
      <c r="F970" s="35"/>
      <c r="G970" s="35"/>
      <c r="H970" s="35"/>
      <c r="I970" s="35"/>
    </row>
    <row r="971">
      <c r="A971" s="35"/>
      <c r="B971" s="35"/>
      <c r="C971" s="35"/>
      <c r="D971" s="35"/>
      <c r="E971" s="35"/>
      <c r="F971" s="35"/>
      <c r="G971" s="35"/>
      <c r="H971" s="35"/>
      <c r="I971" s="35"/>
    </row>
    <row r="972">
      <c r="A972" s="35"/>
      <c r="B972" s="35"/>
      <c r="C972" s="35"/>
      <c r="D972" s="35"/>
      <c r="E972" s="35"/>
      <c r="F972" s="35"/>
      <c r="G972" s="35"/>
      <c r="H972" s="35"/>
      <c r="I972" s="35"/>
    </row>
    <row r="973">
      <c r="A973" s="35"/>
      <c r="B973" s="35"/>
      <c r="C973" s="35"/>
      <c r="D973" s="35"/>
      <c r="E973" s="35"/>
      <c r="F973" s="35"/>
      <c r="G973" s="35"/>
      <c r="H973" s="35"/>
      <c r="I973" s="35"/>
    </row>
    <row r="974">
      <c r="A974" s="35"/>
      <c r="B974" s="35"/>
      <c r="C974" s="35"/>
      <c r="D974" s="35"/>
      <c r="E974" s="35"/>
      <c r="F974" s="35"/>
      <c r="G974" s="35"/>
      <c r="H974" s="35"/>
      <c r="I974" s="35"/>
    </row>
    <row r="975">
      <c r="A975" s="35"/>
      <c r="B975" s="35"/>
      <c r="C975" s="35"/>
      <c r="D975" s="35"/>
      <c r="E975" s="35"/>
      <c r="F975" s="35"/>
      <c r="G975" s="35"/>
      <c r="H975" s="35"/>
      <c r="I975" s="35"/>
    </row>
    <row r="976">
      <c r="A976" s="35"/>
      <c r="B976" s="35"/>
      <c r="C976" s="35"/>
      <c r="D976" s="35"/>
      <c r="E976" s="35"/>
      <c r="F976" s="35"/>
      <c r="G976" s="35"/>
      <c r="H976" s="35"/>
      <c r="I976" s="35"/>
    </row>
    <row r="977">
      <c r="A977" s="35"/>
      <c r="B977" s="35"/>
      <c r="C977" s="35"/>
      <c r="D977" s="35"/>
      <c r="E977" s="35"/>
      <c r="F977" s="35"/>
      <c r="G977" s="35"/>
      <c r="H977" s="35"/>
      <c r="I977" s="35"/>
    </row>
    <row r="978">
      <c r="A978" s="35"/>
      <c r="B978" s="35"/>
      <c r="C978" s="35"/>
      <c r="D978" s="35"/>
      <c r="E978" s="35"/>
      <c r="F978" s="35"/>
      <c r="G978" s="35"/>
      <c r="H978" s="35"/>
      <c r="I978" s="35"/>
    </row>
    <row r="979">
      <c r="A979" s="35"/>
      <c r="B979" s="35"/>
      <c r="C979" s="35"/>
      <c r="D979" s="35"/>
      <c r="E979" s="35"/>
      <c r="F979" s="35"/>
      <c r="G979" s="35"/>
      <c r="H979" s="35"/>
      <c r="I979" s="35"/>
    </row>
    <row r="980">
      <c r="A980" s="35"/>
      <c r="B980" s="35"/>
      <c r="C980" s="35"/>
      <c r="D980" s="35"/>
      <c r="E980" s="35"/>
      <c r="F980" s="35"/>
      <c r="G980" s="35"/>
      <c r="H980" s="35"/>
      <c r="I980" s="35"/>
    </row>
    <row r="981">
      <c r="A981" s="35"/>
      <c r="B981" s="35"/>
      <c r="C981" s="35"/>
      <c r="D981" s="35"/>
      <c r="E981" s="35"/>
      <c r="F981" s="35"/>
      <c r="G981" s="35"/>
      <c r="H981" s="35"/>
      <c r="I981" s="35"/>
    </row>
    <row r="982">
      <c r="A982" s="35"/>
      <c r="B982" s="35"/>
      <c r="C982" s="35"/>
      <c r="D982" s="35"/>
      <c r="E982" s="35"/>
      <c r="F982" s="35"/>
      <c r="G982" s="35"/>
      <c r="H982" s="35"/>
      <c r="I982" s="35"/>
    </row>
    <row r="983">
      <c r="A983" s="35"/>
      <c r="B983" s="35"/>
      <c r="C983" s="35"/>
      <c r="D983" s="35"/>
      <c r="E983" s="35"/>
      <c r="F983" s="35"/>
      <c r="G983" s="35"/>
      <c r="H983" s="35"/>
      <c r="I983" s="35"/>
    </row>
    <row r="984">
      <c r="A984" s="35"/>
      <c r="B984" s="35"/>
      <c r="C984" s="35"/>
      <c r="D984" s="35"/>
      <c r="E984" s="35"/>
      <c r="F984" s="35"/>
      <c r="G984" s="35"/>
      <c r="H984" s="35"/>
      <c r="I984" s="35"/>
    </row>
    <row r="985">
      <c r="A985" s="35"/>
      <c r="B985" s="35"/>
      <c r="C985" s="35"/>
      <c r="D985" s="35"/>
      <c r="E985" s="35"/>
      <c r="F985" s="35"/>
      <c r="G985" s="35"/>
      <c r="H985" s="35"/>
      <c r="I985" s="35"/>
    </row>
    <row r="986">
      <c r="A986" s="35"/>
      <c r="B986" s="35"/>
      <c r="C986" s="35"/>
      <c r="D986" s="35"/>
      <c r="E986" s="35"/>
      <c r="F986" s="35"/>
      <c r="G986" s="35"/>
      <c r="H986" s="35"/>
      <c r="I986" s="35"/>
    </row>
    <row r="987">
      <c r="A987" s="35"/>
      <c r="B987" s="35"/>
      <c r="C987" s="35"/>
      <c r="D987" s="35"/>
      <c r="E987" s="35"/>
      <c r="F987" s="35"/>
      <c r="G987" s="35"/>
      <c r="H987" s="35"/>
      <c r="I987" s="35"/>
    </row>
    <row r="988">
      <c r="A988" s="35"/>
      <c r="B988" s="35"/>
      <c r="C988" s="35"/>
      <c r="D988" s="35"/>
      <c r="E988" s="35"/>
      <c r="F988" s="35"/>
      <c r="G988" s="35"/>
      <c r="H988" s="35"/>
      <c r="I988" s="35"/>
    </row>
    <row r="989">
      <c r="A989" s="35"/>
      <c r="B989" s="35"/>
      <c r="C989" s="35"/>
      <c r="D989" s="35"/>
      <c r="E989" s="35"/>
      <c r="F989" s="35"/>
      <c r="G989" s="35"/>
      <c r="H989" s="35"/>
      <c r="I989" s="35"/>
    </row>
    <row r="990">
      <c r="A990" s="35"/>
      <c r="B990" s="35"/>
      <c r="C990" s="35"/>
      <c r="D990" s="35"/>
      <c r="E990" s="35"/>
      <c r="F990" s="35"/>
      <c r="G990" s="35"/>
      <c r="H990" s="35"/>
      <c r="I990" s="35"/>
    </row>
    <row r="991">
      <c r="A991" s="35"/>
      <c r="B991" s="35"/>
      <c r="C991" s="35"/>
      <c r="D991" s="35"/>
      <c r="E991" s="35"/>
      <c r="F991" s="35"/>
      <c r="G991" s="35"/>
      <c r="H991" s="35"/>
      <c r="I991" s="35"/>
    </row>
    <row r="992">
      <c r="A992" s="35"/>
      <c r="B992" s="35"/>
      <c r="C992" s="35"/>
      <c r="D992" s="35"/>
      <c r="E992" s="35"/>
      <c r="F992" s="35"/>
      <c r="G992" s="35"/>
      <c r="H992" s="35"/>
      <c r="I992" s="35"/>
    </row>
    <row r="993">
      <c r="A993" s="35"/>
      <c r="B993" s="35"/>
      <c r="C993" s="35"/>
      <c r="D993" s="35"/>
      <c r="E993" s="35"/>
      <c r="F993" s="35"/>
      <c r="G993" s="35"/>
      <c r="H993" s="35"/>
      <c r="I993" s="35"/>
    </row>
    <row r="994">
      <c r="A994" s="35"/>
      <c r="B994" s="35"/>
      <c r="C994" s="35"/>
      <c r="D994" s="35"/>
      <c r="E994" s="35"/>
      <c r="F994" s="35"/>
      <c r="G994" s="35"/>
      <c r="H994" s="35"/>
      <c r="I994" s="35"/>
    </row>
    <row r="995">
      <c r="A995" s="35"/>
      <c r="B995" s="35"/>
      <c r="C995" s="35"/>
      <c r="D995" s="35"/>
      <c r="E995" s="35"/>
      <c r="F995" s="35"/>
      <c r="G995" s="35"/>
      <c r="H995" s="35"/>
      <c r="I995" s="35"/>
    </row>
    <row r="996">
      <c r="A996" s="35"/>
      <c r="B996" s="35"/>
      <c r="C996" s="35"/>
      <c r="D996" s="35"/>
      <c r="E996" s="35"/>
      <c r="F996" s="35"/>
      <c r="G996" s="35"/>
      <c r="H996" s="35"/>
      <c r="I996" s="35"/>
    </row>
    <row r="997">
      <c r="A997" s="35"/>
      <c r="B997" s="35"/>
      <c r="C997" s="35"/>
      <c r="D997" s="35"/>
      <c r="E997" s="35"/>
      <c r="F997" s="35"/>
      <c r="G997" s="35"/>
      <c r="H997" s="35"/>
      <c r="I997" s="35"/>
    </row>
    <row r="998">
      <c r="A998" s="35"/>
      <c r="B998" s="35"/>
      <c r="C998" s="35"/>
      <c r="D998" s="35"/>
      <c r="E998" s="35"/>
      <c r="F998" s="35"/>
      <c r="G998" s="35"/>
      <c r="H998" s="35"/>
      <c r="I998" s="35"/>
    </row>
    <row r="999">
      <c r="A999" s="35"/>
      <c r="B999" s="35"/>
      <c r="C999" s="35"/>
      <c r="D999" s="35"/>
      <c r="E999" s="35"/>
      <c r="F999" s="35"/>
      <c r="G999" s="35"/>
      <c r="H999" s="35"/>
      <c r="I999" s="35"/>
    </row>
    <row r="1000">
      <c r="A1000" s="35"/>
      <c r="B1000" s="35"/>
      <c r="C1000" s="35"/>
      <c r="D1000" s="35"/>
      <c r="E1000" s="35"/>
      <c r="F1000" s="35"/>
      <c r="G1000" s="35"/>
      <c r="H1000" s="35"/>
      <c r="I1000" s="35"/>
    </row>
    <row r="1001">
      <c r="A1001" s="35"/>
      <c r="B1001" s="35"/>
      <c r="C1001" s="35"/>
      <c r="D1001" s="35"/>
      <c r="E1001" s="35"/>
      <c r="F1001" s="35"/>
      <c r="G1001" s="35"/>
      <c r="H1001" s="35"/>
      <c r="I1001" s="35"/>
    </row>
    <row r="1002">
      <c r="A1002" s="35"/>
      <c r="B1002" s="35"/>
      <c r="C1002" s="35"/>
      <c r="D1002" s="35"/>
      <c r="E1002" s="35"/>
      <c r="F1002" s="35"/>
      <c r="G1002" s="35"/>
      <c r="H1002" s="35"/>
      <c r="I1002" s="35"/>
    </row>
    <row r="1003">
      <c r="A1003" s="35"/>
      <c r="B1003" s="35"/>
      <c r="C1003" s="35"/>
      <c r="D1003" s="35"/>
      <c r="E1003" s="35"/>
      <c r="F1003" s="35"/>
      <c r="G1003" s="35"/>
      <c r="H1003" s="35"/>
      <c r="I1003" s="35"/>
    </row>
    <row r="1004">
      <c r="A1004" s="35"/>
      <c r="B1004" s="35"/>
      <c r="C1004" s="35"/>
      <c r="D1004" s="35"/>
      <c r="E1004" s="35"/>
      <c r="F1004" s="35"/>
      <c r="G1004" s="35"/>
      <c r="H1004" s="35"/>
      <c r="I1004" s="35"/>
    </row>
    <row r="1005">
      <c r="A1005" s="35"/>
      <c r="B1005" s="35"/>
      <c r="C1005" s="35"/>
      <c r="D1005" s="35"/>
      <c r="E1005" s="35"/>
      <c r="F1005" s="35"/>
      <c r="G1005" s="35"/>
      <c r="H1005" s="35"/>
      <c r="I1005" s="35"/>
    </row>
    <row r="1006">
      <c r="A1006" s="35"/>
      <c r="B1006" s="35"/>
      <c r="C1006" s="35"/>
      <c r="D1006" s="35"/>
      <c r="E1006" s="35"/>
      <c r="F1006" s="35"/>
      <c r="G1006" s="35"/>
      <c r="H1006" s="35"/>
      <c r="I1006" s="35"/>
    </row>
    <row r="1007">
      <c r="A1007" s="35"/>
      <c r="B1007" s="35"/>
      <c r="C1007" s="35"/>
      <c r="D1007" s="35"/>
      <c r="E1007" s="35"/>
      <c r="F1007" s="35"/>
      <c r="G1007" s="35"/>
      <c r="H1007" s="35"/>
      <c r="I1007" s="35"/>
    </row>
    <row r="1008">
      <c r="A1008" s="35"/>
      <c r="B1008" s="35"/>
      <c r="C1008" s="35"/>
      <c r="D1008" s="35"/>
      <c r="E1008" s="35"/>
      <c r="F1008" s="35"/>
      <c r="G1008" s="35"/>
      <c r="H1008" s="35"/>
      <c r="I1008" s="35"/>
    </row>
    <row r="1009">
      <c r="A1009" s="35"/>
      <c r="B1009" s="35"/>
      <c r="C1009" s="35"/>
      <c r="D1009" s="35"/>
      <c r="E1009" s="35"/>
      <c r="F1009" s="35"/>
      <c r="G1009" s="35"/>
      <c r="H1009" s="35"/>
      <c r="I1009" s="3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21.86"/>
    <col customWidth="1" min="2" max="2" width="17.14"/>
    <col customWidth="1" min="3" max="3" width="31.57"/>
    <col customWidth="1" min="4" max="4" width="7.71"/>
    <col customWidth="1" min="5" max="5" width="19.29"/>
    <col customWidth="1" min="6" max="6" width="9.86"/>
    <col customWidth="1" min="7" max="7" width="11.43"/>
  </cols>
  <sheetData>
    <row r="1">
      <c r="A1" s="1" t="s">
        <v>0</v>
      </c>
      <c r="B1" s="5" t="s">
        <v>3</v>
      </c>
      <c r="C1" s="5" t="s">
        <v>20</v>
      </c>
      <c r="D1" s="5" t="s">
        <v>21</v>
      </c>
      <c r="E1" s="5" t="s">
        <v>22</v>
      </c>
      <c r="F1" s="5" t="s">
        <v>23</v>
      </c>
      <c r="G1" s="5" t="s">
        <v>24</v>
      </c>
    </row>
    <row r="2">
      <c r="A2" s="12" t="str">
        <f>Moorings!A2</f>
        <v>ATAPL-65291-030-0045</v>
      </c>
      <c r="B2" s="12" t="str">
        <f>IF(D2="Mooring",Moorings!B2,"")</f>
        <v>CE04OSBP-LV01C</v>
      </c>
      <c r="C2" s="12" t="str">
        <f>IF(D2="Sensor",Moorings!B2,"")</f>
        <v/>
      </c>
      <c r="D2" s="11" t="str">
        <f>IF(ISBLANK(Moorings!B2),"",IF(LEN(Moorings!B2)&gt;14,"Sensor","Mooring"))</f>
        <v>Mooring</v>
      </c>
      <c r="E2" s="11" t="str">
        <f>Moorings!C2</f>
        <v>SN0045</v>
      </c>
      <c r="F2" s="14" t="str">
        <f>IF(D2="Mooring",Moorings!E2,"")</f>
        <v>9/6/2014</v>
      </c>
      <c r="G2" s="12"/>
    </row>
    <row r="3">
      <c r="A3" s="12" t="str">
        <f>Moorings!A3</f>
        <v>N00691</v>
      </c>
      <c r="B3" s="12" t="str">
        <f>IF(D3="Mooring",Moorings!B3,"")</f>
        <v/>
      </c>
      <c r="C3" s="12" t="str">
        <f>IF(D3="Sensor",Moorings!B3,"")</f>
        <v>CE04OSBP-LV01C-06-CAMDSB106</v>
      </c>
      <c r="D3" s="11" t="str">
        <f>IF(ISBLANK(Moorings!B3),"",IF(LEN(Moorings!B3)&gt;14,"Sensor","Mooring"))</f>
        <v>Sensor</v>
      </c>
      <c r="E3" s="11" t="str">
        <f>Moorings!C3</f>
        <v>105</v>
      </c>
      <c r="F3" s="14" t="str">
        <f>IF(D3="Mooring",Moorings!E3,"")</f>
        <v/>
      </c>
      <c r="G3" s="12"/>
    </row>
    <row r="4">
      <c r="A4" s="12" t="str">
        <f>Moorings!A4</f>
        <v/>
      </c>
      <c r="B4" s="12" t="str">
        <f>IF(D4="Mooring",Moorings!B4,"")</f>
        <v/>
      </c>
      <c r="C4" s="12" t="str">
        <f>IF(D4="Sensor",Moorings!B4,"")</f>
        <v/>
      </c>
      <c r="D4" s="11" t="str">
        <f>IF(ISBLANK(Moorings!B4),"",IF(LEN(Moorings!B4)&gt;14,"Sensor","Mooring"))</f>
        <v/>
      </c>
      <c r="E4" s="11" t="str">
        <f>Moorings!C4</f>
        <v/>
      </c>
      <c r="F4" s="14" t="str">
        <f>IF(D4="Mooring",Moorings!E4,"")</f>
        <v/>
      </c>
      <c r="G4" s="12"/>
    </row>
    <row r="5">
      <c r="A5" s="12" t="str">
        <f>Moorings!A5</f>
        <v>ATAPL-65310-030-0005</v>
      </c>
      <c r="B5" s="12" t="str">
        <f>IF(D5="Mooring",Moorings!B5,"")</f>
        <v>CE04OSBP-LJ01C</v>
      </c>
      <c r="C5" s="12" t="str">
        <f>IF(D5="Sensor",Moorings!B5,"")</f>
        <v/>
      </c>
      <c r="D5" s="11" t="str">
        <f>IF(ISBLANK(Moorings!B5),"",IF(LEN(Moorings!B5)&gt;14,"Sensor","Mooring"))</f>
        <v>Mooring</v>
      </c>
      <c r="E5" s="11" t="str">
        <f>Moorings!C5</f>
        <v>SN0005</v>
      </c>
      <c r="F5" s="14" t="str">
        <f>IF(D5="Mooring",Moorings!E5,"")</f>
        <v>8/15/2014</v>
      </c>
      <c r="G5" s="12"/>
    </row>
    <row r="6">
      <c r="A6" s="12" t="str">
        <f>Moorings!A6</f>
        <v>ATOSU-69825-00002</v>
      </c>
      <c r="B6" s="12" t="str">
        <f>IF(D6="Mooring",Moorings!B6,"")</f>
        <v/>
      </c>
      <c r="C6" s="12" t="str">
        <f>IF(D6="Sensor",Moorings!B6,"")</f>
        <v>CE04OSBP-LJ01C-05-ADCPSI103</v>
      </c>
      <c r="D6" s="11" t="str">
        <f>IF(ISBLANK(Moorings!B6),"",IF(LEN(Moorings!B6)&gt;14,"Sensor","Mooring"))</f>
        <v>Sensor</v>
      </c>
      <c r="E6" s="11" t="str">
        <f>Moorings!C6</f>
        <v>18153</v>
      </c>
      <c r="F6" s="14" t="str">
        <f>IF(D6="Mooring",Moorings!E6,"")</f>
        <v/>
      </c>
      <c r="G6" s="12"/>
    </row>
    <row r="7">
      <c r="A7" s="12" t="str">
        <f>Moorings!A7</f>
        <v>ATOSU-69828-00001</v>
      </c>
      <c r="B7" s="12" t="str">
        <f>IF(D7="Mooring",Moorings!B7,"")</f>
        <v/>
      </c>
      <c r="C7" s="12" t="str">
        <f>IF(D7="Sensor",Moorings!B7,"")</f>
        <v>CE04OSBP-LJ01C-06-CTDBPO108</v>
      </c>
      <c r="D7" s="11" t="str">
        <f>IF(ISBLANK(Moorings!B7),"",IF(LEN(Moorings!B7)&gt;14,"Sensor","Mooring"))</f>
        <v>Sensor</v>
      </c>
      <c r="E7" s="11" t="str">
        <f>Moorings!C7</f>
        <v>16P71176-7231</v>
      </c>
      <c r="F7" s="14" t="str">
        <f>IF(D7="Mooring",Moorings!E7,"")</f>
        <v/>
      </c>
      <c r="G7" s="12"/>
    </row>
    <row r="8">
      <c r="A8" s="12" t="str">
        <f>Moorings!A8</f>
        <v>ATOSU-58320-00021</v>
      </c>
      <c r="B8" s="12" t="str">
        <f>IF(D8="Mooring",Moorings!B8,"")</f>
        <v/>
      </c>
      <c r="C8" s="12" t="str">
        <f>IF(D8="Sensor",Moorings!B8,"")</f>
        <v>CE04OSBP-LJ01C-06-DOSTAD108</v>
      </c>
      <c r="D8" s="11" t="str">
        <f>IF(ISBLANK(Moorings!B8),"",IF(LEN(Moorings!B8)&gt;14,"Sensor","Mooring"))</f>
        <v>Sensor</v>
      </c>
      <c r="E8" s="11" t="str">
        <f>Moorings!C8</f>
        <v>133</v>
      </c>
      <c r="F8" s="14" t="str">
        <f>IF(D8="Mooring",Moorings!E8,"")</f>
        <v/>
      </c>
      <c r="G8" s="12"/>
    </row>
    <row r="9">
      <c r="A9" s="12" t="str">
        <f>Moorings!A9</f>
        <v>ATOSU-69829-00004</v>
      </c>
      <c r="B9" s="12" t="str">
        <f>IF(D9="Mooring",Moorings!B9,"")</f>
        <v/>
      </c>
      <c r="C9" s="12" t="str">
        <f>IF(D9="Sensor",Moorings!B9,"")</f>
        <v>CE04OSBP-LJ01C-07-VEL3DC107</v>
      </c>
      <c r="D9" s="11" t="str">
        <f>IF(ISBLANK(Moorings!B9),"",IF(LEN(Moorings!B9)&gt;14,"Sensor","Mooring"))</f>
        <v>Sensor</v>
      </c>
      <c r="E9" s="11" t="str">
        <f>Moorings!C9</f>
        <v>8159</v>
      </c>
      <c r="F9" s="14" t="str">
        <f>IF(D9="Mooring",Moorings!E9,"")</f>
        <v/>
      </c>
      <c r="G9" s="12"/>
    </row>
    <row r="10">
      <c r="A10" s="12" t="str">
        <f>Moorings!A10</f>
        <v>ATOSU-69943-00011</v>
      </c>
      <c r="B10" s="12" t="str">
        <f>IF(D10="Mooring",Moorings!B10,"")</f>
        <v/>
      </c>
      <c r="C10" s="12" t="str">
        <f>IF(D10="Sensor",Moorings!B10,"")</f>
        <v>CE04OSBP-LJ01C-08-OPTAAC104</v>
      </c>
      <c r="D10" s="11" t="str">
        <f>IF(ISBLANK(Moorings!B10),"",IF(LEN(Moorings!B10)&gt;14,"Sensor","Mooring"))</f>
        <v>Sensor</v>
      </c>
      <c r="E10" s="11" t="str">
        <f>Moorings!C10</f>
        <v>140</v>
      </c>
      <c r="F10" s="14" t="str">
        <f>IF(D10="Mooring",Moorings!E10,"")</f>
        <v/>
      </c>
      <c r="G10" s="12"/>
    </row>
    <row r="11">
      <c r="A11" s="12" t="str">
        <f>Moorings!A11</f>
        <v>ATOSU-70570-00002</v>
      </c>
      <c r="B11" s="12" t="str">
        <f>IF(D11="Mooring",Moorings!B11,"")</f>
        <v/>
      </c>
      <c r="C11" s="12" t="str">
        <f>IF(D11="Sensor",Moorings!B11,"")</f>
        <v>CE04OSBP-LJ01C-09-PCO2WB104</v>
      </c>
      <c r="D11" s="11" t="str">
        <f>IF(ISBLANK(Moorings!B11),"",IF(LEN(Moorings!B11)&gt;14,"Sensor","Mooring"))</f>
        <v>Sensor</v>
      </c>
      <c r="E11" s="11" t="str">
        <f>Moorings!C11</f>
        <v>C0080</v>
      </c>
      <c r="F11" s="14" t="str">
        <f>IF(D11="Mooring",Moorings!E11,"")</f>
        <v/>
      </c>
      <c r="G11" s="12"/>
    </row>
    <row r="12">
      <c r="A12" s="12" t="str">
        <f>Moorings!A12</f>
        <v>ATOSU-70571-00002</v>
      </c>
      <c r="B12" s="12" t="str">
        <f>IF(D12="Mooring",Moorings!B12,"")</f>
        <v/>
      </c>
      <c r="C12" s="12" t="str">
        <f>IF(D12="Sensor",Moorings!B12,"")</f>
        <v>CE04OSBP-LJ01C-10-PHSEND107</v>
      </c>
      <c r="D12" s="11" t="str">
        <f>IF(ISBLANK(Moorings!B12),"",IF(LEN(Moorings!B12)&gt;14,"Sensor","Mooring"))</f>
        <v>Sensor</v>
      </c>
      <c r="E12" s="11" t="str">
        <f>Moorings!C12</f>
        <v>P0117</v>
      </c>
      <c r="F12" s="14" t="str">
        <f>IF(D12="Mooring",Moorings!E12,"")</f>
        <v/>
      </c>
      <c r="G12" s="12"/>
    </row>
    <row r="13">
      <c r="A13" s="12" t="str">
        <f>Moorings!A13</f>
        <v>ATOSU-58324-00015</v>
      </c>
      <c r="B13" s="12" t="str">
        <f>IF(D13="Mooring",Moorings!B13,"")</f>
        <v/>
      </c>
      <c r="C13" s="12" t="str">
        <f>IF(D13="Sensor",Moorings!B13,"")</f>
        <v>CE04OSBP-LJ01C-11-HYDBBA105</v>
      </c>
      <c r="D13" s="11" t="str">
        <f>IF(ISBLANK(Moorings!B13),"",IF(LEN(Moorings!B13)&gt;14,"Sensor","Mooring"))</f>
        <v>Sensor</v>
      </c>
      <c r="E13" s="11" t="str">
        <f>Moorings!C13</f>
        <v>1249</v>
      </c>
      <c r="F13" s="14" t="str">
        <f>IF(D13="Mooring",Moorings!E13,"")</f>
        <v/>
      </c>
      <c r="G13" s="12"/>
    </row>
    <row r="14">
      <c r="A14" s="12" t="str">
        <f>Moorings!A14</f>
        <v/>
      </c>
      <c r="B14" s="12" t="str">
        <f>IF(D14="Mooring",Moorings!B14,"")</f>
        <v/>
      </c>
      <c r="C14" s="12" t="str">
        <f>IF(D14="Sensor",Moorings!B14,"")</f>
        <v/>
      </c>
      <c r="D14" s="11" t="str">
        <f>IF(ISBLANK(Moorings!B14),"",IF(LEN(Moorings!B14)&gt;14,"Sensor","Mooring"))</f>
        <v/>
      </c>
      <c r="E14" s="11" t="str">
        <f>Moorings!C14</f>
        <v/>
      </c>
      <c r="F14" s="14" t="str">
        <f>IF(D14="Mooring",Moorings!E14,"")</f>
        <v/>
      </c>
      <c r="G14" s="12"/>
    </row>
    <row r="15">
      <c r="A15" s="12" t="str">
        <f>Moorings!A15</f>
        <v>N00281</v>
      </c>
      <c r="B15" s="12" t="str">
        <f>IF(D15="Mooring",Moorings!B15,"")</f>
        <v>CE04OSBP-LJ01C</v>
      </c>
      <c r="C15" s="12" t="str">
        <f>IF(D15="Sensor",Moorings!B15,"")</f>
        <v/>
      </c>
      <c r="D15" s="11" t="str">
        <f>IF(ISBLANK(Moorings!B15),"",IF(LEN(Moorings!B15)&gt;14,"Sensor","Mooring"))</f>
        <v>Mooring</v>
      </c>
      <c r="E15" s="11" t="str">
        <f>Moorings!C15</f>
        <v>SN0008</v>
      </c>
      <c r="F15" s="14" t="str">
        <f>IF(D15="Mooring",Moorings!E15,"")</f>
        <v>8/3/2015</v>
      </c>
      <c r="G15" s="12"/>
    </row>
    <row r="16">
      <c r="A16" s="12" t="str">
        <f>Moorings!A16</f>
        <v>ATOSU-69825-00001</v>
      </c>
      <c r="B16" s="12" t="str">
        <f>IF(D16="Mooring",Moorings!B16,"")</f>
        <v/>
      </c>
      <c r="C16" s="12" t="str">
        <f>IF(D16="Sensor",Moorings!B16,"")</f>
        <v>CE04OSBP-LJ01C-05-ADCPSI103</v>
      </c>
      <c r="D16" s="11" t="str">
        <f>IF(ISBLANK(Moorings!B16),"",IF(LEN(Moorings!B16)&gt;14,"Sensor","Mooring"))</f>
        <v>Sensor</v>
      </c>
      <c r="E16" s="11" t="str">
        <f>Moorings!C16</f>
        <v>21498</v>
      </c>
      <c r="F16" s="14" t="str">
        <f>IF(D16="Mooring",Moorings!E16,"")</f>
        <v/>
      </c>
      <c r="G16" s="12"/>
    </row>
    <row r="17">
      <c r="A17" s="12" t="str">
        <f>Moorings!A17</f>
        <v>A00163</v>
      </c>
      <c r="B17" s="12" t="str">
        <f>IF(D17="Mooring",Moorings!B17,"")</f>
        <v/>
      </c>
      <c r="C17" s="12" t="str">
        <f>IF(D17="Sensor",Moorings!B17,"")</f>
        <v>CE04OSBP-LJ01C-06-CTDBPO108</v>
      </c>
      <c r="D17" s="11" t="str">
        <f>IF(ISBLANK(Moorings!B17),"",IF(LEN(Moorings!B17)&gt;14,"Sensor","Mooring"))</f>
        <v>Sensor</v>
      </c>
      <c r="E17" s="11" t="str">
        <f>Moorings!C17</f>
        <v>16P71879-7249</v>
      </c>
      <c r="F17" s="14" t="str">
        <f>IF(D17="Mooring",Moorings!E17,"")</f>
        <v/>
      </c>
      <c r="G17" s="12"/>
    </row>
    <row r="18">
      <c r="A18" s="12" t="str">
        <f>Moorings!A18</f>
        <v>ATOSU-58320-00022</v>
      </c>
      <c r="B18" s="12" t="str">
        <f>IF(D18="Mooring",Moorings!B18,"")</f>
        <v/>
      </c>
      <c r="C18" s="12" t="str">
        <f>IF(D18="Sensor",Moorings!B18,"")</f>
        <v>CE04OSBP-LJ01C-06-DOSTAD108</v>
      </c>
      <c r="D18" s="11" t="str">
        <f>IF(ISBLANK(Moorings!B18),"",IF(LEN(Moorings!B18)&gt;14,"Sensor","Mooring"))</f>
        <v>Sensor</v>
      </c>
      <c r="E18" s="11" t="str">
        <f>Moorings!C18</f>
        <v>381</v>
      </c>
      <c r="F18" s="14" t="str">
        <f>IF(D18="Mooring",Moorings!E18,"")</f>
        <v/>
      </c>
      <c r="G18" s="12"/>
    </row>
    <row r="19">
      <c r="A19" s="12" t="str">
        <f>Moorings!A19</f>
        <v>ATOSU-69829-00002</v>
      </c>
      <c r="B19" s="12" t="str">
        <f>IF(D19="Mooring",Moorings!B19,"")</f>
        <v/>
      </c>
      <c r="C19" s="12" t="str">
        <f>IF(D19="Sensor",Moorings!B19,"")</f>
        <v>CE04OSBP-LJ01C-07-VEL3DC107</v>
      </c>
      <c r="D19" s="11" t="str">
        <f>IF(ISBLANK(Moorings!B19),"",IF(LEN(Moorings!B19)&gt;14,"Sensor","Mooring"))</f>
        <v>Sensor</v>
      </c>
      <c r="E19" s="11" t="str">
        <f>Moorings!C19</f>
        <v>5156</v>
      </c>
      <c r="F19" s="14" t="str">
        <f>IF(D19="Mooring",Moorings!E19,"")</f>
        <v/>
      </c>
      <c r="G19" s="12"/>
    </row>
    <row r="20">
      <c r="A20" s="12" t="str">
        <f>Moorings!A20</f>
        <v>ATOSU-69943-00010</v>
      </c>
      <c r="B20" s="12" t="str">
        <f>IF(D20="Mooring",Moorings!B20,"")</f>
        <v/>
      </c>
      <c r="C20" s="12" t="str">
        <f>IF(D20="Sensor",Moorings!B20,"")</f>
        <v>CE04OSBP-LJ01C-08-OPTAAC104</v>
      </c>
      <c r="D20" s="11" t="str">
        <f>IF(ISBLANK(Moorings!B20),"",IF(LEN(Moorings!B20)&gt;14,"Sensor","Mooring"))</f>
        <v>Sensor</v>
      </c>
      <c r="E20" s="11" t="str">
        <f>Moorings!C20</f>
        <v>191</v>
      </c>
      <c r="F20" s="14" t="str">
        <f>IF(D20="Mooring",Moorings!E20,"")</f>
        <v/>
      </c>
      <c r="G20" s="12"/>
    </row>
    <row r="21">
      <c r="A21" s="12" t="str">
        <f>Moorings!A21</f>
        <v>A01045</v>
      </c>
      <c r="B21" s="12" t="str">
        <f>IF(D21="Mooring",Moorings!B21,"")</f>
        <v/>
      </c>
      <c r="C21" s="12" t="str">
        <f>IF(D21="Sensor",Moorings!B21,"")</f>
        <v>CE04OSBP-LJ01C-09-PCO2WB104</v>
      </c>
      <c r="D21" s="11" t="str">
        <f>IF(ISBLANK(Moorings!B21),"",IF(LEN(Moorings!B21)&gt;14,"Sensor","Mooring"))</f>
        <v>Sensor</v>
      </c>
      <c r="E21" s="11" t="str">
        <f>Moorings!C21</f>
        <v>C0090</v>
      </c>
      <c r="F21" s="14" t="str">
        <f>IF(D21="Mooring",Moorings!E21,"")</f>
        <v/>
      </c>
      <c r="G21" s="12"/>
    </row>
    <row r="22">
      <c r="A22" s="12" t="str">
        <f>Moorings!A22</f>
        <v>A01046</v>
      </c>
      <c r="B22" s="12" t="str">
        <f>IF(D22="Mooring",Moorings!B22,"")</f>
        <v/>
      </c>
      <c r="C22" s="12" t="str">
        <f>IF(D22="Sensor",Moorings!B22,"")</f>
        <v>CE04OSBP-LJ01C-10-PHSEND107</v>
      </c>
      <c r="D22" s="11" t="str">
        <f>IF(ISBLANK(Moorings!B22),"",IF(LEN(Moorings!B22)&gt;14,"Sensor","Mooring"))</f>
        <v>Sensor</v>
      </c>
      <c r="E22" s="11" t="str">
        <f>Moorings!C22</f>
        <v>P0132</v>
      </c>
      <c r="F22" s="14" t="str">
        <f>IF(D22="Mooring",Moorings!E22,"")</f>
        <v/>
      </c>
      <c r="G22" s="12"/>
    </row>
    <row r="23">
      <c r="A23" s="12" t="str">
        <f>Moorings!A23</f>
        <v>N00689</v>
      </c>
      <c r="B23" s="12" t="str">
        <f>IF(D23="Mooring",Moorings!B23,"")</f>
        <v/>
      </c>
      <c r="C23" s="12" t="str">
        <f>IF(D23="Sensor",Moorings!B23,"")</f>
        <v>CE04OSBP-LJ01C-11-HYDBBA105</v>
      </c>
      <c r="D23" s="11" t="str">
        <f>IF(ISBLANK(Moorings!B23),"",IF(LEN(Moorings!B23)&gt;14,"Sensor","Mooring"))</f>
        <v>Sensor</v>
      </c>
      <c r="E23" s="11" t="str">
        <f>Moorings!C23</f>
        <v>1250</v>
      </c>
      <c r="F23" s="14" t="str">
        <f>IF(D23="Mooring",Moorings!E23,"")</f>
        <v/>
      </c>
      <c r="G23" s="12"/>
    </row>
    <row r="24">
      <c r="A24" s="12" t="str">
        <f>Moorings!A24</f>
        <v/>
      </c>
      <c r="B24" s="12" t="str">
        <f>IF(D24="Mooring",Moorings!B24,"")</f>
        <v/>
      </c>
      <c r="C24" s="12" t="str">
        <f>IF(D24="Sensor",Moorings!B24,"")</f>
        <v/>
      </c>
      <c r="D24" s="11" t="str">
        <f>IF(ISBLANK(Moorings!B24),"",IF(LEN(Moorings!B24)&gt;14,"Sensor","Mooring"))</f>
        <v/>
      </c>
      <c r="E24" s="11" t="str">
        <f>Moorings!C24</f>
        <v/>
      </c>
      <c r="F24" s="14" t="str">
        <f>IF(D24="Mooring",Moorings!E24,"")</f>
        <v/>
      </c>
      <c r="G24" s="12"/>
    </row>
    <row r="25">
      <c r="A25" s="12" t="str">
        <f>Moorings!A25</f>
        <v>ATAPL-65310-810-0005</v>
      </c>
      <c r="B25" s="12" t="str">
        <f>IF(D25="Mooring",Moorings!B25,"")</f>
        <v>CE04OSBP-LJ01C</v>
      </c>
      <c r="C25" s="12" t="str">
        <f>IF(D25="Sensor",Moorings!B25,"")</f>
        <v/>
      </c>
      <c r="D25" s="11" t="str">
        <f>IF(ISBLANK(Moorings!B25),"",IF(LEN(Moorings!B25)&gt;14,"Sensor","Mooring"))</f>
        <v>Mooring</v>
      </c>
      <c r="E25" s="11" t="str">
        <f>Moorings!C25</f>
        <v>SN0006</v>
      </c>
      <c r="F25" s="14" t="str">
        <f>IF(D25="Mooring",Moorings!E25,"")</f>
        <v>7/22/2016</v>
      </c>
      <c r="G25" s="12"/>
    </row>
    <row r="26">
      <c r="A26" s="12" t="str">
        <f>Moorings!A26</f>
        <v>ATOSU-69825-00002</v>
      </c>
      <c r="B26" s="12" t="str">
        <f>IF(D26="Mooring",Moorings!B26,"")</f>
        <v/>
      </c>
      <c r="C26" s="12" t="str">
        <f>IF(D26="Sensor",Moorings!B26,"")</f>
        <v>CE04OSBP-LJ01C-05-ADCPSI103</v>
      </c>
      <c r="D26" s="11" t="str">
        <f>IF(ISBLANK(Moorings!B26),"",IF(LEN(Moorings!B26)&gt;14,"Sensor","Mooring"))</f>
        <v>Sensor</v>
      </c>
      <c r="E26" s="11" t="str">
        <f>Moorings!C26</f>
        <v>18153</v>
      </c>
      <c r="F26" s="14" t="str">
        <f>IF(D26="Mooring",Moorings!E26,"")</f>
        <v/>
      </c>
      <c r="G26" s="12"/>
    </row>
    <row r="27">
      <c r="A27" s="12" t="str">
        <f>Moorings!A27</f>
        <v>ATOSU-69828-00001</v>
      </c>
      <c r="B27" s="12" t="str">
        <f>IF(D27="Mooring",Moorings!B27,"")</f>
        <v/>
      </c>
      <c r="C27" s="12" t="str">
        <f>IF(D27="Sensor",Moorings!B27,"")</f>
        <v>CE04OSBP-LJ01C-06-CTDBPO108</v>
      </c>
      <c r="D27" s="11" t="str">
        <f>IF(ISBLANK(Moorings!B27),"",IF(LEN(Moorings!B27)&gt;14,"Sensor","Mooring"))</f>
        <v>Sensor</v>
      </c>
      <c r="E27" s="11" t="str">
        <f>Moorings!C27</f>
        <v>16P71176-7231</v>
      </c>
      <c r="F27" s="14" t="str">
        <f>IF(D27="Mooring",Moorings!E27,"")</f>
        <v/>
      </c>
      <c r="G27" s="12"/>
    </row>
    <row r="28">
      <c r="A28" s="12" t="str">
        <f>Moorings!A28</f>
        <v>ATOSU-58320-00021</v>
      </c>
      <c r="B28" s="12" t="str">
        <f>IF(D28="Mooring",Moorings!B28,"")</f>
        <v/>
      </c>
      <c r="C28" s="12" t="str">
        <f>IF(D28="Sensor",Moorings!B28,"")</f>
        <v>CE04OSBP-LJ01C-06-DOSTAD108</v>
      </c>
      <c r="D28" s="11" t="str">
        <f>IF(ISBLANK(Moorings!B28),"",IF(LEN(Moorings!B28)&gt;14,"Sensor","Mooring"))</f>
        <v>Sensor</v>
      </c>
      <c r="E28" s="11" t="str">
        <f>Moorings!C28</f>
        <v>133</v>
      </c>
      <c r="F28" s="14" t="str">
        <f>IF(D28="Mooring",Moorings!E28,"")</f>
        <v/>
      </c>
      <c r="G28" s="12"/>
    </row>
    <row r="29">
      <c r="A29" s="12" t="str">
        <f>Moorings!A29</f>
        <v>ATOSU-69829-00004</v>
      </c>
      <c r="B29" s="12" t="str">
        <f>IF(D29="Mooring",Moorings!B29,"")</f>
        <v/>
      </c>
      <c r="C29" s="12" t="str">
        <f>IF(D29="Sensor",Moorings!B29,"")</f>
        <v>CE04OSBP-LJ01C-07-VEL3DC107</v>
      </c>
      <c r="D29" s="11" t="str">
        <f>IF(ISBLANK(Moorings!B29),"",IF(LEN(Moorings!B29)&gt;14,"Sensor","Mooring"))</f>
        <v>Sensor</v>
      </c>
      <c r="E29" s="11" t="str">
        <f>Moorings!C29</f>
        <v>8159</v>
      </c>
      <c r="F29" s="14" t="str">
        <f>IF(D29="Mooring",Moorings!E29,"")</f>
        <v/>
      </c>
      <c r="G29" s="12"/>
    </row>
    <row r="30">
      <c r="A30" s="12" t="str">
        <f>Moorings!A30</f>
        <v>ATOSU-69943-00011</v>
      </c>
      <c r="B30" s="12" t="str">
        <f>IF(D30="Mooring",Moorings!B30,"")</f>
        <v/>
      </c>
      <c r="C30" s="12" t="str">
        <f>IF(D30="Sensor",Moorings!B30,"")</f>
        <v>CE04OSBP-LJ01C-08-OPTAAC104</v>
      </c>
      <c r="D30" s="11" t="str">
        <f>IF(ISBLANK(Moorings!B30),"",IF(LEN(Moorings!B30)&gt;14,"Sensor","Mooring"))</f>
        <v>Sensor</v>
      </c>
      <c r="E30" s="11" t="str">
        <f>Moorings!C30</f>
        <v>140</v>
      </c>
      <c r="F30" s="14" t="str">
        <f>IF(D30="Mooring",Moorings!E30,"")</f>
        <v/>
      </c>
      <c r="G30" s="12"/>
    </row>
    <row r="31">
      <c r="A31" s="12" t="str">
        <f>Moorings!A31</f>
        <v>ATOSU-70570-00002</v>
      </c>
      <c r="B31" s="12" t="str">
        <f>IF(D31="Mooring",Moorings!B31,"")</f>
        <v/>
      </c>
      <c r="C31" s="12" t="str">
        <f>IF(D31="Sensor",Moorings!B31,"")</f>
        <v>CE04OSBP-LJ01C-09-PCO2WB104</v>
      </c>
      <c r="D31" s="11" t="str">
        <f>IF(ISBLANK(Moorings!B31),"",IF(LEN(Moorings!B31)&gt;14,"Sensor","Mooring"))</f>
        <v>Sensor</v>
      </c>
      <c r="E31" s="11" t="str">
        <f>Moorings!C31</f>
        <v>C0080</v>
      </c>
      <c r="F31" s="14" t="str">
        <f>IF(D31="Mooring",Moorings!E31,"")</f>
        <v/>
      </c>
      <c r="G31" s="12"/>
    </row>
    <row r="32">
      <c r="A32" s="12" t="str">
        <f>Moorings!A32</f>
        <v>ATOSU-70571-00002</v>
      </c>
      <c r="B32" s="12" t="str">
        <f>IF(D32="Mooring",Moorings!B32,"")</f>
        <v/>
      </c>
      <c r="C32" s="12" t="str">
        <f>IF(D32="Sensor",Moorings!B32,"")</f>
        <v>CE04OSBP-LJ01C-10-PHSEND107</v>
      </c>
      <c r="D32" s="11" t="str">
        <f>IF(ISBLANK(Moorings!B32),"",IF(LEN(Moorings!B32)&gt;14,"Sensor","Mooring"))</f>
        <v>Sensor</v>
      </c>
      <c r="E32" s="11" t="str">
        <f>Moorings!C32</f>
        <v>P0117</v>
      </c>
      <c r="F32" s="14" t="str">
        <f>IF(D32="Mooring",Moorings!E32,"")</f>
        <v/>
      </c>
      <c r="G32" s="12"/>
    </row>
    <row r="33">
      <c r="A33" s="12" t="str">
        <f>Moorings!A33</f>
        <v>ATOSU-58324-00015</v>
      </c>
      <c r="B33" s="12" t="str">
        <f>IF(D33="Mooring",Moorings!B33,"")</f>
        <v/>
      </c>
      <c r="C33" s="12" t="str">
        <f>IF(D33="Sensor",Moorings!B33,"")</f>
        <v>CE04OSBP-LJ01C-11-HYDBBA105</v>
      </c>
      <c r="D33" s="11" t="str">
        <f>IF(ISBLANK(Moorings!B33),"",IF(LEN(Moorings!B33)&gt;14,"Sensor","Mooring"))</f>
        <v>Sensor</v>
      </c>
      <c r="E33" s="11" t="str">
        <f>Moorings!C33</f>
        <v>1249</v>
      </c>
      <c r="F33" s="14" t="str">
        <f>IF(D33="Mooring",Moorings!E33,"")</f>
        <v/>
      </c>
      <c r="G33" s="12"/>
    </row>
    <row r="34">
      <c r="A34" s="12" t="str">
        <f>Moorings!A34</f>
        <v/>
      </c>
      <c r="B34" s="12" t="str">
        <f>IF(D34="Mooring",Moorings!B34,"")</f>
        <v/>
      </c>
      <c r="C34" s="12" t="str">
        <f>IF(D34="Sensor",Moorings!B34,"")</f>
        <v/>
      </c>
      <c r="D34" s="11" t="str">
        <f>IF(ISBLANK(Moorings!B34),"",IF(LEN(Moorings!B34)&gt;14,"Sensor","Mooring"))</f>
        <v/>
      </c>
      <c r="E34" s="11" t="str">
        <f>Moorings!C34</f>
        <v/>
      </c>
      <c r="F34" s="14" t="str">
        <f>IF(D34="Mooring",Moorings!E34,"")</f>
        <v/>
      </c>
      <c r="G34" s="12"/>
    </row>
    <row r="35">
      <c r="A35" s="12" t="str">
        <f>Moorings!A35</f>
        <v/>
      </c>
      <c r="B35" s="12" t="str">
        <f>IF(D35="Mooring",Moorings!B35,"")</f>
        <v/>
      </c>
      <c r="C35" s="12" t="str">
        <f>IF(D35="Sensor",Moorings!B35,"")</f>
        <v/>
      </c>
      <c r="D35" s="11" t="str">
        <f>IF(ISBLANK(Moorings!B35),"",IF(LEN(Moorings!B35)&gt;14,"Sensor","Mooring"))</f>
        <v/>
      </c>
      <c r="E35" s="11" t="str">
        <f>Moorings!C35</f>
        <v/>
      </c>
      <c r="F35" s="14" t="str">
        <f>IF(D35="Mooring",Moorings!E35,"")</f>
        <v/>
      </c>
      <c r="G35" s="12"/>
    </row>
    <row r="36">
      <c r="A36" s="12" t="str">
        <f>Moorings!A36</f>
        <v/>
      </c>
      <c r="B36" s="12" t="str">
        <f>IF(D36="Mooring",Moorings!B36,"")</f>
        <v/>
      </c>
      <c r="C36" s="12" t="str">
        <f>IF(D36="Sensor",Moorings!B36,"")</f>
        <v/>
      </c>
      <c r="D36" s="11" t="str">
        <f>IF(ISBLANK(Moorings!B36),"",IF(LEN(Moorings!B36)&gt;14,"Sensor","Mooring"))</f>
        <v/>
      </c>
      <c r="E36" s="11" t="str">
        <f>Moorings!C36</f>
        <v/>
      </c>
      <c r="F36" s="14" t="str">
        <f>IF(D36="Mooring",Moorings!E36,"")</f>
        <v/>
      </c>
      <c r="G36" s="12"/>
    </row>
    <row r="37">
      <c r="A37" s="12" t="str">
        <f>Moorings!A37</f>
        <v/>
      </c>
      <c r="B37" s="12" t="str">
        <f>IF(D37="Mooring",Moorings!B37,"")</f>
        <v/>
      </c>
      <c r="C37" s="12" t="str">
        <f>IF(D37="Sensor",Moorings!B37,"")</f>
        <v/>
      </c>
      <c r="D37" s="11" t="str">
        <f>IF(ISBLANK(Moorings!B37),"",IF(LEN(Moorings!B37)&gt;14,"Sensor","Mooring"))</f>
        <v/>
      </c>
      <c r="E37" s="11" t="str">
        <f>Moorings!C37</f>
        <v/>
      </c>
      <c r="F37" s="14" t="str">
        <f>IF(D37="Mooring",Moorings!E37,"")</f>
        <v/>
      </c>
      <c r="G37" s="12"/>
    </row>
    <row r="38">
      <c r="A38" s="12" t="str">
        <f>Moorings!A38</f>
        <v/>
      </c>
      <c r="B38" s="12" t="str">
        <f>IF(D38="Mooring",Moorings!B38,"")</f>
        <v/>
      </c>
      <c r="C38" s="12" t="str">
        <f>IF(D38="Sensor",Moorings!B38,"")</f>
        <v/>
      </c>
      <c r="D38" s="11" t="str">
        <f>IF(ISBLANK(Moorings!B38),"",IF(LEN(Moorings!B38)&gt;14,"Sensor","Mooring"))</f>
        <v/>
      </c>
      <c r="E38" s="11" t="str">
        <f>Moorings!C38</f>
        <v/>
      </c>
      <c r="F38" s="14" t="str">
        <f>IF(D38="Mooring",Moorings!E38,"")</f>
        <v/>
      </c>
      <c r="G38" s="12"/>
    </row>
    <row r="39">
      <c r="A39" s="12" t="str">
        <f>Moorings!A39</f>
        <v/>
      </c>
      <c r="B39" s="12" t="str">
        <f>IF(D39="Mooring",Moorings!B39,"")</f>
        <v/>
      </c>
      <c r="C39" s="12" t="str">
        <f>IF(D39="Sensor",Moorings!B39,"")</f>
        <v/>
      </c>
      <c r="D39" s="11" t="str">
        <f>IF(ISBLANK(Moorings!B39),"",IF(LEN(Moorings!B39)&gt;14,"Sensor","Mooring"))</f>
        <v/>
      </c>
      <c r="E39" s="11" t="str">
        <f>Moorings!C39</f>
        <v/>
      </c>
      <c r="F39" s="14" t="str">
        <f>IF(D39="Mooring",Moorings!E39,"")</f>
        <v/>
      </c>
      <c r="G39" s="12"/>
    </row>
    <row r="40">
      <c r="A40" s="12" t="str">
        <f>Moorings!A40</f>
        <v/>
      </c>
      <c r="B40" s="12" t="str">
        <f>IF(D40="Mooring",Moorings!B40,"")</f>
        <v/>
      </c>
      <c r="C40" s="12" t="str">
        <f>IF(D40="Sensor",Moorings!B40,"")</f>
        <v/>
      </c>
      <c r="D40" s="11" t="str">
        <f>IF(ISBLANK(Moorings!B40),"",IF(LEN(Moorings!B40)&gt;14,"Sensor","Mooring"))</f>
        <v/>
      </c>
      <c r="E40" s="11" t="str">
        <f>Moorings!C40</f>
        <v/>
      </c>
      <c r="F40" s="14" t="str">
        <f>IF(D40="Mooring",Moorings!E40,"")</f>
        <v/>
      </c>
      <c r="G40" s="12"/>
    </row>
    <row r="41">
      <c r="A41" s="12" t="str">
        <f>Moorings!A41</f>
        <v/>
      </c>
      <c r="B41" s="12" t="str">
        <f>IF(D41="Mooring",Moorings!B41,"")</f>
        <v/>
      </c>
      <c r="C41" s="12" t="str">
        <f>IF(D41="Sensor",Moorings!B41,"")</f>
        <v/>
      </c>
      <c r="D41" s="11" t="str">
        <f>IF(ISBLANK(Moorings!B41),"",IF(LEN(Moorings!B41)&gt;14,"Sensor","Mooring"))</f>
        <v/>
      </c>
      <c r="E41" s="11" t="str">
        <f>Moorings!C41</f>
        <v/>
      </c>
      <c r="F41" s="14" t="str">
        <f>IF(D41="Mooring",Moorings!E41,"")</f>
        <v/>
      </c>
      <c r="G41" s="12"/>
    </row>
    <row r="42">
      <c r="A42" s="12" t="str">
        <f>Moorings!A42</f>
        <v/>
      </c>
      <c r="B42" s="12" t="str">
        <f>IF(D42="Mooring",Moorings!B42,"")</f>
        <v/>
      </c>
      <c r="C42" s="12" t="str">
        <f>IF(D42="Sensor",Moorings!B42,"")</f>
        <v/>
      </c>
      <c r="D42" s="11" t="str">
        <f>IF(ISBLANK(Moorings!B42),"",IF(LEN(Moorings!B42)&gt;14,"Sensor","Mooring"))</f>
        <v/>
      </c>
      <c r="E42" s="11" t="str">
        <f>Moorings!C42</f>
        <v/>
      </c>
      <c r="F42" s="14" t="str">
        <f>IF(D42="Mooring",Moorings!E42,"")</f>
        <v/>
      </c>
      <c r="G42" s="12"/>
    </row>
    <row r="43">
      <c r="A43" s="12" t="str">
        <f>Moorings!A43</f>
        <v/>
      </c>
      <c r="B43" s="12" t="str">
        <f>IF(D43="Mooring",Moorings!B43,"")</f>
        <v/>
      </c>
      <c r="C43" s="12" t="str">
        <f>IF(D43="Sensor",Moorings!B43,"")</f>
        <v/>
      </c>
      <c r="D43" s="11" t="str">
        <f>IF(ISBLANK(Moorings!B43),"",IF(LEN(Moorings!B43)&gt;14,"Sensor","Mooring"))</f>
        <v/>
      </c>
      <c r="E43" s="11" t="str">
        <f>Moorings!C43</f>
        <v/>
      </c>
      <c r="F43" s="14" t="str">
        <f>IF(D43="Mooring",Moorings!E43,"")</f>
        <v/>
      </c>
      <c r="G43" s="12"/>
    </row>
    <row r="44">
      <c r="A44" s="12" t="str">
        <f>Moorings!A44</f>
        <v/>
      </c>
      <c r="B44" s="12" t="str">
        <f>IF(D44="Mooring",Moorings!B44,"")</f>
        <v/>
      </c>
      <c r="C44" s="12" t="str">
        <f>IF(D44="Sensor",Moorings!B44,"")</f>
        <v/>
      </c>
      <c r="D44" s="11" t="str">
        <f>IF(ISBLANK(Moorings!B44),"",IF(LEN(Moorings!B44)&gt;14,"Sensor","Mooring"))</f>
        <v/>
      </c>
      <c r="E44" s="11" t="str">
        <f>Moorings!C44</f>
        <v/>
      </c>
      <c r="F44" s="14" t="str">
        <f>IF(D44="Mooring",Moorings!E44,"")</f>
        <v/>
      </c>
      <c r="G44" s="12"/>
    </row>
    <row r="45">
      <c r="A45" s="12" t="str">
        <f>Moorings!A45</f>
        <v/>
      </c>
      <c r="B45" s="12" t="str">
        <f>IF(D45="Mooring",Moorings!B45,"")</f>
        <v/>
      </c>
      <c r="C45" s="12" t="str">
        <f>IF(D45="Sensor",Moorings!B45,"")</f>
        <v/>
      </c>
      <c r="D45" s="11" t="str">
        <f>IF(ISBLANK(Moorings!B45),"",IF(LEN(Moorings!B45)&gt;14,"Sensor","Mooring"))</f>
        <v/>
      </c>
      <c r="E45" s="11" t="str">
        <f>Moorings!C45</f>
        <v/>
      </c>
      <c r="F45" s="14" t="str">
        <f>IF(D45="Mooring",Moorings!E45,"")</f>
        <v/>
      </c>
      <c r="G45" s="12"/>
    </row>
    <row r="46">
      <c r="A46" s="12" t="str">
        <f>Moorings!A46</f>
        <v/>
      </c>
      <c r="B46" s="12" t="str">
        <f>IF(D46="Mooring",Moorings!B46,"")</f>
        <v/>
      </c>
      <c r="C46" s="12" t="str">
        <f>IF(D46="Sensor",Moorings!B46,"")</f>
        <v/>
      </c>
      <c r="D46" s="11" t="str">
        <f>IF(ISBLANK(Moorings!B46),"",IF(LEN(Moorings!B46)&gt;14,"Sensor","Mooring"))</f>
        <v/>
      </c>
      <c r="E46" s="11" t="str">
        <f>Moorings!C46</f>
        <v/>
      </c>
      <c r="F46" s="14" t="str">
        <f>IF(D46="Mooring",Moorings!E46,"")</f>
        <v/>
      </c>
      <c r="G46" s="12"/>
    </row>
    <row r="47">
      <c r="A47" s="35"/>
      <c r="B47" s="35"/>
      <c r="C47" s="35"/>
      <c r="D47" s="35"/>
      <c r="E47" s="35"/>
      <c r="F47" s="35"/>
      <c r="G47" s="35"/>
    </row>
    <row r="48">
      <c r="A48" s="35"/>
      <c r="B48" s="35"/>
      <c r="C48" s="35"/>
      <c r="D48" s="35"/>
      <c r="E48" s="35"/>
      <c r="F48" s="35"/>
      <c r="G48" s="35"/>
    </row>
    <row r="49">
      <c r="A49" s="35"/>
      <c r="B49" s="35"/>
      <c r="C49" s="35"/>
      <c r="D49" s="35"/>
      <c r="E49" s="35"/>
      <c r="F49" s="35"/>
      <c r="G49" s="35"/>
    </row>
    <row r="50">
      <c r="A50" s="35"/>
      <c r="B50" s="35"/>
      <c r="C50" s="35"/>
      <c r="D50" s="35"/>
      <c r="E50" s="35"/>
      <c r="F50" s="35"/>
      <c r="G50" s="35"/>
    </row>
    <row r="51">
      <c r="A51" s="35"/>
      <c r="B51" s="35"/>
      <c r="C51" s="35"/>
      <c r="D51" s="35"/>
      <c r="E51" s="35"/>
      <c r="F51" s="35"/>
      <c r="G51" s="35"/>
    </row>
    <row r="52">
      <c r="A52" s="35"/>
      <c r="B52" s="35"/>
      <c r="C52" s="35"/>
      <c r="D52" s="35"/>
      <c r="E52" s="35"/>
      <c r="F52" s="35"/>
      <c r="G52" s="35"/>
    </row>
    <row r="53">
      <c r="A53" s="35"/>
      <c r="B53" s="35"/>
      <c r="C53" s="35"/>
      <c r="D53" s="35"/>
      <c r="E53" s="35"/>
      <c r="F53" s="35"/>
      <c r="G53" s="35"/>
    </row>
    <row r="54">
      <c r="A54" s="35"/>
      <c r="B54" s="35"/>
      <c r="C54" s="35"/>
      <c r="D54" s="35"/>
      <c r="E54" s="35"/>
      <c r="F54" s="35"/>
      <c r="G54" s="35"/>
    </row>
    <row r="55">
      <c r="A55" s="35"/>
      <c r="B55" s="35"/>
      <c r="C55" s="35"/>
      <c r="D55" s="35"/>
      <c r="E55" s="35"/>
      <c r="F55" s="35"/>
      <c r="G55" s="35"/>
    </row>
    <row r="56">
      <c r="A56" s="35"/>
      <c r="B56" s="35"/>
      <c r="C56" s="35"/>
      <c r="D56" s="35"/>
      <c r="E56" s="35"/>
      <c r="F56" s="35"/>
      <c r="G56" s="35"/>
    </row>
    <row r="57">
      <c r="A57" s="35"/>
      <c r="B57" s="35"/>
      <c r="C57" s="35"/>
      <c r="D57" s="35"/>
      <c r="E57" s="35"/>
      <c r="F57" s="35"/>
      <c r="G57" s="35"/>
    </row>
    <row r="58">
      <c r="A58" s="35"/>
      <c r="B58" s="35"/>
      <c r="C58" s="35"/>
      <c r="D58" s="35"/>
      <c r="E58" s="35"/>
      <c r="F58" s="35"/>
      <c r="G58" s="35"/>
    </row>
    <row r="59">
      <c r="A59" s="35"/>
      <c r="B59" s="35"/>
      <c r="C59" s="35"/>
      <c r="D59" s="35"/>
      <c r="E59" s="35"/>
      <c r="F59" s="35"/>
      <c r="G59" s="35"/>
    </row>
    <row r="60">
      <c r="A60" s="35"/>
      <c r="B60" s="35"/>
      <c r="C60" s="35"/>
      <c r="D60" s="35"/>
      <c r="E60" s="35"/>
      <c r="F60" s="35"/>
      <c r="G60" s="35"/>
    </row>
    <row r="61">
      <c r="A61" s="35"/>
      <c r="B61" s="35"/>
      <c r="C61" s="35"/>
      <c r="D61" s="35"/>
      <c r="E61" s="35"/>
      <c r="F61" s="35"/>
      <c r="G61" s="35"/>
    </row>
    <row r="62">
      <c r="A62" s="35"/>
      <c r="B62" s="35"/>
      <c r="C62" s="35"/>
      <c r="D62" s="35"/>
      <c r="E62" s="35"/>
      <c r="F62" s="35"/>
      <c r="G62" s="35"/>
    </row>
    <row r="63">
      <c r="A63" s="35"/>
      <c r="B63" s="35"/>
      <c r="C63" s="35"/>
      <c r="D63" s="35"/>
      <c r="E63" s="35"/>
      <c r="F63" s="35"/>
      <c r="G63" s="35"/>
    </row>
    <row r="64">
      <c r="A64" s="35"/>
      <c r="B64" s="35"/>
      <c r="C64" s="35"/>
      <c r="D64" s="35"/>
      <c r="E64" s="35"/>
      <c r="F64" s="35"/>
      <c r="G64" s="35"/>
    </row>
    <row r="65">
      <c r="A65" s="35"/>
      <c r="B65" s="35"/>
      <c r="C65" s="35"/>
      <c r="D65" s="35"/>
      <c r="E65" s="35"/>
      <c r="F65" s="35"/>
      <c r="G65" s="35"/>
    </row>
    <row r="66">
      <c r="A66" s="35"/>
      <c r="B66" s="35"/>
      <c r="C66" s="35"/>
      <c r="D66" s="35"/>
      <c r="E66" s="35"/>
      <c r="F66" s="35"/>
      <c r="G66" s="35"/>
    </row>
    <row r="67">
      <c r="A67" s="35"/>
      <c r="B67" s="35"/>
      <c r="C67" s="35"/>
      <c r="D67" s="35"/>
      <c r="E67" s="35"/>
      <c r="F67" s="35"/>
      <c r="G67" s="35"/>
    </row>
    <row r="68">
      <c r="A68" s="35"/>
      <c r="B68" s="35"/>
      <c r="C68" s="35"/>
      <c r="D68" s="35"/>
      <c r="E68" s="35"/>
      <c r="F68" s="35"/>
      <c r="G68" s="35"/>
    </row>
    <row r="69">
      <c r="A69" s="35"/>
      <c r="B69" s="35"/>
      <c r="C69" s="35"/>
      <c r="D69" s="35"/>
      <c r="E69" s="35"/>
      <c r="F69" s="35"/>
      <c r="G69" s="35"/>
    </row>
    <row r="70">
      <c r="A70" s="35"/>
      <c r="B70" s="35"/>
      <c r="C70" s="35"/>
      <c r="D70" s="35"/>
      <c r="E70" s="35"/>
      <c r="F70" s="35"/>
      <c r="G70" s="35"/>
    </row>
    <row r="71">
      <c r="A71" s="35"/>
      <c r="B71" s="35"/>
      <c r="C71" s="35"/>
      <c r="D71" s="35"/>
      <c r="E71" s="35"/>
      <c r="F71" s="35"/>
      <c r="G71" s="35"/>
    </row>
    <row r="72">
      <c r="A72" s="35"/>
      <c r="B72" s="35"/>
      <c r="C72" s="35"/>
      <c r="D72" s="35"/>
      <c r="E72" s="35"/>
      <c r="F72" s="35"/>
      <c r="G72" s="35"/>
    </row>
    <row r="73">
      <c r="A73" s="35"/>
      <c r="B73" s="35"/>
      <c r="C73" s="35"/>
      <c r="D73" s="35"/>
      <c r="E73" s="35"/>
      <c r="F73" s="35"/>
      <c r="G73" s="35"/>
    </row>
    <row r="74">
      <c r="A74" s="35"/>
      <c r="B74" s="35"/>
      <c r="C74" s="35"/>
      <c r="D74" s="35"/>
      <c r="E74" s="35"/>
      <c r="F74" s="35"/>
      <c r="G74" s="35"/>
    </row>
    <row r="75">
      <c r="A75" s="35"/>
      <c r="B75" s="35"/>
      <c r="C75" s="35"/>
      <c r="D75" s="35"/>
      <c r="E75" s="35"/>
      <c r="F75" s="35"/>
      <c r="G75" s="35"/>
    </row>
    <row r="76">
      <c r="A76" s="35"/>
      <c r="B76" s="35"/>
      <c r="C76" s="35"/>
      <c r="D76" s="35"/>
      <c r="E76" s="35"/>
      <c r="F76" s="35"/>
      <c r="G76" s="35"/>
    </row>
    <row r="77">
      <c r="A77" s="35"/>
      <c r="B77" s="35"/>
      <c r="C77" s="35"/>
      <c r="D77" s="35"/>
      <c r="E77" s="35"/>
      <c r="F77" s="35"/>
      <c r="G77" s="35"/>
    </row>
    <row r="78">
      <c r="A78" s="35"/>
      <c r="B78" s="35"/>
      <c r="C78" s="35"/>
      <c r="D78" s="35"/>
      <c r="E78" s="35"/>
      <c r="F78" s="35"/>
      <c r="G78" s="35"/>
    </row>
    <row r="79">
      <c r="A79" s="35"/>
      <c r="B79" s="35"/>
      <c r="C79" s="35"/>
      <c r="D79" s="35"/>
      <c r="E79" s="35"/>
      <c r="F79" s="35"/>
      <c r="G79" s="35"/>
    </row>
    <row r="80">
      <c r="A80" s="35"/>
      <c r="B80" s="35"/>
      <c r="C80" s="35"/>
      <c r="D80" s="35"/>
      <c r="E80" s="35"/>
      <c r="F80" s="35"/>
      <c r="G80" s="35"/>
    </row>
    <row r="81">
      <c r="A81" s="35"/>
      <c r="B81" s="35"/>
      <c r="C81" s="35"/>
      <c r="D81" s="35"/>
      <c r="E81" s="35"/>
      <c r="F81" s="35"/>
      <c r="G81" s="35"/>
    </row>
    <row r="82">
      <c r="A82" s="35"/>
      <c r="B82" s="35"/>
      <c r="C82" s="35"/>
      <c r="D82" s="35"/>
      <c r="E82" s="35"/>
      <c r="F82" s="35"/>
      <c r="G82" s="35"/>
    </row>
    <row r="83">
      <c r="A83" s="35"/>
      <c r="B83" s="35"/>
      <c r="C83" s="35"/>
      <c r="D83" s="35"/>
      <c r="E83" s="35"/>
      <c r="F83" s="35"/>
      <c r="G83" s="35"/>
    </row>
    <row r="84">
      <c r="A84" s="35"/>
      <c r="B84" s="35"/>
      <c r="C84" s="35"/>
      <c r="D84" s="35"/>
      <c r="E84" s="35"/>
      <c r="F84" s="35"/>
      <c r="G84" s="35"/>
    </row>
    <row r="85">
      <c r="A85" s="35"/>
      <c r="B85" s="35"/>
      <c r="C85" s="35"/>
      <c r="D85" s="35"/>
      <c r="E85" s="35"/>
      <c r="F85" s="35"/>
      <c r="G85" s="35"/>
    </row>
    <row r="86">
      <c r="A86" s="35"/>
      <c r="B86" s="35"/>
      <c r="C86" s="35"/>
      <c r="D86" s="35"/>
      <c r="E86" s="35"/>
      <c r="F86" s="35"/>
      <c r="G86" s="35"/>
    </row>
    <row r="87">
      <c r="A87" s="35"/>
      <c r="B87" s="35"/>
      <c r="C87" s="35"/>
      <c r="D87" s="35"/>
      <c r="E87" s="35"/>
      <c r="F87" s="35"/>
      <c r="G87" s="35"/>
    </row>
    <row r="88">
      <c r="A88" s="35"/>
      <c r="B88" s="35"/>
      <c r="C88" s="35"/>
      <c r="D88" s="35"/>
      <c r="E88" s="35"/>
      <c r="F88" s="35"/>
      <c r="G88" s="35"/>
    </row>
    <row r="89">
      <c r="A89" s="35"/>
      <c r="B89" s="35"/>
      <c r="C89" s="35"/>
      <c r="D89" s="35"/>
      <c r="E89" s="35"/>
      <c r="F89" s="35"/>
      <c r="G89" s="35"/>
    </row>
    <row r="90">
      <c r="A90" s="35"/>
      <c r="B90" s="35"/>
      <c r="C90" s="35"/>
      <c r="D90" s="35"/>
      <c r="E90" s="35"/>
      <c r="F90" s="35"/>
      <c r="G90" s="35"/>
    </row>
    <row r="91">
      <c r="A91" s="35"/>
      <c r="B91" s="35"/>
      <c r="C91" s="35"/>
      <c r="D91" s="35"/>
      <c r="E91" s="35"/>
      <c r="F91" s="35"/>
      <c r="G91" s="35"/>
    </row>
    <row r="92">
      <c r="A92" s="35"/>
      <c r="B92" s="35"/>
      <c r="C92" s="35"/>
      <c r="D92" s="35"/>
      <c r="E92" s="35"/>
      <c r="F92" s="35"/>
      <c r="G92" s="35"/>
    </row>
    <row r="93">
      <c r="A93" s="35"/>
      <c r="B93" s="35"/>
      <c r="C93" s="35"/>
      <c r="D93" s="35"/>
      <c r="E93" s="35"/>
      <c r="F93" s="35"/>
      <c r="G93" s="35"/>
    </row>
    <row r="94">
      <c r="A94" s="35"/>
      <c r="B94" s="35"/>
      <c r="C94" s="35"/>
      <c r="D94" s="35"/>
      <c r="E94" s="35"/>
      <c r="F94" s="35"/>
      <c r="G94" s="35"/>
    </row>
    <row r="95">
      <c r="A95" s="35"/>
      <c r="B95" s="35"/>
      <c r="C95" s="35"/>
      <c r="D95" s="35"/>
      <c r="E95" s="35"/>
      <c r="F95" s="35"/>
      <c r="G95" s="35"/>
    </row>
    <row r="96">
      <c r="A96" s="35"/>
      <c r="B96" s="35"/>
      <c r="C96" s="35"/>
      <c r="D96" s="35"/>
      <c r="E96" s="35"/>
      <c r="F96" s="35"/>
      <c r="G96" s="35"/>
    </row>
    <row r="97">
      <c r="A97" s="35"/>
      <c r="B97" s="35"/>
      <c r="C97" s="35"/>
      <c r="D97" s="35"/>
      <c r="E97" s="35"/>
      <c r="F97" s="35"/>
      <c r="G97" s="35"/>
    </row>
    <row r="98">
      <c r="A98" s="35"/>
      <c r="B98" s="35"/>
      <c r="C98" s="35"/>
      <c r="D98" s="35"/>
      <c r="E98" s="35"/>
      <c r="F98" s="35"/>
      <c r="G98" s="35"/>
    </row>
    <row r="99">
      <c r="A99" s="35"/>
      <c r="B99" s="35"/>
      <c r="C99" s="35"/>
      <c r="D99" s="35"/>
      <c r="E99" s="35"/>
      <c r="F99" s="35"/>
      <c r="G99" s="35"/>
    </row>
    <row r="100">
      <c r="A100" s="35"/>
      <c r="B100" s="35"/>
      <c r="C100" s="35"/>
      <c r="D100" s="35"/>
      <c r="E100" s="35"/>
      <c r="F100" s="35"/>
      <c r="G100" s="35"/>
    </row>
    <row r="101">
      <c r="A101" s="35"/>
      <c r="B101" s="35"/>
      <c r="C101" s="35"/>
      <c r="D101" s="35"/>
      <c r="E101" s="35"/>
      <c r="F101" s="35"/>
      <c r="G101" s="35"/>
    </row>
    <row r="102">
      <c r="A102" s="35"/>
      <c r="B102" s="35"/>
      <c r="C102" s="35"/>
      <c r="D102" s="35"/>
      <c r="E102" s="35"/>
      <c r="F102" s="35"/>
      <c r="G102" s="35"/>
    </row>
    <row r="103">
      <c r="A103" s="35"/>
      <c r="B103" s="35"/>
      <c r="C103" s="35"/>
      <c r="D103" s="35"/>
      <c r="E103" s="35"/>
      <c r="F103" s="35"/>
      <c r="G103" s="35"/>
    </row>
    <row r="104">
      <c r="A104" s="35"/>
      <c r="B104" s="35"/>
      <c r="C104" s="35"/>
      <c r="D104" s="35"/>
      <c r="E104" s="35"/>
      <c r="F104" s="35"/>
      <c r="G104" s="35"/>
    </row>
    <row r="105">
      <c r="A105" s="35"/>
      <c r="B105" s="35"/>
      <c r="C105" s="35"/>
      <c r="D105" s="35"/>
      <c r="E105" s="35"/>
      <c r="F105" s="35"/>
      <c r="G105" s="35"/>
    </row>
    <row r="106">
      <c r="A106" s="35"/>
      <c r="B106" s="35"/>
      <c r="C106" s="35"/>
      <c r="D106" s="35"/>
      <c r="E106" s="35"/>
      <c r="F106" s="35"/>
      <c r="G106" s="35"/>
    </row>
    <row r="107">
      <c r="A107" s="35"/>
      <c r="B107" s="35"/>
      <c r="C107" s="35"/>
      <c r="D107" s="35"/>
      <c r="E107" s="35"/>
      <c r="F107" s="35"/>
      <c r="G107" s="35"/>
    </row>
    <row r="108">
      <c r="A108" s="35"/>
      <c r="B108" s="35"/>
      <c r="C108" s="35"/>
      <c r="D108" s="35"/>
      <c r="E108" s="35"/>
      <c r="F108" s="35"/>
      <c r="G108" s="35"/>
    </row>
    <row r="109">
      <c r="A109" s="35"/>
      <c r="B109" s="35"/>
      <c r="C109" s="35"/>
      <c r="D109" s="35"/>
      <c r="E109" s="35"/>
      <c r="F109" s="35"/>
      <c r="G109" s="35"/>
    </row>
    <row r="110">
      <c r="A110" s="35"/>
      <c r="B110" s="35"/>
      <c r="C110" s="35"/>
      <c r="D110" s="35"/>
      <c r="E110" s="35"/>
      <c r="F110" s="35"/>
      <c r="G110" s="35"/>
    </row>
    <row r="111">
      <c r="A111" s="35"/>
      <c r="B111" s="35"/>
      <c r="C111" s="35"/>
      <c r="D111" s="35"/>
      <c r="E111" s="35"/>
      <c r="F111" s="35"/>
      <c r="G111" s="35"/>
    </row>
    <row r="112">
      <c r="A112" s="35"/>
      <c r="B112" s="35"/>
      <c r="C112" s="35"/>
      <c r="D112" s="35"/>
      <c r="E112" s="35"/>
      <c r="F112" s="35"/>
      <c r="G112" s="35"/>
    </row>
    <row r="113">
      <c r="A113" s="35"/>
      <c r="B113" s="35"/>
      <c r="C113" s="35"/>
      <c r="D113" s="35"/>
      <c r="E113" s="35"/>
      <c r="F113" s="35"/>
      <c r="G113" s="35"/>
    </row>
    <row r="114">
      <c r="A114" s="35"/>
      <c r="B114" s="35"/>
      <c r="C114" s="35"/>
      <c r="D114" s="35"/>
      <c r="E114" s="35"/>
      <c r="F114" s="35"/>
      <c r="G114" s="35"/>
    </row>
    <row r="115">
      <c r="A115" s="35"/>
      <c r="B115" s="35"/>
      <c r="C115" s="35"/>
      <c r="D115" s="35"/>
      <c r="E115" s="35"/>
      <c r="F115" s="35"/>
      <c r="G115" s="35"/>
    </row>
    <row r="116">
      <c r="A116" s="35"/>
      <c r="B116" s="35"/>
      <c r="C116" s="35"/>
      <c r="D116" s="35"/>
      <c r="E116" s="35"/>
      <c r="F116" s="35"/>
      <c r="G116" s="35"/>
    </row>
    <row r="117">
      <c r="A117" s="35"/>
      <c r="B117" s="35"/>
      <c r="C117" s="35"/>
      <c r="D117" s="35"/>
      <c r="E117" s="35"/>
      <c r="F117" s="35"/>
      <c r="G117" s="35"/>
    </row>
    <row r="118">
      <c r="A118" s="35"/>
      <c r="B118" s="35"/>
      <c r="C118" s="35"/>
      <c r="D118" s="35"/>
      <c r="E118" s="35"/>
      <c r="F118" s="35"/>
      <c r="G118" s="35"/>
    </row>
    <row r="119">
      <c r="A119" s="35"/>
      <c r="B119" s="35"/>
      <c r="C119" s="35"/>
      <c r="D119" s="35"/>
      <c r="E119" s="35"/>
      <c r="F119" s="35"/>
      <c r="G119" s="35"/>
    </row>
    <row r="120">
      <c r="A120" s="35"/>
      <c r="B120" s="35"/>
      <c r="C120" s="35"/>
      <c r="D120" s="35"/>
      <c r="E120" s="35"/>
      <c r="F120" s="35"/>
      <c r="G120" s="35"/>
    </row>
    <row r="121">
      <c r="A121" s="35"/>
      <c r="B121" s="35"/>
      <c r="C121" s="35"/>
      <c r="D121" s="35"/>
      <c r="E121" s="35"/>
      <c r="F121" s="35"/>
      <c r="G121" s="35"/>
    </row>
    <row r="122">
      <c r="A122" s="35"/>
      <c r="B122" s="35"/>
      <c r="C122" s="35"/>
      <c r="D122" s="35"/>
      <c r="E122" s="35"/>
      <c r="F122" s="35"/>
      <c r="G122" s="35"/>
    </row>
    <row r="123">
      <c r="A123" s="35"/>
      <c r="B123" s="35"/>
      <c r="C123" s="35"/>
      <c r="D123" s="35"/>
      <c r="E123" s="35"/>
      <c r="F123" s="35"/>
      <c r="G123" s="35"/>
    </row>
    <row r="124">
      <c r="A124" s="35"/>
      <c r="B124" s="35"/>
      <c r="C124" s="35"/>
      <c r="D124" s="35"/>
      <c r="E124" s="35"/>
      <c r="F124" s="35"/>
      <c r="G124" s="35"/>
    </row>
    <row r="125">
      <c r="A125" s="35"/>
      <c r="B125" s="35"/>
      <c r="C125" s="35"/>
      <c r="D125" s="35"/>
      <c r="E125" s="35"/>
      <c r="F125" s="35"/>
      <c r="G125" s="35"/>
    </row>
    <row r="126">
      <c r="A126" s="35"/>
      <c r="B126" s="35"/>
      <c r="C126" s="35"/>
      <c r="D126" s="35"/>
      <c r="E126" s="35"/>
      <c r="F126" s="35"/>
      <c r="G126" s="35"/>
    </row>
    <row r="127">
      <c r="A127" s="35"/>
      <c r="B127" s="35"/>
      <c r="C127" s="35"/>
      <c r="D127" s="35"/>
      <c r="E127" s="35"/>
      <c r="F127" s="35"/>
      <c r="G127" s="35"/>
    </row>
    <row r="128">
      <c r="A128" s="35"/>
      <c r="B128" s="35"/>
      <c r="C128" s="35"/>
      <c r="D128" s="35"/>
      <c r="E128" s="35"/>
      <c r="F128" s="35"/>
      <c r="G128" s="35"/>
    </row>
    <row r="129">
      <c r="A129" s="35"/>
      <c r="B129" s="35"/>
      <c r="C129" s="35"/>
      <c r="D129" s="35"/>
      <c r="E129" s="35"/>
      <c r="F129" s="35"/>
      <c r="G129" s="35"/>
    </row>
    <row r="130">
      <c r="A130" s="35"/>
      <c r="B130" s="35"/>
      <c r="C130" s="35"/>
      <c r="D130" s="35"/>
      <c r="E130" s="35"/>
      <c r="F130" s="35"/>
      <c r="G130" s="35"/>
    </row>
    <row r="131">
      <c r="A131" s="35"/>
      <c r="B131" s="35"/>
      <c r="C131" s="35"/>
      <c r="D131" s="35"/>
      <c r="E131" s="35"/>
      <c r="F131" s="35"/>
      <c r="G131" s="35"/>
    </row>
    <row r="132">
      <c r="A132" s="35"/>
      <c r="B132" s="35"/>
      <c r="C132" s="35"/>
      <c r="D132" s="35"/>
      <c r="E132" s="35"/>
      <c r="F132" s="35"/>
      <c r="G132" s="35"/>
    </row>
    <row r="133">
      <c r="A133" s="35"/>
      <c r="B133" s="35"/>
      <c r="C133" s="35"/>
      <c r="D133" s="35"/>
      <c r="E133" s="35"/>
      <c r="F133" s="35"/>
      <c r="G133" s="35"/>
    </row>
    <row r="134">
      <c r="A134" s="35"/>
      <c r="B134" s="35"/>
      <c r="C134" s="35"/>
      <c r="D134" s="35"/>
      <c r="E134" s="35"/>
      <c r="F134" s="35"/>
      <c r="G134" s="35"/>
    </row>
    <row r="135">
      <c r="A135" s="35"/>
      <c r="B135" s="35"/>
      <c r="C135" s="35"/>
      <c r="D135" s="35"/>
      <c r="E135" s="35"/>
      <c r="F135" s="35"/>
      <c r="G135" s="35"/>
    </row>
    <row r="136">
      <c r="A136" s="35"/>
      <c r="B136" s="35"/>
      <c r="C136" s="35"/>
      <c r="D136" s="35"/>
      <c r="E136" s="35"/>
      <c r="F136" s="35"/>
      <c r="G136" s="35"/>
    </row>
    <row r="137">
      <c r="A137" s="35"/>
      <c r="B137" s="35"/>
      <c r="C137" s="35"/>
      <c r="D137" s="35"/>
      <c r="E137" s="35"/>
      <c r="F137" s="35"/>
      <c r="G137" s="35"/>
    </row>
    <row r="138">
      <c r="A138" s="35"/>
      <c r="B138" s="35"/>
      <c r="C138" s="35"/>
      <c r="D138" s="35"/>
      <c r="E138" s="35"/>
      <c r="F138" s="35"/>
      <c r="G138" s="35"/>
    </row>
    <row r="139">
      <c r="A139" s="35"/>
      <c r="B139" s="35"/>
      <c r="C139" s="35"/>
      <c r="D139" s="35"/>
      <c r="E139" s="35"/>
      <c r="F139" s="35"/>
      <c r="G139" s="35"/>
    </row>
    <row r="140">
      <c r="A140" s="35"/>
      <c r="B140" s="35"/>
      <c r="C140" s="35"/>
      <c r="D140" s="35"/>
      <c r="E140" s="35"/>
      <c r="F140" s="35"/>
      <c r="G140" s="35"/>
    </row>
    <row r="141">
      <c r="A141" s="35"/>
      <c r="B141" s="35"/>
      <c r="C141" s="35"/>
      <c r="D141" s="35"/>
      <c r="E141" s="35"/>
      <c r="F141" s="35"/>
      <c r="G141" s="35"/>
    </row>
    <row r="142">
      <c r="A142" s="35"/>
      <c r="B142" s="35"/>
      <c r="C142" s="35"/>
      <c r="D142" s="35"/>
      <c r="E142" s="35"/>
      <c r="F142" s="35"/>
      <c r="G142" s="35"/>
    </row>
    <row r="143">
      <c r="A143" s="35"/>
      <c r="B143" s="35"/>
      <c r="C143" s="35"/>
      <c r="D143" s="35"/>
      <c r="E143" s="35"/>
      <c r="F143" s="35"/>
      <c r="G143" s="35"/>
    </row>
    <row r="144">
      <c r="A144" s="35"/>
      <c r="B144" s="35"/>
      <c r="C144" s="35"/>
      <c r="D144" s="35"/>
      <c r="E144" s="35"/>
      <c r="F144" s="35"/>
      <c r="G144" s="35"/>
    </row>
    <row r="145">
      <c r="A145" s="35"/>
      <c r="B145" s="35"/>
      <c r="C145" s="35"/>
      <c r="D145" s="35"/>
      <c r="E145" s="35"/>
      <c r="F145" s="35"/>
      <c r="G145" s="35"/>
    </row>
    <row r="146">
      <c r="A146" s="35"/>
      <c r="B146" s="35"/>
      <c r="C146" s="35"/>
      <c r="D146" s="35"/>
      <c r="E146" s="35"/>
      <c r="F146" s="35"/>
      <c r="G146" s="35"/>
    </row>
    <row r="147">
      <c r="A147" s="35"/>
      <c r="B147" s="35"/>
      <c r="C147" s="35"/>
      <c r="D147" s="35"/>
      <c r="E147" s="35"/>
      <c r="F147" s="35"/>
      <c r="G147" s="35"/>
    </row>
    <row r="148">
      <c r="A148" s="35"/>
      <c r="B148" s="35"/>
      <c r="C148" s="35"/>
      <c r="D148" s="35"/>
      <c r="E148" s="35"/>
      <c r="F148" s="35"/>
      <c r="G148" s="35"/>
    </row>
    <row r="149">
      <c r="A149" s="35"/>
      <c r="B149" s="35"/>
      <c r="C149" s="35"/>
      <c r="D149" s="35"/>
      <c r="E149" s="35"/>
      <c r="F149" s="35"/>
      <c r="G149" s="35"/>
    </row>
    <row r="150">
      <c r="A150" s="35"/>
      <c r="B150" s="35"/>
      <c r="C150" s="35"/>
      <c r="D150" s="35"/>
      <c r="E150" s="35"/>
      <c r="F150" s="35"/>
      <c r="G150" s="35"/>
    </row>
    <row r="151">
      <c r="A151" s="35"/>
      <c r="B151" s="35"/>
      <c r="C151" s="35"/>
      <c r="D151" s="35"/>
      <c r="E151" s="35"/>
      <c r="F151" s="35"/>
      <c r="G151" s="35"/>
    </row>
    <row r="152">
      <c r="A152" s="35"/>
      <c r="B152" s="35"/>
      <c r="C152" s="35"/>
      <c r="D152" s="35"/>
      <c r="E152" s="35"/>
      <c r="F152" s="35"/>
      <c r="G152" s="35"/>
    </row>
    <row r="153">
      <c r="A153" s="35"/>
      <c r="B153" s="35"/>
      <c r="C153" s="35"/>
      <c r="D153" s="35"/>
      <c r="E153" s="35"/>
      <c r="F153" s="35"/>
      <c r="G153" s="35"/>
    </row>
    <row r="154">
      <c r="A154" s="35"/>
      <c r="B154" s="35"/>
      <c r="C154" s="35"/>
      <c r="D154" s="35"/>
      <c r="E154" s="35"/>
      <c r="F154" s="35"/>
      <c r="G154" s="35"/>
    </row>
    <row r="155">
      <c r="A155" s="35"/>
      <c r="B155" s="35"/>
      <c r="C155" s="35"/>
      <c r="D155" s="35"/>
      <c r="E155" s="35"/>
      <c r="F155" s="35"/>
      <c r="G155" s="35"/>
    </row>
    <row r="156">
      <c r="A156" s="35"/>
      <c r="B156" s="35"/>
      <c r="C156" s="35"/>
      <c r="D156" s="35"/>
      <c r="E156" s="35"/>
      <c r="F156" s="35"/>
      <c r="G156" s="35"/>
    </row>
    <row r="157">
      <c r="A157" s="35"/>
      <c r="B157" s="35"/>
      <c r="C157" s="35"/>
      <c r="D157" s="35"/>
      <c r="E157" s="35"/>
      <c r="F157" s="35"/>
      <c r="G157" s="35"/>
    </row>
    <row r="158">
      <c r="A158" s="35"/>
      <c r="B158" s="35"/>
      <c r="C158" s="35"/>
      <c r="D158" s="35"/>
      <c r="E158" s="35"/>
      <c r="F158" s="35"/>
      <c r="G158" s="35"/>
    </row>
    <row r="159">
      <c r="A159" s="35"/>
      <c r="B159" s="35"/>
      <c r="C159" s="35"/>
      <c r="D159" s="35"/>
      <c r="E159" s="35"/>
      <c r="F159" s="35"/>
      <c r="G159" s="35"/>
    </row>
    <row r="160">
      <c r="A160" s="35"/>
      <c r="B160" s="35"/>
      <c r="C160" s="35"/>
      <c r="D160" s="35"/>
      <c r="E160" s="35"/>
      <c r="F160" s="35"/>
      <c r="G160" s="35"/>
    </row>
    <row r="161">
      <c r="A161" s="35"/>
      <c r="B161" s="35"/>
      <c r="C161" s="35"/>
      <c r="D161" s="35"/>
      <c r="E161" s="35"/>
      <c r="F161" s="35"/>
      <c r="G161" s="35"/>
    </row>
    <row r="162">
      <c r="A162" s="35"/>
      <c r="B162" s="35"/>
      <c r="C162" s="35"/>
      <c r="D162" s="35"/>
      <c r="E162" s="35"/>
      <c r="F162" s="35"/>
      <c r="G162" s="35"/>
    </row>
    <row r="163">
      <c r="A163" s="35"/>
      <c r="B163" s="35"/>
      <c r="C163" s="35"/>
      <c r="D163" s="35"/>
      <c r="E163" s="35"/>
      <c r="F163" s="35"/>
      <c r="G163" s="35"/>
    </row>
    <row r="164">
      <c r="A164" s="35"/>
      <c r="B164" s="35"/>
      <c r="C164" s="35"/>
      <c r="D164" s="35"/>
      <c r="E164" s="35"/>
      <c r="F164" s="35"/>
      <c r="G164" s="35"/>
    </row>
    <row r="165">
      <c r="A165" s="35"/>
      <c r="B165" s="35"/>
      <c r="C165" s="35"/>
      <c r="D165" s="35"/>
      <c r="E165" s="35"/>
      <c r="F165" s="35"/>
      <c r="G165" s="35"/>
    </row>
    <row r="166">
      <c r="A166" s="35"/>
      <c r="B166" s="35"/>
      <c r="C166" s="35"/>
      <c r="D166" s="35"/>
      <c r="E166" s="35"/>
      <c r="F166" s="35"/>
      <c r="G166" s="35"/>
    </row>
    <row r="167">
      <c r="A167" s="35"/>
      <c r="B167" s="35"/>
      <c r="C167" s="35"/>
      <c r="D167" s="35"/>
      <c r="E167" s="35"/>
      <c r="F167" s="35"/>
      <c r="G167" s="35"/>
    </row>
    <row r="168">
      <c r="A168" s="35"/>
      <c r="B168" s="35"/>
      <c r="C168" s="35"/>
      <c r="D168" s="35"/>
      <c r="E168" s="35"/>
      <c r="F168" s="35"/>
      <c r="G168" s="35"/>
    </row>
    <row r="169">
      <c r="A169" s="35"/>
      <c r="B169" s="35"/>
      <c r="C169" s="35"/>
      <c r="D169" s="35"/>
      <c r="E169" s="35"/>
      <c r="F169" s="35"/>
      <c r="G169" s="35"/>
    </row>
    <row r="170">
      <c r="A170" s="35"/>
      <c r="B170" s="35"/>
      <c r="C170" s="35"/>
      <c r="D170" s="35"/>
      <c r="E170" s="35"/>
      <c r="F170" s="35"/>
      <c r="G170" s="35"/>
    </row>
    <row r="171">
      <c r="A171" s="35"/>
      <c r="B171" s="35"/>
      <c r="C171" s="35"/>
      <c r="D171" s="35"/>
      <c r="E171" s="35"/>
      <c r="F171" s="35"/>
      <c r="G171" s="35"/>
    </row>
    <row r="172">
      <c r="A172" s="35"/>
      <c r="B172" s="35"/>
      <c r="C172" s="35"/>
      <c r="D172" s="35"/>
      <c r="E172" s="35"/>
      <c r="F172" s="35"/>
      <c r="G172" s="35"/>
    </row>
    <row r="173">
      <c r="A173" s="35"/>
      <c r="B173" s="35"/>
      <c r="C173" s="35"/>
      <c r="D173" s="35"/>
      <c r="E173" s="35"/>
      <c r="F173" s="35"/>
      <c r="G173" s="35"/>
    </row>
    <row r="174">
      <c r="A174" s="35"/>
      <c r="B174" s="35"/>
      <c r="C174" s="35"/>
      <c r="D174" s="35"/>
      <c r="E174" s="35"/>
      <c r="F174" s="35"/>
      <c r="G174" s="35"/>
    </row>
    <row r="175">
      <c r="A175" s="35"/>
      <c r="B175" s="35"/>
      <c r="C175" s="35"/>
      <c r="D175" s="35"/>
      <c r="E175" s="35"/>
      <c r="F175" s="35"/>
      <c r="G175" s="35"/>
    </row>
    <row r="176">
      <c r="A176" s="35"/>
      <c r="B176" s="35"/>
      <c r="C176" s="35"/>
      <c r="D176" s="35"/>
      <c r="E176" s="35"/>
      <c r="F176" s="35"/>
      <c r="G176" s="35"/>
    </row>
    <row r="177">
      <c r="A177" s="35"/>
      <c r="B177" s="35"/>
      <c r="C177" s="35"/>
      <c r="D177" s="35"/>
      <c r="E177" s="35"/>
      <c r="F177" s="35"/>
      <c r="G177" s="35"/>
    </row>
    <row r="178">
      <c r="A178" s="35"/>
      <c r="B178" s="35"/>
      <c r="C178" s="35"/>
      <c r="D178" s="35"/>
      <c r="E178" s="35"/>
      <c r="F178" s="35"/>
      <c r="G178" s="35"/>
    </row>
    <row r="179">
      <c r="A179" s="35"/>
      <c r="B179" s="35"/>
      <c r="C179" s="35"/>
      <c r="D179" s="35"/>
      <c r="E179" s="35"/>
      <c r="F179" s="35"/>
      <c r="G179" s="35"/>
    </row>
    <row r="180">
      <c r="A180" s="35"/>
      <c r="B180" s="35"/>
      <c r="C180" s="35"/>
      <c r="D180" s="35"/>
      <c r="E180" s="35"/>
      <c r="F180" s="35"/>
      <c r="G180" s="35"/>
    </row>
    <row r="181">
      <c r="A181" s="35"/>
      <c r="B181" s="35"/>
      <c r="C181" s="35"/>
      <c r="D181" s="35"/>
      <c r="E181" s="35"/>
      <c r="F181" s="35"/>
      <c r="G181" s="35"/>
    </row>
    <row r="182">
      <c r="A182" s="35"/>
      <c r="B182" s="35"/>
      <c r="C182" s="35"/>
      <c r="D182" s="35"/>
      <c r="E182" s="35"/>
      <c r="F182" s="35"/>
      <c r="G182" s="35"/>
    </row>
    <row r="183">
      <c r="A183" s="35"/>
      <c r="B183" s="35"/>
      <c r="C183" s="35"/>
      <c r="D183" s="35"/>
      <c r="E183" s="35"/>
      <c r="F183" s="35"/>
      <c r="G183" s="35"/>
    </row>
    <row r="184">
      <c r="A184" s="35"/>
      <c r="B184" s="35"/>
      <c r="C184" s="35"/>
      <c r="D184" s="35"/>
      <c r="E184" s="35"/>
      <c r="F184" s="35"/>
      <c r="G184" s="35"/>
    </row>
    <row r="185">
      <c r="A185" s="35"/>
      <c r="B185" s="35"/>
      <c r="C185" s="35"/>
      <c r="D185" s="35"/>
      <c r="E185" s="35"/>
      <c r="F185" s="35"/>
      <c r="G185" s="35"/>
    </row>
    <row r="186">
      <c r="A186" s="35"/>
      <c r="B186" s="35"/>
      <c r="C186" s="35"/>
      <c r="D186" s="35"/>
      <c r="E186" s="35"/>
      <c r="F186" s="35"/>
      <c r="G186" s="35"/>
    </row>
    <row r="187">
      <c r="A187" s="35"/>
      <c r="B187" s="35"/>
      <c r="C187" s="35"/>
      <c r="D187" s="35"/>
      <c r="E187" s="35"/>
      <c r="F187" s="35"/>
      <c r="G187" s="35"/>
    </row>
    <row r="188">
      <c r="A188" s="35"/>
      <c r="B188" s="35"/>
      <c r="C188" s="35"/>
      <c r="D188" s="35"/>
      <c r="E188" s="35"/>
      <c r="F188" s="35"/>
      <c r="G188" s="35"/>
    </row>
    <row r="189">
      <c r="A189" s="35"/>
      <c r="B189" s="35"/>
      <c r="C189" s="35"/>
      <c r="D189" s="35"/>
      <c r="E189" s="35"/>
      <c r="F189" s="35"/>
      <c r="G189" s="35"/>
    </row>
    <row r="190">
      <c r="A190" s="35"/>
      <c r="B190" s="35"/>
      <c r="C190" s="35"/>
      <c r="D190" s="35"/>
      <c r="E190" s="35"/>
      <c r="F190" s="35"/>
      <c r="G190" s="35"/>
    </row>
    <row r="191">
      <c r="A191" s="35"/>
      <c r="B191" s="35"/>
      <c r="C191" s="35"/>
      <c r="D191" s="35"/>
      <c r="E191" s="35"/>
      <c r="F191" s="35"/>
      <c r="G191" s="35"/>
    </row>
    <row r="192">
      <c r="A192" s="35"/>
      <c r="B192" s="35"/>
      <c r="C192" s="35"/>
      <c r="D192" s="35"/>
      <c r="E192" s="35"/>
      <c r="F192" s="35"/>
      <c r="G192" s="35"/>
    </row>
    <row r="193">
      <c r="A193" s="35"/>
      <c r="B193" s="35"/>
      <c r="C193" s="35"/>
      <c r="D193" s="35"/>
      <c r="E193" s="35"/>
      <c r="F193" s="35"/>
      <c r="G193" s="35"/>
    </row>
    <row r="194">
      <c r="A194" s="35"/>
      <c r="B194" s="35"/>
      <c r="C194" s="35"/>
      <c r="D194" s="35"/>
      <c r="E194" s="35"/>
      <c r="F194" s="35"/>
      <c r="G194" s="35"/>
    </row>
    <row r="195">
      <c r="A195" s="35"/>
      <c r="B195" s="35"/>
      <c r="C195" s="35"/>
      <c r="D195" s="35"/>
      <c r="E195" s="35"/>
      <c r="F195" s="35"/>
      <c r="G195" s="35"/>
    </row>
    <row r="196">
      <c r="A196" s="35"/>
      <c r="B196" s="35"/>
      <c r="C196" s="35"/>
      <c r="D196" s="35"/>
      <c r="E196" s="35"/>
      <c r="F196" s="35"/>
      <c r="G196" s="35"/>
    </row>
    <row r="197">
      <c r="A197" s="35"/>
      <c r="B197" s="35"/>
      <c r="C197" s="35"/>
      <c r="D197" s="35"/>
      <c r="E197" s="35"/>
      <c r="F197" s="35"/>
      <c r="G197" s="35"/>
    </row>
    <row r="198">
      <c r="A198" s="35"/>
      <c r="B198" s="35"/>
      <c r="C198" s="35"/>
      <c r="D198" s="35"/>
      <c r="E198" s="35"/>
      <c r="F198" s="35"/>
      <c r="G198" s="35"/>
    </row>
    <row r="199">
      <c r="A199" s="35"/>
      <c r="B199" s="35"/>
      <c r="C199" s="35"/>
      <c r="D199" s="35"/>
      <c r="E199" s="35"/>
      <c r="F199" s="35"/>
      <c r="G199" s="35"/>
    </row>
    <row r="200">
      <c r="A200" s="35"/>
      <c r="B200" s="35"/>
      <c r="C200" s="35"/>
      <c r="D200" s="35"/>
      <c r="E200" s="35"/>
      <c r="F200" s="35"/>
      <c r="G200" s="35"/>
    </row>
    <row r="201">
      <c r="A201" s="35"/>
      <c r="B201" s="35"/>
      <c r="C201" s="35"/>
      <c r="D201" s="35"/>
      <c r="E201" s="35"/>
      <c r="F201" s="35"/>
      <c r="G201" s="35"/>
    </row>
    <row r="202">
      <c r="A202" s="35"/>
      <c r="B202" s="35"/>
      <c r="C202" s="35"/>
      <c r="D202" s="35"/>
      <c r="E202" s="35"/>
      <c r="F202" s="35"/>
      <c r="G202" s="35"/>
    </row>
    <row r="203">
      <c r="A203" s="35"/>
      <c r="B203" s="35"/>
      <c r="C203" s="35"/>
      <c r="D203" s="35"/>
      <c r="E203" s="35"/>
      <c r="F203" s="35"/>
      <c r="G203" s="35"/>
    </row>
    <row r="204">
      <c r="A204" s="35"/>
      <c r="B204" s="35"/>
      <c r="C204" s="35"/>
      <c r="D204" s="35"/>
      <c r="E204" s="35"/>
      <c r="F204" s="35"/>
      <c r="G204" s="35"/>
    </row>
    <row r="205">
      <c r="A205" s="35"/>
      <c r="B205" s="35"/>
      <c r="C205" s="35"/>
      <c r="D205" s="35"/>
      <c r="E205" s="35"/>
      <c r="F205" s="35"/>
      <c r="G205" s="35"/>
    </row>
    <row r="206">
      <c r="A206" s="35"/>
      <c r="B206" s="35"/>
      <c r="C206" s="35"/>
      <c r="D206" s="35"/>
      <c r="E206" s="35"/>
      <c r="F206" s="35"/>
      <c r="G206" s="35"/>
    </row>
    <row r="207">
      <c r="A207" s="35"/>
      <c r="B207" s="35"/>
      <c r="C207" s="35"/>
      <c r="D207" s="35"/>
      <c r="E207" s="35"/>
      <c r="F207" s="35"/>
      <c r="G207" s="35"/>
    </row>
    <row r="208">
      <c r="A208" s="35"/>
      <c r="B208" s="35"/>
      <c r="C208" s="35"/>
      <c r="D208" s="35"/>
      <c r="E208" s="35"/>
      <c r="F208" s="35"/>
      <c r="G208" s="35"/>
    </row>
    <row r="209">
      <c r="A209" s="35"/>
      <c r="B209" s="35"/>
      <c r="C209" s="35"/>
      <c r="D209" s="35"/>
      <c r="E209" s="35"/>
      <c r="F209" s="35"/>
      <c r="G209" s="35"/>
    </row>
    <row r="210">
      <c r="A210" s="35"/>
      <c r="B210" s="35"/>
      <c r="C210" s="35"/>
      <c r="D210" s="35"/>
      <c r="E210" s="35"/>
      <c r="F210" s="35"/>
      <c r="G210" s="35"/>
    </row>
    <row r="211">
      <c r="A211" s="35"/>
      <c r="B211" s="35"/>
      <c r="C211" s="35"/>
      <c r="D211" s="35"/>
      <c r="E211" s="35"/>
      <c r="F211" s="35"/>
      <c r="G211" s="35"/>
    </row>
    <row r="212">
      <c r="A212" s="35"/>
      <c r="B212" s="35"/>
      <c r="C212" s="35"/>
      <c r="D212" s="35"/>
      <c r="E212" s="35"/>
      <c r="F212" s="35"/>
      <c r="G212" s="35"/>
    </row>
    <row r="213">
      <c r="A213" s="35"/>
      <c r="B213" s="35"/>
      <c r="C213" s="35"/>
      <c r="D213" s="35"/>
      <c r="E213" s="35"/>
      <c r="F213" s="35"/>
      <c r="G213" s="35"/>
    </row>
    <row r="214">
      <c r="A214" s="35"/>
      <c r="B214" s="35"/>
      <c r="C214" s="35"/>
      <c r="D214" s="35"/>
      <c r="E214" s="35"/>
      <c r="F214" s="35"/>
      <c r="G214" s="35"/>
    </row>
    <row r="215">
      <c r="A215" s="35"/>
      <c r="B215" s="35"/>
      <c r="C215" s="35"/>
      <c r="D215" s="35"/>
      <c r="E215" s="35"/>
      <c r="F215" s="35"/>
      <c r="G215" s="35"/>
    </row>
    <row r="216">
      <c r="A216" s="35"/>
      <c r="B216" s="35"/>
      <c r="C216" s="35"/>
      <c r="D216" s="35"/>
      <c r="E216" s="35"/>
      <c r="F216" s="35"/>
      <c r="G216" s="35"/>
    </row>
    <row r="217">
      <c r="A217" s="35"/>
      <c r="B217" s="35"/>
      <c r="C217" s="35"/>
      <c r="D217" s="35"/>
      <c r="E217" s="35"/>
      <c r="F217" s="35"/>
      <c r="G217" s="35"/>
    </row>
    <row r="218">
      <c r="A218" s="35"/>
      <c r="B218" s="35"/>
      <c r="C218" s="35"/>
      <c r="D218" s="35"/>
      <c r="E218" s="35"/>
      <c r="F218" s="35"/>
      <c r="G218" s="35"/>
    </row>
    <row r="219">
      <c r="A219" s="35"/>
      <c r="B219" s="35"/>
      <c r="C219" s="35"/>
      <c r="D219" s="35"/>
      <c r="E219" s="35"/>
      <c r="F219" s="35"/>
      <c r="G219" s="35"/>
    </row>
    <row r="220">
      <c r="A220" s="35"/>
      <c r="B220" s="35"/>
      <c r="C220" s="35"/>
      <c r="D220" s="35"/>
      <c r="E220" s="35"/>
      <c r="F220" s="35"/>
      <c r="G220" s="35"/>
    </row>
    <row r="221">
      <c r="A221" s="35"/>
      <c r="B221" s="35"/>
      <c r="C221" s="35"/>
      <c r="D221" s="35"/>
      <c r="E221" s="35"/>
      <c r="F221" s="35"/>
      <c r="G221" s="35"/>
    </row>
    <row r="222">
      <c r="A222" s="35"/>
      <c r="B222" s="35"/>
      <c r="C222" s="35"/>
      <c r="D222" s="35"/>
      <c r="E222" s="35"/>
      <c r="F222" s="35"/>
      <c r="G222" s="35"/>
    </row>
    <row r="223">
      <c r="A223" s="35"/>
      <c r="B223" s="35"/>
      <c r="C223" s="35"/>
      <c r="D223" s="35"/>
      <c r="E223" s="35"/>
      <c r="F223" s="35"/>
      <c r="G223" s="35"/>
    </row>
    <row r="224">
      <c r="A224" s="35"/>
      <c r="B224" s="35"/>
      <c r="C224" s="35"/>
      <c r="D224" s="35"/>
      <c r="E224" s="35"/>
      <c r="F224" s="35"/>
      <c r="G224" s="35"/>
    </row>
    <row r="225">
      <c r="A225" s="35"/>
      <c r="B225" s="35"/>
      <c r="C225" s="35"/>
      <c r="D225" s="35"/>
      <c r="E225" s="35"/>
      <c r="F225" s="35"/>
      <c r="G225" s="35"/>
    </row>
    <row r="226">
      <c r="A226" s="35"/>
      <c r="B226" s="35"/>
      <c r="C226" s="35"/>
      <c r="D226" s="35"/>
      <c r="E226" s="35"/>
      <c r="F226" s="35"/>
      <c r="G226" s="35"/>
    </row>
    <row r="227">
      <c r="A227" s="35"/>
      <c r="B227" s="35"/>
      <c r="C227" s="35"/>
      <c r="D227" s="35"/>
      <c r="E227" s="35"/>
      <c r="F227" s="35"/>
      <c r="G227" s="35"/>
    </row>
    <row r="228">
      <c r="A228" s="35"/>
      <c r="B228" s="35"/>
      <c r="C228" s="35"/>
      <c r="D228" s="35"/>
      <c r="E228" s="35"/>
      <c r="F228" s="35"/>
      <c r="G228" s="35"/>
    </row>
    <row r="229">
      <c r="A229" s="35"/>
      <c r="B229" s="35"/>
      <c r="C229" s="35"/>
      <c r="D229" s="35"/>
      <c r="E229" s="35"/>
      <c r="F229" s="35"/>
      <c r="G229" s="35"/>
    </row>
    <row r="230">
      <c r="A230" s="35"/>
      <c r="B230" s="35"/>
      <c r="C230" s="35"/>
      <c r="D230" s="35"/>
      <c r="E230" s="35"/>
      <c r="F230" s="35"/>
      <c r="G230" s="35"/>
    </row>
    <row r="231">
      <c r="A231" s="35"/>
      <c r="B231" s="35"/>
      <c r="C231" s="35"/>
      <c r="D231" s="35"/>
      <c r="E231" s="35"/>
      <c r="F231" s="35"/>
      <c r="G231" s="35"/>
    </row>
    <row r="232">
      <c r="A232" s="35"/>
      <c r="B232" s="35"/>
      <c r="C232" s="35"/>
      <c r="D232" s="35"/>
      <c r="E232" s="35"/>
      <c r="F232" s="35"/>
      <c r="G232" s="35"/>
    </row>
    <row r="233">
      <c r="A233" s="35"/>
      <c r="B233" s="35"/>
      <c r="C233" s="35"/>
      <c r="D233" s="35"/>
      <c r="E233" s="35"/>
      <c r="F233" s="35"/>
      <c r="G233" s="35"/>
    </row>
    <row r="234">
      <c r="A234" s="35"/>
      <c r="B234" s="35"/>
      <c r="C234" s="35"/>
      <c r="D234" s="35"/>
      <c r="E234" s="35"/>
      <c r="F234" s="35"/>
      <c r="G234" s="35"/>
    </row>
    <row r="235">
      <c r="A235" s="35"/>
      <c r="B235" s="35"/>
      <c r="C235" s="35"/>
      <c r="D235" s="35"/>
      <c r="E235" s="35"/>
      <c r="F235" s="35"/>
      <c r="G235" s="35"/>
    </row>
    <row r="236">
      <c r="A236" s="35"/>
      <c r="B236" s="35"/>
      <c r="C236" s="35"/>
      <c r="D236" s="35"/>
      <c r="E236" s="35"/>
      <c r="F236" s="35"/>
      <c r="G236" s="35"/>
    </row>
    <row r="237">
      <c r="A237" s="35"/>
      <c r="B237" s="35"/>
      <c r="C237" s="35"/>
      <c r="D237" s="35"/>
      <c r="E237" s="35"/>
      <c r="F237" s="35"/>
      <c r="G237" s="35"/>
    </row>
    <row r="238">
      <c r="A238" s="35"/>
      <c r="B238" s="35"/>
      <c r="C238" s="35"/>
      <c r="D238" s="35"/>
      <c r="E238" s="35"/>
      <c r="F238" s="35"/>
      <c r="G238" s="35"/>
    </row>
    <row r="239">
      <c r="A239" s="35"/>
      <c r="B239" s="35"/>
      <c r="C239" s="35"/>
      <c r="D239" s="35"/>
      <c r="E239" s="35"/>
      <c r="F239" s="35"/>
      <c r="G239" s="35"/>
    </row>
    <row r="240">
      <c r="A240" s="35"/>
      <c r="B240" s="35"/>
      <c r="C240" s="35"/>
      <c r="D240" s="35"/>
      <c r="E240" s="35"/>
      <c r="F240" s="35"/>
      <c r="G240" s="35"/>
    </row>
    <row r="241">
      <c r="A241" s="35"/>
      <c r="B241" s="35"/>
      <c r="C241" s="35"/>
      <c r="D241" s="35"/>
      <c r="E241" s="35"/>
      <c r="F241" s="35"/>
      <c r="G241" s="35"/>
    </row>
    <row r="242">
      <c r="A242" s="35"/>
      <c r="B242" s="35"/>
      <c r="C242" s="35"/>
      <c r="D242" s="35"/>
      <c r="E242" s="35"/>
      <c r="F242" s="35"/>
      <c r="G242" s="35"/>
    </row>
    <row r="243">
      <c r="A243" s="35"/>
      <c r="B243" s="35"/>
      <c r="C243" s="35"/>
      <c r="D243" s="35"/>
      <c r="E243" s="35"/>
      <c r="F243" s="35"/>
      <c r="G243" s="35"/>
    </row>
    <row r="244">
      <c r="A244" s="35"/>
      <c r="B244" s="35"/>
      <c r="C244" s="35"/>
      <c r="D244" s="35"/>
      <c r="E244" s="35"/>
      <c r="F244" s="35"/>
      <c r="G244" s="35"/>
    </row>
    <row r="245">
      <c r="A245" s="35"/>
      <c r="B245" s="35"/>
      <c r="C245" s="35"/>
      <c r="D245" s="35"/>
      <c r="E245" s="35"/>
      <c r="F245" s="35"/>
      <c r="G245" s="35"/>
    </row>
    <row r="246">
      <c r="A246" s="35"/>
      <c r="B246" s="35"/>
      <c r="C246" s="35"/>
      <c r="D246" s="35"/>
      <c r="E246" s="35"/>
      <c r="F246" s="35"/>
      <c r="G246" s="35"/>
    </row>
    <row r="247">
      <c r="A247" s="35"/>
      <c r="B247" s="35"/>
      <c r="C247" s="35"/>
      <c r="D247" s="35"/>
      <c r="E247" s="35"/>
      <c r="F247" s="35"/>
      <c r="G247" s="35"/>
    </row>
    <row r="248">
      <c r="A248" s="35"/>
      <c r="B248" s="35"/>
      <c r="C248" s="35"/>
      <c r="D248" s="35"/>
      <c r="E248" s="35"/>
      <c r="F248" s="35"/>
      <c r="G248" s="35"/>
    </row>
    <row r="249">
      <c r="A249" s="35"/>
      <c r="B249" s="35"/>
      <c r="C249" s="35"/>
      <c r="D249" s="35"/>
      <c r="E249" s="35"/>
      <c r="F249" s="35"/>
      <c r="G249" s="35"/>
    </row>
    <row r="250">
      <c r="A250" s="35"/>
      <c r="B250" s="35"/>
      <c r="C250" s="35"/>
      <c r="D250" s="35"/>
      <c r="E250" s="35"/>
      <c r="F250" s="35"/>
      <c r="G250" s="35"/>
    </row>
    <row r="251">
      <c r="A251" s="35"/>
      <c r="B251" s="35"/>
      <c r="C251" s="35"/>
      <c r="D251" s="35"/>
      <c r="E251" s="35"/>
      <c r="F251" s="35"/>
      <c r="G251" s="35"/>
    </row>
    <row r="252">
      <c r="A252" s="35"/>
      <c r="B252" s="35"/>
      <c r="C252" s="35"/>
      <c r="D252" s="35"/>
      <c r="E252" s="35"/>
      <c r="F252" s="35"/>
      <c r="G252" s="35"/>
    </row>
    <row r="253">
      <c r="A253" s="35"/>
      <c r="B253" s="35"/>
      <c r="C253" s="35"/>
      <c r="D253" s="35"/>
      <c r="E253" s="35"/>
      <c r="F253" s="35"/>
      <c r="G253" s="35"/>
    </row>
    <row r="254">
      <c r="A254" s="35"/>
      <c r="B254" s="35"/>
      <c r="C254" s="35"/>
      <c r="D254" s="35"/>
      <c r="E254" s="35"/>
      <c r="F254" s="35"/>
      <c r="G254" s="35"/>
    </row>
    <row r="255">
      <c r="A255" s="35"/>
      <c r="B255" s="35"/>
      <c r="C255" s="35"/>
      <c r="D255" s="35"/>
      <c r="E255" s="35"/>
      <c r="F255" s="35"/>
      <c r="G255" s="35"/>
    </row>
    <row r="256">
      <c r="A256" s="35"/>
      <c r="B256" s="35"/>
      <c r="C256" s="35"/>
      <c r="D256" s="35"/>
      <c r="E256" s="35"/>
      <c r="F256" s="35"/>
      <c r="G256" s="35"/>
    </row>
    <row r="257">
      <c r="A257" s="35"/>
      <c r="B257" s="35"/>
      <c r="C257" s="35"/>
      <c r="D257" s="35"/>
      <c r="E257" s="35"/>
      <c r="F257" s="35"/>
      <c r="G257" s="35"/>
    </row>
    <row r="258">
      <c r="A258" s="35"/>
      <c r="B258" s="35"/>
      <c r="C258" s="35"/>
      <c r="D258" s="35"/>
      <c r="E258" s="35"/>
      <c r="F258" s="35"/>
      <c r="G258" s="35"/>
    </row>
    <row r="259">
      <c r="A259" s="35"/>
      <c r="B259" s="35"/>
      <c r="C259" s="35"/>
      <c r="D259" s="35"/>
      <c r="E259" s="35"/>
      <c r="F259" s="35"/>
      <c r="G259" s="35"/>
    </row>
    <row r="260">
      <c r="A260" s="35"/>
      <c r="B260" s="35"/>
      <c r="C260" s="35"/>
      <c r="D260" s="35"/>
      <c r="E260" s="35"/>
      <c r="F260" s="35"/>
      <c r="G260" s="35"/>
    </row>
    <row r="261">
      <c r="A261" s="35"/>
      <c r="B261" s="35"/>
      <c r="C261" s="35"/>
      <c r="D261" s="35"/>
      <c r="E261" s="35"/>
      <c r="F261" s="35"/>
      <c r="G261" s="35"/>
    </row>
    <row r="262">
      <c r="A262" s="35"/>
      <c r="B262" s="35"/>
      <c r="C262" s="35"/>
      <c r="D262" s="35"/>
      <c r="E262" s="35"/>
      <c r="F262" s="35"/>
      <c r="G262" s="35"/>
    </row>
    <row r="263">
      <c r="A263" s="35"/>
      <c r="B263" s="35"/>
      <c r="C263" s="35"/>
      <c r="D263" s="35"/>
      <c r="E263" s="35"/>
      <c r="F263" s="35"/>
      <c r="G263" s="35"/>
    </row>
    <row r="264">
      <c r="A264" s="35"/>
      <c r="B264" s="35"/>
      <c r="C264" s="35"/>
      <c r="D264" s="35"/>
      <c r="E264" s="35"/>
      <c r="F264" s="35"/>
      <c r="G264" s="35"/>
    </row>
    <row r="265">
      <c r="A265" s="35"/>
      <c r="B265" s="35"/>
      <c r="C265" s="35"/>
      <c r="D265" s="35"/>
      <c r="E265" s="35"/>
      <c r="F265" s="35"/>
      <c r="G265" s="35"/>
    </row>
    <row r="266">
      <c r="A266" s="35"/>
      <c r="B266" s="35"/>
      <c r="C266" s="35"/>
      <c r="D266" s="35"/>
      <c r="E266" s="35"/>
      <c r="F266" s="35"/>
      <c r="G266" s="35"/>
    </row>
    <row r="267">
      <c r="A267" s="35"/>
      <c r="B267" s="35"/>
      <c r="C267" s="35"/>
      <c r="D267" s="35"/>
      <c r="E267" s="35"/>
      <c r="F267" s="35"/>
      <c r="G267" s="35"/>
    </row>
    <row r="268">
      <c r="A268" s="35"/>
      <c r="B268" s="35"/>
      <c r="C268" s="35"/>
      <c r="D268" s="35"/>
      <c r="E268" s="35"/>
      <c r="F268" s="35"/>
      <c r="G268" s="35"/>
    </row>
    <row r="269">
      <c r="A269" s="35"/>
      <c r="B269" s="35"/>
      <c r="C269" s="35"/>
      <c r="D269" s="35"/>
      <c r="E269" s="35"/>
      <c r="F269" s="35"/>
      <c r="G269" s="35"/>
    </row>
    <row r="270">
      <c r="A270" s="35"/>
      <c r="B270" s="35"/>
      <c r="C270" s="35"/>
      <c r="D270" s="35"/>
      <c r="E270" s="35"/>
      <c r="F270" s="35"/>
      <c r="G270" s="35"/>
    </row>
    <row r="271">
      <c r="A271" s="35"/>
      <c r="B271" s="35"/>
      <c r="C271" s="35"/>
      <c r="D271" s="35"/>
      <c r="E271" s="35"/>
      <c r="F271" s="35"/>
      <c r="G271" s="35"/>
    </row>
    <row r="272">
      <c r="A272" s="35"/>
      <c r="B272" s="35"/>
      <c r="C272" s="35"/>
      <c r="D272" s="35"/>
      <c r="E272" s="35"/>
      <c r="F272" s="35"/>
      <c r="G272" s="35"/>
    </row>
    <row r="273">
      <c r="A273" s="35"/>
      <c r="B273" s="35"/>
      <c r="C273" s="35"/>
      <c r="D273" s="35"/>
      <c r="E273" s="35"/>
      <c r="F273" s="35"/>
      <c r="G273" s="35"/>
    </row>
    <row r="274">
      <c r="A274" s="35"/>
      <c r="B274" s="35"/>
      <c r="C274" s="35"/>
      <c r="D274" s="35"/>
      <c r="E274" s="35"/>
      <c r="F274" s="35"/>
      <c r="G274" s="35"/>
    </row>
    <row r="275">
      <c r="A275" s="35"/>
      <c r="B275" s="35"/>
      <c r="C275" s="35"/>
      <c r="D275" s="35"/>
      <c r="E275" s="35"/>
      <c r="F275" s="35"/>
      <c r="G275" s="35"/>
    </row>
    <row r="276">
      <c r="A276" s="35"/>
      <c r="B276" s="35"/>
      <c r="C276" s="35"/>
      <c r="D276" s="35"/>
      <c r="E276" s="35"/>
      <c r="F276" s="35"/>
      <c r="G276" s="35"/>
    </row>
    <row r="277">
      <c r="A277" s="35"/>
      <c r="B277" s="35"/>
      <c r="C277" s="35"/>
      <c r="D277" s="35"/>
      <c r="E277" s="35"/>
      <c r="F277" s="35"/>
      <c r="G277" s="35"/>
    </row>
    <row r="278">
      <c r="A278" s="35"/>
      <c r="B278" s="35"/>
      <c r="C278" s="35"/>
      <c r="D278" s="35"/>
      <c r="E278" s="35"/>
      <c r="F278" s="35"/>
      <c r="G278" s="35"/>
    </row>
    <row r="279">
      <c r="A279" s="35"/>
      <c r="B279" s="35"/>
      <c r="C279" s="35"/>
      <c r="D279" s="35"/>
      <c r="E279" s="35"/>
      <c r="F279" s="35"/>
      <c r="G279" s="35"/>
    </row>
    <row r="280">
      <c r="A280" s="35"/>
      <c r="B280" s="35"/>
      <c r="C280" s="35"/>
      <c r="D280" s="35"/>
      <c r="E280" s="35"/>
      <c r="F280" s="35"/>
      <c r="G280" s="35"/>
    </row>
    <row r="281">
      <c r="A281" s="35"/>
      <c r="B281" s="35"/>
      <c r="C281" s="35"/>
      <c r="D281" s="35"/>
      <c r="E281" s="35"/>
      <c r="F281" s="35"/>
      <c r="G281" s="35"/>
    </row>
    <row r="282">
      <c r="A282" s="35"/>
      <c r="B282" s="35"/>
      <c r="C282" s="35"/>
      <c r="D282" s="35"/>
      <c r="E282" s="35"/>
      <c r="F282" s="35"/>
      <c r="G282" s="35"/>
    </row>
    <row r="283">
      <c r="A283" s="35"/>
      <c r="B283" s="35"/>
      <c r="C283" s="35"/>
      <c r="D283" s="35"/>
      <c r="E283" s="35"/>
      <c r="F283" s="35"/>
      <c r="G283" s="35"/>
    </row>
    <row r="284">
      <c r="A284" s="35"/>
      <c r="B284" s="35"/>
      <c r="C284" s="35"/>
      <c r="D284" s="35"/>
      <c r="E284" s="35"/>
      <c r="F284" s="35"/>
      <c r="G284" s="35"/>
    </row>
    <row r="285">
      <c r="A285" s="35"/>
      <c r="B285" s="35"/>
      <c r="C285" s="35"/>
      <c r="D285" s="35"/>
      <c r="E285" s="35"/>
      <c r="F285" s="35"/>
      <c r="G285" s="35"/>
    </row>
    <row r="286">
      <c r="A286" s="35"/>
      <c r="B286" s="35"/>
      <c r="C286" s="35"/>
      <c r="D286" s="35"/>
      <c r="E286" s="35"/>
      <c r="F286" s="35"/>
      <c r="G286" s="35"/>
    </row>
    <row r="287">
      <c r="A287" s="35"/>
      <c r="B287" s="35"/>
      <c r="C287" s="35"/>
      <c r="D287" s="35"/>
      <c r="E287" s="35"/>
      <c r="F287" s="35"/>
      <c r="G287" s="35"/>
    </row>
    <row r="288">
      <c r="A288" s="35"/>
      <c r="B288" s="35"/>
      <c r="C288" s="35"/>
      <c r="D288" s="35"/>
      <c r="E288" s="35"/>
      <c r="F288" s="35"/>
      <c r="G288" s="35"/>
    </row>
    <row r="289">
      <c r="A289" s="35"/>
      <c r="B289" s="35"/>
      <c r="C289" s="35"/>
      <c r="D289" s="35"/>
      <c r="E289" s="35"/>
      <c r="F289" s="35"/>
      <c r="G289" s="35"/>
    </row>
    <row r="290">
      <c r="A290" s="35"/>
      <c r="B290" s="35"/>
      <c r="C290" s="35"/>
      <c r="D290" s="35"/>
      <c r="E290" s="35"/>
      <c r="F290" s="35"/>
      <c r="G290" s="35"/>
    </row>
    <row r="291">
      <c r="A291" s="35"/>
      <c r="B291" s="35"/>
      <c r="C291" s="35"/>
      <c r="D291" s="35"/>
      <c r="E291" s="35"/>
      <c r="F291" s="35"/>
      <c r="G291" s="35"/>
    </row>
    <row r="292">
      <c r="A292" s="35"/>
      <c r="B292" s="35"/>
      <c r="C292" s="35"/>
      <c r="D292" s="35"/>
      <c r="E292" s="35"/>
      <c r="F292" s="35"/>
      <c r="G292" s="35"/>
    </row>
    <row r="293">
      <c r="A293" s="35"/>
      <c r="B293" s="35"/>
      <c r="C293" s="35"/>
      <c r="D293" s="35"/>
      <c r="E293" s="35"/>
      <c r="F293" s="35"/>
      <c r="G293" s="35"/>
    </row>
    <row r="294">
      <c r="A294" s="35"/>
      <c r="B294" s="35"/>
      <c r="C294" s="35"/>
      <c r="D294" s="35"/>
      <c r="E294" s="35"/>
      <c r="F294" s="35"/>
      <c r="G294" s="35"/>
    </row>
    <row r="295">
      <c r="A295" s="35"/>
      <c r="B295" s="35"/>
      <c r="C295" s="35"/>
      <c r="D295" s="35"/>
      <c r="E295" s="35"/>
      <c r="F295" s="35"/>
      <c r="G295" s="35"/>
    </row>
    <row r="296">
      <c r="A296" s="35"/>
      <c r="B296" s="35"/>
      <c r="C296" s="35"/>
      <c r="D296" s="35"/>
      <c r="E296" s="35"/>
      <c r="F296" s="35"/>
      <c r="G296" s="35"/>
    </row>
    <row r="297">
      <c r="A297" s="35"/>
      <c r="B297" s="35"/>
      <c r="C297" s="35"/>
      <c r="D297" s="35"/>
      <c r="E297" s="35"/>
      <c r="F297" s="35"/>
      <c r="G297" s="35"/>
    </row>
    <row r="298">
      <c r="A298" s="35"/>
      <c r="B298" s="35"/>
      <c r="C298" s="35"/>
      <c r="D298" s="35"/>
      <c r="E298" s="35"/>
      <c r="F298" s="35"/>
      <c r="G298" s="35"/>
    </row>
    <row r="299">
      <c r="A299" s="35"/>
      <c r="B299" s="35"/>
      <c r="C299" s="35"/>
      <c r="D299" s="35"/>
      <c r="E299" s="35"/>
      <c r="F299" s="35"/>
      <c r="G299" s="35"/>
    </row>
    <row r="300">
      <c r="A300" s="35"/>
      <c r="B300" s="35"/>
      <c r="C300" s="35"/>
      <c r="D300" s="35"/>
      <c r="E300" s="35"/>
      <c r="F300" s="35"/>
      <c r="G300" s="35"/>
    </row>
    <row r="301">
      <c r="A301" s="35"/>
      <c r="B301" s="35"/>
      <c r="C301" s="35"/>
      <c r="D301" s="35"/>
      <c r="E301" s="35"/>
      <c r="F301" s="35"/>
      <c r="G301" s="35"/>
    </row>
    <row r="302">
      <c r="A302" s="35"/>
      <c r="B302" s="35"/>
      <c r="C302" s="35"/>
      <c r="D302" s="35"/>
      <c r="E302" s="35"/>
      <c r="F302" s="35"/>
      <c r="G302" s="35"/>
    </row>
    <row r="303">
      <c r="A303" s="35"/>
      <c r="B303" s="35"/>
      <c r="C303" s="35"/>
      <c r="D303" s="35"/>
      <c r="E303" s="35"/>
      <c r="F303" s="35"/>
      <c r="G303" s="35"/>
    </row>
    <row r="304">
      <c r="A304" s="35"/>
      <c r="B304" s="35"/>
      <c r="C304" s="35"/>
      <c r="D304" s="35"/>
      <c r="E304" s="35"/>
      <c r="F304" s="35"/>
      <c r="G304" s="35"/>
    </row>
    <row r="305">
      <c r="A305" s="35"/>
      <c r="B305" s="35"/>
      <c r="C305" s="35"/>
      <c r="D305" s="35"/>
      <c r="E305" s="35"/>
      <c r="F305" s="35"/>
      <c r="G305" s="35"/>
    </row>
    <row r="306">
      <c r="A306" s="35"/>
      <c r="B306" s="35"/>
      <c r="C306" s="35"/>
      <c r="D306" s="35"/>
      <c r="E306" s="35"/>
      <c r="F306" s="35"/>
      <c r="G306" s="35"/>
    </row>
    <row r="307">
      <c r="A307" s="35"/>
      <c r="B307" s="35"/>
      <c r="C307" s="35"/>
      <c r="D307" s="35"/>
      <c r="E307" s="35"/>
      <c r="F307" s="35"/>
      <c r="G307" s="35"/>
    </row>
    <row r="308">
      <c r="A308" s="35"/>
      <c r="B308" s="35"/>
      <c r="C308" s="35"/>
      <c r="D308" s="35"/>
      <c r="E308" s="35"/>
      <c r="F308" s="35"/>
      <c r="G308" s="35"/>
    </row>
    <row r="309">
      <c r="A309" s="35"/>
      <c r="B309" s="35"/>
      <c r="C309" s="35"/>
      <c r="D309" s="35"/>
      <c r="E309" s="35"/>
      <c r="F309" s="35"/>
      <c r="G309" s="35"/>
    </row>
    <row r="310">
      <c r="A310" s="35"/>
      <c r="B310" s="35"/>
      <c r="C310" s="35"/>
      <c r="D310" s="35"/>
      <c r="E310" s="35"/>
      <c r="F310" s="35"/>
      <c r="G310" s="35"/>
    </row>
    <row r="311">
      <c r="A311" s="35"/>
      <c r="B311" s="35"/>
      <c r="C311" s="35"/>
      <c r="D311" s="35"/>
      <c r="E311" s="35"/>
      <c r="F311" s="35"/>
      <c r="G311" s="35"/>
    </row>
    <row r="312">
      <c r="A312" s="35"/>
      <c r="B312" s="35"/>
      <c r="C312" s="35"/>
      <c r="D312" s="35"/>
      <c r="E312" s="35"/>
      <c r="F312" s="35"/>
      <c r="G312" s="35"/>
    </row>
    <row r="313">
      <c r="A313" s="35"/>
      <c r="B313" s="35"/>
      <c r="C313" s="35"/>
      <c r="D313" s="35"/>
      <c r="E313" s="35"/>
      <c r="F313" s="35"/>
      <c r="G313" s="35"/>
    </row>
    <row r="314">
      <c r="A314" s="35"/>
      <c r="B314" s="35"/>
      <c r="C314" s="35"/>
      <c r="D314" s="35"/>
      <c r="E314" s="35"/>
      <c r="F314" s="35"/>
      <c r="G314" s="35"/>
    </row>
    <row r="315">
      <c r="A315" s="35"/>
      <c r="B315" s="35"/>
      <c r="C315" s="35"/>
      <c r="D315" s="35"/>
      <c r="E315" s="35"/>
      <c r="F315" s="35"/>
      <c r="G315" s="35"/>
    </row>
    <row r="316">
      <c r="A316" s="35"/>
      <c r="B316" s="35"/>
      <c r="C316" s="35"/>
      <c r="D316" s="35"/>
      <c r="E316" s="35"/>
      <c r="F316" s="35"/>
      <c r="G316" s="35"/>
    </row>
    <row r="317">
      <c r="A317" s="35"/>
      <c r="B317" s="35"/>
      <c r="C317" s="35"/>
      <c r="D317" s="35"/>
      <c r="E317" s="35"/>
      <c r="F317" s="35"/>
      <c r="G317" s="35"/>
    </row>
    <row r="318">
      <c r="A318" s="35"/>
      <c r="B318" s="35"/>
      <c r="C318" s="35"/>
      <c r="D318" s="35"/>
      <c r="E318" s="35"/>
      <c r="F318" s="35"/>
      <c r="G318" s="35"/>
    </row>
    <row r="319">
      <c r="A319" s="35"/>
      <c r="B319" s="35"/>
      <c r="C319" s="35"/>
      <c r="D319" s="35"/>
      <c r="E319" s="35"/>
      <c r="F319" s="35"/>
      <c r="G319" s="35"/>
    </row>
    <row r="320">
      <c r="A320" s="35"/>
      <c r="B320" s="35"/>
      <c r="C320" s="35"/>
      <c r="D320" s="35"/>
      <c r="E320" s="35"/>
      <c r="F320" s="35"/>
      <c r="G320" s="35"/>
    </row>
    <row r="321">
      <c r="A321" s="35"/>
      <c r="B321" s="35"/>
      <c r="C321" s="35"/>
      <c r="D321" s="35"/>
      <c r="E321" s="35"/>
      <c r="F321" s="35"/>
      <c r="G321" s="35"/>
    </row>
    <row r="322">
      <c r="A322" s="35"/>
      <c r="B322" s="35"/>
      <c r="C322" s="35"/>
      <c r="D322" s="35"/>
      <c r="E322" s="35"/>
      <c r="F322" s="35"/>
      <c r="G322" s="35"/>
    </row>
    <row r="323">
      <c r="A323" s="35"/>
      <c r="B323" s="35"/>
      <c r="C323" s="35"/>
      <c r="D323" s="35"/>
      <c r="E323" s="35"/>
      <c r="F323" s="35"/>
      <c r="G323" s="35"/>
    </row>
    <row r="324">
      <c r="A324" s="35"/>
      <c r="B324" s="35"/>
      <c r="C324" s="35"/>
      <c r="D324" s="35"/>
      <c r="E324" s="35"/>
      <c r="F324" s="35"/>
      <c r="G324" s="35"/>
    </row>
    <row r="325">
      <c r="A325" s="35"/>
      <c r="B325" s="35"/>
      <c r="C325" s="35"/>
      <c r="D325" s="35"/>
      <c r="E325" s="35"/>
      <c r="F325" s="35"/>
      <c r="G325" s="35"/>
    </row>
    <row r="326">
      <c r="A326" s="35"/>
      <c r="B326" s="35"/>
      <c r="C326" s="35"/>
      <c r="D326" s="35"/>
      <c r="E326" s="35"/>
      <c r="F326" s="35"/>
      <c r="G326" s="35"/>
    </row>
    <row r="327">
      <c r="A327" s="35"/>
      <c r="B327" s="35"/>
      <c r="C327" s="35"/>
      <c r="D327" s="35"/>
      <c r="E327" s="35"/>
      <c r="F327" s="35"/>
      <c r="G327" s="35"/>
    </row>
    <row r="328">
      <c r="A328" s="35"/>
      <c r="B328" s="35"/>
      <c r="C328" s="35"/>
      <c r="D328" s="35"/>
      <c r="E328" s="35"/>
      <c r="F328" s="35"/>
      <c r="G328" s="35"/>
    </row>
    <row r="329">
      <c r="A329" s="35"/>
      <c r="B329" s="35"/>
      <c r="C329" s="35"/>
      <c r="D329" s="35"/>
      <c r="E329" s="35"/>
      <c r="F329" s="35"/>
      <c r="G329" s="35"/>
    </row>
    <row r="330">
      <c r="A330" s="35"/>
      <c r="B330" s="35"/>
      <c r="C330" s="35"/>
      <c r="D330" s="35"/>
      <c r="E330" s="35"/>
      <c r="F330" s="35"/>
      <c r="G330" s="35"/>
    </row>
    <row r="331">
      <c r="A331" s="35"/>
      <c r="B331" s="35"/>
      <c r="C331" s="35"/>
      <c r="D331" s="35"/>
      <c r="E331" s="35"/>
      <c r="F331" s="35"/>
      <c r="G331" s="35"/>
    </row>
    <row r="332">
      <c r="A332" s="35"/>
      <c r="B332" s="35"/>
      <c r="C332" s="35"/>
      <c r="D332" s="35"/>
      <c r="E332" s="35"/>
      <c r="F332" s="35"/>
      <c r="G332" s="35"/>
    </row>
    <row r="333">
      <c r="A333" s="35"/>
      <c r="B333" s="35"/>
      <c r="C333" s="35"/>
      <c r="D333" s="35"/>
      <c r="E333" s="35"/>
      <c r="F333" s="35"/>
      <c r="G333" s="35"/>
    </row>
    <row r="334">
      <c r="A334" s="35"/>
      <c r="B334" s="35"/>
      <c r="C334" s="35"/>
      <c r="D334" s="35"/>
      <c r="E334" s="35"/>
      <c r="F334" s="35"/>
      <c r="G334" s="35"/>
    </row>
    <row r="335">
      <c r="A335" s="35"/>
      <c r="B335" s="35"/>
      <c r="C335" s="35"/>
      <c r="D335" s="35"/>
      <c r="E335" s="35"/>
      <c r="F335" s="35"/>
      <c r="G335" s="35"/>
    </row>
    <row r="336">
      <c r="A336" s="35"/>
      <c r="B336" s="35"/>
      <c r="C336" s="35"/>
      <c r="D336" s="35"/>
      <c r="E336" s="35"/>
      <c r="F336" s="35"/>
      <c r="G336" s="35"/>
    </row>
    <row r="337">
      <c r="A337" s="35"/>
      <c r="B337" s="35"/>
      <c r="C337" s="35"/>
      <c r="D337" s="35"/>
      <c r="E337" s="35"/>
      <c r="F337" s="35"/>
      <c r="G337" s="35"/>
    </row>
    <row r="338">
      <c r="A338" s="35"/>
      <c r="B338" s="35"/>
      <c r="C338" s="35"/>
      <c r="D338" s="35"/>
      <c r="E338" s="35"/>
      <c r="F338" s="35"/>
      <c r="G338" s="35"/>
    </row>
    <row r="339">
      <c r="A339" s="35"/>
      <c r="B339" s="35"/>
      <c r="C339" s="35"/>
      <c r="D339" s="35"/>
      <c r="E339" s="35"/>
      <c r="F339" s="35"/>
      <c r="G339" s="35"/>
    </row>
    <row r="340">
      <c r="A340" s="35"/>
      <c r="B340" s="35"/>
      <c r="C340" s="35"/>
      <c r="D340" s="35"/>
      <c r="E340" s="35"/>
      <c r="F340" s="35"/>
      <c r="G340" s="35"/>
    </row>
    <row r="341">
      <c r="A341" s="35"/>
      <c r="B341" s="35"/>
      <c r="C341" s="35"/>
      <c r="D341" s="35"/>
      <c r="E341" s="35"/>
      <c r="F341" s="35"/>
      <c r="G341" s="35"/>
    </row>
    <row r="342">
      <c r="A342" s="35"/>
      <c r="B342" s="35"/>
      <c r="C342" s="35"/>
      <c r="D342" s="35"/>
      <c r="E342" s="35"/>
      <c r="F342" s="35"/>
      <c r="G342" s="35"/>
    </row>
    <row r="343">
      <c r="A343" s="35"/>
      <c r="B343" s="35"/>
      <c r="C343" s="35"/>
      <c r="D343" s="35"/>
      <c r="E343" s="35"/>
      <c r="F343" s="35"/>
      <c r="G343" s="35"/>
    </row>
    <row r="344">
      <c r="A344" s="35"/>
      <c r="B344" s="35"/>
      <c r="C344" s="35"/>
      <c r="D344" s="35"/>
      <c r="E344" s="35"/>
      <c r="F344" s="35"/>
      <c r="G344" s="35"/>
    </row>
    <row r="345">
      <c r="A345" s="35"/>
      <c r="B345" s="35"/>
      <c r="C345" s="35"/>
      <c r="D345" s="35"/>
      <c r="E345" s="35"/>
      <c r="F345" s="35"/>
      <c r="G345" s="35"/>
    </row>
    <row r="346">
      <c r="A346" s="35"/>
      <c r="B346" s="35"/>
      <c r="C346" s="35"/>
      <c r="D346" s="35"/>
      <c r="E346" s="35"/>
      <c r="F346" s="35"/>
      <c r="G346" s="35"/>
    </row>
    <row r="347">
      <c r="A347" s="35"/>
      <c r="B347" s="35"/>
      <c r="C347" s="35"/>
      <c r="D347" s="35"/>
      <c r="E347" s="35"/>
      <c r="F347" s="35"/>
      <c r="G347" s="35"/>
    </row>
    <row r="348">
      <c r="A348" s="35"/>
      <c r="B348" s="35"/>
      <c r="C348" s="35"/>
      <c r="D348" s="35"/>
      <c r="E348" s="35"/>
      <c r="F348" s="35"/>
      <c r="G348" s="35"/>
    </row>
    <row r="349">
      <c r="A349" s="35"/>
      <c r="B349" s="35"/>
      <c r="C349" s="35"/>
      <c r="D349" s="35"/>
      <c r="E349" s="35"/>
      <c r="F349" s="35"/>
      <c r="G349" s="35"/>
    </row>
    <row r="350">
      <c r="A350" s="35"/>
      <c r="B350" s="35"/>
      <c r="C350" s="35"/>
      <c r="D350" s="35"/>
      <c r="E350" s="35"/>
      <c r="F350" s="35"/>
      <c r="G350" s="35"/>
    </row>
    <row r="351">
      <c r="A351" s="35"/>
      <c r="B351" s="35"/>
      <c r="C351" s="35"/>
      <c r="D351" s="35"/>
      <c r="E351" s="35"/>
      <c r="F351" s="35"/>
      <c r="G351" s="35"/>
    </row>
    <row r="352">
      <c r="A352" s="35"/>
      <c r="B352" s="35"/>
      <c r="C352" s="35"/>
      <c r="D352" s="35"/>
      <c r="E352" s="35"/>
      <c r="F352" s="35"/>
      <c r="G352" s="35"/>
    </row>
    <row r="353">
      <c r="A353" s="35"/>
      <c r="B353" s="35"/>
      <c r="C353" s="35"/>
      <c r="D353" s="35"/>
      <c r="E353" s="35"/>
      <c r="F353" s="35"/>
      <c r="G353" s="35"/>
    </row>
    <row r="354">
      <c r="A354" s="35"/>
      <c r="B354" s="35"/>
      <c r="C354" s="35"/>
      <c r="D354" s="35"/>
      <c r="E354" s="35"/>
      <c r="F354" s="35"/>
      <c r="G354" s="35"/>
    </row>
    <row r="355">
      <c r="A355" s="35"/>
      <c r="B355" s="35"/>
      <c r="C355" s="35"/>
      <c r="D355" s="35"/>
      <c r="E355" s="35"/>
      <c r="F355" s="35"/>
      <c r="G355" s="35"/>
    </row>
    <row r="356">
      <c r="A356" s="35"/>
      <c r="B356" s="35"/>
      <c r="C356" s="35"/>
      <c r="D356" s="35"/>
      <c r="E356" s="35"/>
      <c r="F356" s="35"/>
      <c r="G356" s="35"/>
    </row>
    <row r="357">
      <c r="A357" s="35"/>
      <c r="B357" s="35"/>
      <c r="C357" s="35"/>
      <c r="D357" s="35"/>
      <c r="E357" s="35"/>
      <c r="F357" s="35"/>
      <c r="G357" s="35"/>
    </row>
    <row r="358">
      <c r="A358" s="35"/>
      <c r="B358" s="35"/>
      <c r="C358" s="35"/>
      <c r="D358" s="35"/>
      <c r="E358" s="35"/>
      <c r="F358" s="35"/>
      <c r="G358" s="35"/>
    </row>
    <row r="359">
      <c r="A359" s="35"/>
      <c r="B359" s="35"/>
      <c r="C359" s="35"/>
      <c r="D359" s="35"/>
      <c r="E359" s="35"/>
      <c r="F359" s="35"/>
      <c r="G359" s="35"/>
    </row>
    <row r="360">
      <c r="A360" s="35"/>
      <c r="B360" s="35"/>
      <c r="C360" s="35"/>
      <c r="D360" s="35"/>
      <c r="E360" s="35"/>
      <c r="F360" s="35"/>
      <c r="G360" s="35"/>
    </row>
    <row r="361">
      <c r="A361" s="35"/>
      <c r="B361" s="35"/>
      <c r="C361" s="35"/>
      <c r="D361" s="35"/>
      <c r="E361" s="35"/>
      <c r="F361" s="35"/>
      <c r="G361" s="35"/>
    </row>
    <row r="362">
      <c r="A362" s="35"/>
      <c r="B362" s="35"/>
      <c r="C362" s="35"/>
      <c r="D362" s="35"/>
      <c r="E362" s="35"/>
      <c r="F362" s="35"/>
      <c r="G362" s="35"/>
    </row>
    <row r="363">
      <c r="A363" s="35"/>
      <c r="B363" s="35"/>
      <c r="C363" s="35"/>
      <c r="D363" s="35"/>
      <c r="E363" s="35"/>
      <c r="F363" s="35"/>
      <c r="G363" s="35"/>
    </row>
    <row r="364">
      <c r="A364" s="35"/>
      <c r="B364" s="35"/>
      <c r="C364" s="35"/>
      <c r="D364" s="35"/>
      <c r="E364" s="35"/>
      <c r="F364" s="35"/>
      <c r="G364" s="35"/>
    </row>
    <row r="365">
      <c r="A365" s="35"/>
      <c r="B365" s="35"/>
      <c r="C365" s="35"/>
      <c r="D365" s="35"/>
      <c r="E365" s="35"/>
      <c r="F365" s="35"/>
      <c r="G365" s="35"/>
    </row>
    <row r="366">
      <c r="A366" s="35"/>
      <c r="B366" s="35"/>
      <c r="C366" s="35"/>
      <c r="D366" s="35"/>
      <c r="E366" s="35"/>
      <c r="F366" s="35"/>
      <c r="G366" s="35"/>
    </row>
    <row r="367">
      <c r="A367" s="35"/>
      <c r="B367" s="35"/>
      <c r="C367" s="35"/>
      <c r="D367" s="35"/>
      <c r="E367" s="35"/>
      <c r="F367" s="35"/>
      <c r="G367" s="35"/>
    </row>
    <row r="368">
      <c r="A368" s="35"/>
      <c r="B368" s="35"/>
      <c r="C368" s="35"/>
      <c r="D368" s="35"/>
      <c r="E368" s="35"/>
      <c r="F368" s="35"/>
      <c r="G368" s="35"/>
    </row>
    <row r="369">
      <c r="A369" s="35"/>
      <c r="B369" s="35"/>
      <c r="C369" s="35"/>
      <c r="D369" s="35"/>
      <c r="E369" s="35"/>
      <c r="F369" s="35"/>
      <c r="G369" s="35"/>
    </row>
    <row r="370">
      <c r="A370" s="35"/>
      <c r="B370" s="35"/>
      <c r="C370" s="35"/>
      <c r="D370" s="35"/>
      <c r="E370" s="35"/>
      <c r="F370" s="35"/>
      <c r="G370" s="35"/>
    </row>
    <row r="371">
      <c r="A371" s="35"/>
      <c r="B371" s="35"/>
      <c r="C371" s="35"/>
      <c r="D371" s="35"/>
      <c r="E371" s="35"/>
      <c r="F371" s="35"/>
      <c r="G371" s="35"/>
    </row>
    <row r="372">
      <c r="A372" s="35"/>
      <c r="B372" s="35"/>
      <c r="C372" s="35"/>
      <c r="D372" s="35"/>
      <c r="E372" s="35"/>
      <c r="F372" s="35"/>
      <c r="G372" s="35"/>
    </row>
    <row r="373">
      <c r="A373" s="35"/>
      <c r="B373" s="35"/>
      <c r="C373" s="35"/>
      <c r="D373" s="35"/>
      <c r="E373" s="35"/>
      <c r="F373" s="35"/>
      <c r="G373" s="35"/>
    </row>
    <row r="374">
      <c r="A374" s="35"/>
      <c r="B374" s="35"/>
      <c r="C374" s="35"/>
      <c r="D374" s="35"/>
      <c r="E374" s="35"/>
      <c r="F374" s="35"/>
      <c r="G374" s="35"/>
    </row>
    <row r="375">
      <c r="A375" s="35"/>
      <c r="B375" s="35"/>
      <c r="C375" s="35"/>
      <c r="D375" s="35"/>
      <c r="E375" s="35"/>
      <c r="F375" s="35"/>
      <c r="G375" s="35"/>
    </row>
    <row r="376">
      <c r="A376" s="35"/>
      <c r="B376" s="35"/>
      <c r="C376" s="35"/>
      <c r="D376" s="35"/>
      <c r="E376" s="35"/>
      <c r="F376" s="35"/>
      <c r="G376" s="35"/>
    </row>
    <row r="377">
      <c r="A377" s="35"/>
      <c r="B377" s="35"/>
      <c r="C377" s="35"/>
      <c r="D377" s="35"/>
      <c r="E377" s="35"/>
      <c r="F377" s="35"/>
      <c r="G377" s="35"/>
    </row>
    <row r="378">
      <c r="A378" s="35"/>
      <c r="B378" s="35"/>
      <c r="C378" s="35"/>
      <c r="D378" s="35"/>
      <c r="E378" s="35"/>
      <c r="F378" s="35"/>
      <c r="G378" s="35"/>
    </row>
    <row r="379">
      <c r="A379" s="35"/>
      <c r="B379" s="35"/>
      <c r="C379" s="35"/>
      <c r="D379" s="35"/>
      <c r="E379" s="35"/>
      <c r="F379" s="35"/>
      <c r="G379" s="35"/>
    </row>
    <row r="380">
      <c r="A380" s="35"/>
      <c r="B380" s="35"/>
      <c r="C380" s="35"/>
      <c r="D380" s="35"/>
      <c r="E380" s="35"/>
      <c r="F380" s="35"/>
      <c r="G380" s="35"/>
    </row>
    <row r="381">
      <c r="A381" s="35"/>
      <c r="B381" s="35"/>
      <c r="C381" s="35"/>
      <c r="D381" s="35"/>
      <c r="E381" s="35"/>
      <c r="F381" s="35"/>
      <c r="G381" s="35"/>
    </row>
    <row r="382">
      <c r="A382" s="35"/>
      <c r="B382" s="35"/>
      <c r="C382" s="35"/>
      <c r="D382" s="35"/>
      <c r="E382" s="35"/>
      <c r="F382" s="35"/>
      <c r="G382" s="35"/>
    </row>
    <row r="383">
      <c r="A383" s="35"/>
      <c r="B383" s="35"/>
      <c r="C383" s="35"/>
      <c r="D383" s="35"/>
      <c r="E383" s="35"/>
      <c r="F383" s="35"/>
      <c r="G383" s="35"/>
    </row>
    <row r="384">
      <c r="A384" s="35"/>
      <c r="B384" s="35"/>
      <c r="C384" s="35"/>
      <c r="D384" s="35"/>
      <c r="E384" s="35"/>
      <c r="F384" s="35"/>
      <c r="G384" s="35"/>
    </row>
    <row r="385">
      <c r="A385" s="35"/>
      <c r="B385" s="35"/>
      <c r="C385" s="35"/>
      <c r="D385" s="35"/>
      <c r="E385" s="35"/>
      <c r="F385" s="35"/>
      <c r="G385" s="35"/>
    </row>
    <row r="386">
      <c r="A386" s="35"/>
      <c r="B386" s="35"/>
      <c r="C386" s="35"/>
      <c r="D386" s="35"/>
      <c r="E386" s="35"/>
      <c r="F386" s="35"/>
      <c r="G386" s="35"/>
    </row>
    <row r="387">
      <c r="A387" s="35"/>
      <c r="B387" s="35"/>
      <c r="C387" s="35"/>
      <c r="D387" s="35"/>
      <c r="E387" s="35"/>
      <c r="F387" s="35"/>
      <c r="G387" s="35"/>
    </row>
    <row r="388">
      <c r="A388" s="35"/>
      <c r="B388" s="35"/>
      <c r="C388" s="35"/>
      <c r="D388" s="35"/>
      <c r="E388" s="35"/>
      <c r="F388" s="35"/>
      <c r="G388" s="35"/>
    </row>
    <row r="389">
      <c r="A389" s="35"/>
      <c r="B389" s="35"/>
      <c r="C389" s="35"/>
      <c r="D389" s="35"/>
      <c r="E389" s="35"/>
      <c r="F389" s="35"/>
      <c r="G389" s="35"/>
    </row>
    <row r="390">
      <c r="A390" s="35"/>
      <c r="B390" s="35"/>
      <c r="C390" s="35"/>
      <c r="D390" s="35"/>
      <c r="E390" s="35"/>
      <c r="F390" s="35"/>
      <c r="G390" s="35"/>
    </row>
    <row r="391">
      <c r="A391" s="35"/>
      <c r="B391" s="35"/>
      <c r="C391" s="35"/>
      <c r="D391" s="35"/>
      <c r="E391" s="35"/>
      <c r="F391" s="35"/>
      <c r="G391" s="35"/>
    </row>
    <row r="392">
      <c r="A392" s="35"/>
      <c r="B392" s="35"/>
      <c r="C392" s="35"/>
      <c r="D392" s="35"/>
      <c r="E392" s="35"/>
      <c r="F392" s="35"/>
      <c r="G392" s="35"/>
    </row>
    <row r="393">
      <c r="A393" s="35"/>
      <c r="B393" s="35"/>
      <c r="C393" s="35"/>
      <c r="D393" s="35"/>
      <c r="E393" s="35"/>
      <c r="F393" s="35"/>
      <c r="G393" s="35"/>
    </row>
    <row r="394">
      <c r="A394" s="35"/>
      <c r="B394" s="35"/>
      <c r="C394" s="35"/>
      <c r="D394" s="35"/>
      <c r="E394" s="35"/>
      <c r="F394" s="35"/>
      <c r="G394" s="35"/>
    </row>
    <row r="395">
      <c r="A395" s="35"/>
      <c r="B395" s="35"/>
      <c r="C395" s="35"/>
      <c r="D395" s="35"/>
      <c r="E395" s="35"/>
      <c r="F395" s="35"/>
      <c r="G395" s="35"/>
    </row>
    <row r="396">
      <c r="A396" s="35"/>
      <c r="B396" s="35"/>
      <c r="C396" s="35"/>
      <c r="D396" s="35"/>
      <c r="E396" s="35"/>
      <c r="F396" s="35"/>
      <c r="G396" s="35"/>
    </row>
    <row r="397">
      <c r="A397" s="35"/>
      <c r="B397" s="35"/>
      <c r="C397" s="35"/>
      <c r="D397" s="35"/>
      <c r="E397" s="35"/>
      <c r="F397" s="35"/>
      <c r="G397" s="35"/>
    </row>
    <row r="398">
      <c r="A398" s="35"/>
      <c r="B398" s="35"/>
      <c r="C398" s="35"/>
      <c r="D398" s="35"/>
      <c r="E398" s="35"/>
      <c r="F398" s="35"/>
      <c r="G398" s="35"/>
    </row>
    <row r="399">
      <c r="A399" s="35"/>
      <c r="B399" s="35"/>
      <c r="C399" s="35"/>
      <c r="D399" s="35"/>
      <c r="E399" s="35"/>
      <c r="F399" s="35"/>
      <c r="G399" s="35"/>
    </row>
    <row r="400">
      <c r="A400" s="35"/>
      <c r="B400" s="35"/>
      <c r="C400" s="35"/>
      <c r="D400" s="35"/>
      <c r="E400" s="35"/>
      <c r="F400" s="35"/>
      <c r="G400" s="35"/>
    </row>
    <row r="401">
      <c r="A401" s="35"/>
      <c r="B401" s="35"/>
      <c r="C401" s="35"/>
      <c r="D401" s="35"/>
      <c r="E401" s="35"/>
      <c r="F401" s="35"/>
      <c r="G401" s="35"/>
    </row>
    <row r="402">
      <c r="A402" s="35"/>
      <c r="B402" s="35"/>
      <c r="C402" s="35"/>
      <c r="D402" s="35"/>
      <c r="E402" s="35"/>
      <c r="F402" s="35"/>
      <c r="G402" s="35"/>
    </row>
    <row r="403">
      <c r="A403" s="35"/>
      <c r="B403" s="35"/>
      <c r="C403" s="35"/>
      <c r="D403" s="35"/>
      <c r="E403" s="35"/>
      <c r="F403" s="35"/>
      <c r="G403" s="35"/>
    </row>
    <row r="404">
      <c r="A404" s="35"/>
      <c r="B404" s="35"/>
      <c r="C404" s="35"/>
      <c r="D404" s="35"/>
      <c r="E404" s="35"/>
      <c r="F404" s="35"/>
      <c r="G404" s="35"/>
    </row>
    <row r="405">
      <c r="A405" s="35"/>
      <c r="B405" s="35"/>
      <c r="C405" s="35"/>
      <c r="D405" s="35"/>
      <c r="E405" s="35"/>
      <c r="F405" s="35"/>
      <c r="G405" s="35"/>
    </row>
    <row r="406">
      <c r="A406" s="35"/>
      <c r="B406" s="35"/>
      <c r="C406" s="35"/>
      <c r="D406" s="35"/>
      <c r="E406" s="35"/>
      <c r="F406" s="35"/>
      <c r="G406" s="35"/>
    </row>
    <row r="407">
      <c r="A407" s="35"/>
      <c r="B407" s="35"/>
      <c r="C407" s="35"/>
      <c r="D407" s="35"/>
      <c r="E407" s="35"/>
      <c r="F407" s="35"/>
      <c r="G407" s="35"/>
    </row>
    <row r="408">
      <c r="A408" s="35"/>
      <c r="B408" s="35"/>
      <c r="C408" s="35"/>
      <c r="D408" s="35"/>
      <c r="E408" s="35"/>
      <c r="F408" s="35"/>
      <c r="G408" s="35"/>
    </row>
    <row r="409">
      <c r="A409" s="35"/>
      <c r="B409" s="35"/>
      <c r="C409" s="35"/>
      <c r="D409" s="35"/>
      <c r="E409" s="35"/>
      <c r="F409" s="35"/>
      <c r="G409" s="35"/>
    </row>
    <row r="410">
      <c r="A410" s="35"/>
      <c r="B410" s="35"/>
      <c r="C410" s="35"/>
      <c r="D410" s="35"/>
      <c r="E410" s="35"/>
      <c r="F410" s="35"/>
      <c r="G410" s="35"/>
    </row>
    <row r="411">
      <c r="A411" s="35"/>
      <c r="B411" s="35"/>
      <c r="C411" s="35"/>
      <c r="D411" s="35"/>
      <c r="E411" s="35"/>
      <c r="F411" s="35"/>
      <c r="G411" s="35"/>
    </row>
    <row r="412">
      <c r="A412" s="35"/>
      <c r="B412" s="35"/>
      <c r="C412" s="35"/>
      <c r="D412" s="35"/>
      <c r="E412" s="35"/>
      <c r="F412" s="35"/>
      <c r="G412" s="35"/>
    </row>
    <row r="413">
      <c r="A413" s="35"/>
      <c r="B413" s="35"/>
      <c r="C413" s="35"/>
      <c r="D413" s="35"/>
      <c r="E413" s="35"/>
      <c r="F413" s="35"/>
      <c r="G413" s="35"/>
    </row>
    <row r="414">
      <c r="A414" s="35"/>
      <c r="B414" s="35"/>
      <c r="C414" s="35"/>
      <c r="D414" s="35"/>
      <c r="E414" s="35"/>
      <c r="F414" s="35"/>
      <c r="G414" s="35"/>
    </row>
    <row r="415">
      <c r="A415" s="35"/>
      <c r="B415" s="35"/>
      <c r="C415" s="35"/>
      <c r="D415" s="35"/>
      <c r="E415" s="35"/>
      <c r="F415" s="35"/>
      <c r="G415" s="35"/>
    </row>
    <row r="416">
      <c r="A416" s="35"/>
      <c r="B416" s="35"/>
      <c r="C416" s="35"/>
      <c r="D416" s="35"/>
      <c r="E416" s="35"/>
      <c r="F416" s="35"/>
      <c r="G416" s="35"/>
    </row>
    <row r="417">
      <c r="A417" s="35"/>
      <c r="B417" s="35"/>
      <c r="C417" s="35"/>
      <c r="D417" s="35"/>
      <c r="E417" s="35"/>
      <c r="F417" s="35"/>
      <c r="G417" s="35"/>
    </row>
    <row r="418">
      <c r="A418" s="35"/>
      <c r="B418" s="35"/>
      <c r="C418" s="35"/>
      <c r="D418" s="35"/>
      <c r="E418" s="35"/>
      <c r="F418" s="35"/>
      <c r="G418" s="35"/>
    </row>
    <row r="419">
      <c r="A419" s="35"/>
      <c r="B419" s="35"/>
      <c r="C419" s="35"/>
      <c r="D419" s="35"/>
      <c r="E419" s="35"/>
      <c r="F419" s="35"/>
      <c r="G419" s="35"/>
    </row>
    <row r="420">
      <c r="A420" s="35"/>
      <c r="B420" s="35"/>
      <c r="C420" s="35"/>
      <c r="D420" s="35"/>
      <c r="E420" s="35"/>
      <c r="F420" s="35"/>
      <c r="G420" s="35"/>
    </row>
    <row r="421">
      <c r="A421" s="35"/>
      <c r="B421" s="35"/>
      <c r="C421" s="35"/>
      <c r="D421" s="35"/>
      <c r="E421" s="35"/>
      <c r="F421" s="35"/>
      <c r="G421" s="35"/>
    </row>
    <row r="422">
      <c r="A422" s="35"/>
      <c r="B422" s="35"/>
      <c r="C422" s="35"/>
      <c r="D422" s="35"/>
      <c r="E422" s="35"/>
      <c r="F422" s="35"/>
      <c r="G422" s="35"/>
    </row>
    <row r="423">
      <c r="A423" s="35"/>
      <c r="B423" s="35"/>
      <c r="C423" s="35"/>
      <c r="D423" s="35"/>
      <c r="E423" s="35"/>
      <c r="F423" s="35"/>
      <c r="G423" s="35"/>
    </row>
    <row r="424">
      <c r="A424" s="35"/>
      <c r="B424" s="35"/>
      <c r="C424" s="35"/>
      <c r="D424" s="35"/>
      <c r="E424" s="35"/>
      <c r="F424" s="35"/>
      <c r="G424" s="35"/>
    </row>
    <row r="425">
      <c r="A425" s="35"/>
      <c r="B425" s="35"/>
      <c r="C425" s="35"/>
      <c r="D425" s="35"/>
      <c r="E425" s="35"/>
      <c r="F425" s="35"/>
      <c r="G425" s="35"/>
    </row>
    <row r="426">
      <c r="A426" s="35"/>
      <c r="B426" s="35"/>
      <c r="C426" s="35"/>
      <c r="D426" s="35"/>
      <c r="E426" s="35"/>
      <c r="F426" s="35"/>
      <c r="G426" s="35"/>
    </row>
    <row r="427">
      <c r="A427" s="35"/>
      <c r="B427" s="35"/>
      <c r="C427" s="35"/>
      <c r="D427" s="35"/>
      <c r="E427" s="35"/>
      <c r="F427" s="35"/>
      <c r="G427" s="35"/>
    </row>
    <row r="428">
      <c r="A428" s="35"/>
      <c r="B428" s="35"/>
      <c r="C428" s="35"/>
      <c r="D428" s="35"/>
      <c r="E428" s="35"/>
      <c r="F428" s="35"/>
      <c r="G428" s="35"/>
    </row>
    <row r="429">
      <c r="A429" s="35"/>
      <c r="B429" s="35"/>
      <c r="C429" s="35"/>
      <c r="D429" s="35"/>
      <c r="E429" s="35"/>
      <c r="F429" s="35"/>
      <c r="G429" s="35"/>
    </row>
    <row r="430">
      <c r="A430" s="35"/>
      <c r="B430" s="35"/>
      <c r="C430" s="35"/>
      <c r="D430" s="35"/>
      <c r="E430" s="35"/>
      <c r="F430" s="35"/>
      <c r="G430" s="35"/>
    </row>
    <row r="431">
      <c r="A431" s="35"/>
      <c r="B431" s="35"/>
      <c r="C431" s="35"/>
      <c r="D431" s="35"/>
      <c r="E431" s="35"/>
      <c r="F431" s="35"/>
      <c r="G431" s="35"/>
    </row>
    <row r="432">
      <c r="A432" s="35"/>
      <c r="B432" s="35"/>
      <c r="C432" s="35"/>
      <c r="D432" s="35"/>
      <c r="E432" s="35"/>
      <c r="F432" s="35"/>
      <c r="G432" s="35"/>
    </row>
    <row r="433">
      <c r="A433" s="35"/>
      <c r="B433" s="35"/>
      <c r="C433" s="35"/>
      <c r="D433" s="35"/>
      <c r="E433" s="35"/>
      <c r="F433" s="35"/>
      <c r="G433" s="35"/>
    </row>
    <row r="434">
      <c r="A434" s="35"/>
      <c r="B434" s="35"/>
      <c r="C434" s="35"/>
      <c r="D434" s="35"/>
      <c r="E434" s="35"/>
      <c r="F434" s="35"/>
      <c r="G434" s="35"/>
    </row>
    <row r="435">
      <c r="A435" s="35"/>
      <c r="B435" s="35"/>
      <c r="C435" s="35"/>
      <c r="D435" s="35"/>
      <c r="E435" s="35"/>
      <c r="F435" s="35"/>
      <c r="G435" s="35"/>
    </row>
    <row r="436">
      <c r="A436" s="35"/>
      <c r="B436" s="35"/>
      <c r="C436" s="35"/>
      <c r="D436" s="35"/>
      <c r="E436" s="35"/>
      <c r="F436" s="35"/>
      <c r="G436" s="35"/>
    </row>
    <row r="437">
      <c r="A437" s="35"/>
      <c r="B437" s="35"/>
      <c r="C437" s="35"/>
      <c r="D437" s="35"/>
      <c r="E437" s="35"/>
      <c r="F437" s="35"/>
      <c r="G437" s="35"/>
    </row>
    <row r="438">
      <c r="A438" s="35"/>
      <c r="B438" s="35"/>
      <c r="C438" s="35"/>
      <c r="D438" s="35"/>
      <c r="E438" s="35"/>
      <c r="F438" s="35"/>
      <c r="G438" s="35"/>
    </row>
    <row r="439">
      <c r="A439" s="35"/>
      <c r="B439" s="35"/>
      <c r="C439" s="35"/>
      <c r="D439" s="35"/>
      <c r="E439" s="35"/>
      <c r="F439" s="35"/>
      <c r="G439" s="35"/>
    </row>
    <row r="440">
      <c r="A440" s="35"/>
      <c r="B440" s="35"/>
      <c r="C440" s="35"/>
      <c r="D440" s="35"/>
      <c r="E440" s="35"/>
      <c r="F440" s="35"/>
      <c r="G440" s="35"/>
    </row>
    <row r="441">
      <c r="A441" s="35"/>
      <c r="B441" s="35"/>
      <c r="C441" s="35"/>
      <c r="D441" s="35"/>
      <c r="E441" s="35"/>
      <c r="F441" s="35"/>
      <c r="G441" s="35"/>
    </row>
    <row r="442">
      <c r="A442" s="35"/>
      <c r="B442" s="35"/>
      <c r="C442" s="35"/>
      <c r="D442" s="35"/>
      <c r="E442" s="35"/>
      <c r="F442" s="35"/>
      <c r="G442" s="35"/>
    </row>
    <row r="443">
      <c r="A443" s="35"/>
      <c r="B443" s="35"/>
      <c r="C443" s="35"/>
      <c r="D443" s="35"/>
      <c r="E443" s="35"/>
      <c r="F443" s="35"/>
      <c r="G443" s="35"/>
    </row>
    <row r="444">
      <c r="A444" s="35"/>
      <c r="B444" s="35"/>
      <c r="C444" s="35"/>
      <c r="D444" s="35"/>
      <c r="E444" s="35"/>
      <c r="F444" s="35"/>
      <c r="G444" s="35"/>
    </row>
    <row r="445">
      <c r="A445" s="35"/>
      <c r="B445" s="35"/>
      <c r="C445" s="35"/>
      <c r="D445" s="35"/>
      <c r="E445" s="35"/>
      <c r="F445" s="35"/>
      <c r="G445" s="35"/>
    </row>
    <row r="446">
      <c r="A446" s="35"/>
      <c r="B446" s="35"/>
      <c r="C446" s="35"/>
      <c r="D446" s="35"/>
      <c r="E446" s="35"/>
      <c r="F446" s="35"/>
      <c r="G446" s="35"/>
    </row>
    <row r="447">
      <c r="A447" s="35"/>
      <c r="B447" s="35"/>
      <c r="C447" s="35"/>
      <c r="D447" s="35"/>
      <c r="E447" s="35"/>
      <c r="F447" s="35"/>
      <c r="G447" s="35"/>
    </row>
    <row r="448">
      <c r="A448" s="35"/>
      <c r="B448" s="35"/>
      <c r="C448" s="35"/>
      <c r="D448" s="35"/>
      <c r="E448" s="35"/>
      <c r="F448" s="35"/>
      <c r="G448" s="35"/>
    </row>
    <row r="449">
      <c r="A449" s="35"/>
      <c r="B449" s="35"/>
      <c r="C449" s="35"/>
      <c r="D449" s="35"/>
      <c r="E449" s="35"/>
      <c r="F449" s="35"/>
      <c r="G449" s="35"/>
    </row>
    <row r="450">
      <c r="A450" s="35"/>
      <c r="B450" s="35"/>
      <c r="C450" s="35"/>
      <c r="D450" s="35"/>
      <c r="E450" s="35"/>
      <c r="F450" s="35"/>
      <c r="G450" s="35"/>
    </row>
    <row r="451">
      <c r="A451" s="35"/>
      <c r="B451" s="35"/>
      <c r="C451" s="35"/>
      <c r="D451" s="35"/>
      <c r="E451" s="35"/>
      <c r="F451" s="35"/>
      <c r="G451" s="35"/>
    </row>
    <row r="452">
      <c r="A452" s="35"/>
      <c r="B452" s="35"/>
      <c r="C452" s="35"/>
      <c r="D452" s="35"/>
      <c r="E452" s="35"/>
      <c r="F452" s="35"/>
      <c r="G452" s="35"/>
    </row>
    <row r="453">
      <c r="A453" s="35"/>
      <c r="B453" s="35"/>
      <c r="C453" s="35"/>
      <c r="D453" s="35"/>
      <c r="E453" s="35"/>
      <c r="F453" s="35"/>
      <c r="G453" s="35"/>
    </row>
    <row r="454">
      <c r="A454" s="35"/>
      <c r="B454" s="35"/>
      <c r="C454" s="35"/>
      <c r="D454" s="35"/>
      <c r="E454" s="35"/>
      <c r="F454" s="35"/>
      <c r="G454" s="35"/>
    </row>
    <row r="455">
      <c r="A455" s="35"/>
      <c r="B455" s="35"/>
      <c r="C455" s="35"/>
      <c r="D455" s="35"/>
      <c r="E455" s="35"/>
      <c r="F455" s="35"/>
      <c r="G455" s="35"/>
    </row>
    <row r="456">
      <c r="A456" s="35"/>
      <c r="B456" s="35"/>
      <c r="C456" s="35"/>
      <c r="D456" s="35"/>
      <c r="E456" s="35"/>
      <c r="F456" s="35"/>
      <c r="G456" s="35"/>
    </row>
    <row r="457">
      <c r="A457" s="35"/>
      <c r="B457" s="35"/>
      <c r="C457" s="35"/>
      <c r="D457" s="35"/>
      <c r="E457" s="35"/>
      <c r="F457" s="35"/>
      <c r="G457" s="35"/>
    </row>
    <row r="458">
      <c r="A458" s="35"/>
      <c r="B458" s="35"/>
      <c r="C458" s="35"/>
      <c r="D458" s="35"/>
      <c r="E458" s="35"/>
      <c r="F458" s="35"/>
      <c r="G458" s="35"/>
    </row>
    <row r="459">
      <c r="A459" s="35"/>
      <c r="B459" s="35"/>
      <c r="C459" s="35"/>
      <c r="D459" s="35"/>
      <c r="E459" s="35"/>
      <c r="F459" s="35"/>
      <c r="G459" s="35"/>
    </row>
    <row r="460">
      <c r="A460" s="35"/>
      <c r="B460" s="35"/>
      <c r="C460" s="35"/>
      <c r="D460" s="35"/>
      <c r="E460" s="35"/>
      <c r="F460" s="35"/>
      <c r="G460" s="35"/>
    </row>
    <row r="461">
      <c r="A461" s="35"/>
      <c r="B461" s="35"/>
      <c r="C461" s="35"/>
      <c r="D461" s="35"/>
      <c r="E461" s="35"/>
      <c r="F461" s="35"/>
      <c r="G461" s="35"/>
    </row>
    <row r="462">
      <c r="A462" s="35"/>
      <c r="B462" s="35"/>
      <c r="C462" s="35"/>
      <c r="D462" s="35"/>
      <c r="E462" s="35"/>
      <c r="F462" s="35"/>
      <c r="G462" s="35"/>
    </row>
    <row r="463">
      <c r="A463" s="35"/>
      <c r="B463" s="35"/>
      <c r="C463" s="35"/>
      <c r="D463" s="35"/>
      <c r="E463" s="35"/>
      <c r="F463" s="35"/>
      <c r="G463" s="35"/>
    </row>
    <row r="464">
      <c r="A464" s="35"/>
      <c r="B464" s="35"/>
      <c r="C464" s="35"/>
      <c r="D464" s="35"/>
      <c r="E464" s="35"/>
      <c r="F464" s="35"/>
      <c r="G464" s="35"/>
    </row>
    <row r="465">
      <c r="A465" s="35"/>
      <c r="B465" s="35"/>
      <c r="C465" s="35"/>
      <c r="D465" s="35"/>
      <c r="E465" s="35"/>
      <c r="F465" s="35"/>
      <c r="G465" s="35"/>
    </row>
    <row r="466">
      <c r="A466" s="35"/>
      <c r="B466" s="35"/>
      <c r="C466" s="35"/>
      <c r="D466" s="35"/>
      <c r="E466" s="35"/>
      <c r="F466" s="35"/>
      <c r="G466" s="35"/>
    </row>
    <row r="467">
      <c r="A467" s="35"/>
      <c r="B467" s="35"/>
      <c r="C467" s="35"/>
      <c r="D467" s="35"/>
      <c r="E467" s="35"/>
      <c r="F467" s="35"/>
      <c r="G467" s="35"/>
    </row>
    <row r="468">
      <c r="A468" s="35"/>
      <c r="B468" s="35"/>
      <c r="C468" s="35"/>
      <c r="D468" s="35"/>
      <c r="E468" s="35"/>
      <c r="F468" s="35"/>
      <c r="G468" s="35"/>
    </row>
    <row r="469">
      <c r="A469" s="35"/>
      <c r="B469" s="35"/>
      <c r="C469" s="35"/>
      <c r="D469" s="35"/>
      <c r="E469" s="35"/>
      <c r="F469" s="35"/>
      <c r="G469" s="35"/>
    </row>
    <row r="470">
      <c r="A470" s="35"/>
      <c r="B470" s="35"/>
      <c r="C470" s="35"/>
      <c r="D470" s="35"/>
      <c r="E470" s="35"/>
      <c r="F470" s="35"/>
      <c r="G470" s="35"/>
    </row>
    <row r="471">
      <c r="A471" s="35"/>
      <c r="B471" s="35"/>
      <c r="C471" s="35"/>
      <c r="D471" s="35"/>
      <c r="E471" s="35"/>
      <c r="F471" s="35"/>
      <c r="G471" s="35"/>
    </row>
    <row r="472">
      <c r="A472" s="35"/>
      <c r="B472" s="35"/>
      <c r="C472" s="35"/>
      <c r="D472" s="35"/>
      <c r="E472" s="35"/>
      <c r="F472" s="35"/>
      <c r="G472" s="35"/>
    </row>
    <row r="473">
      <c r="A473" s="35"/>
      <c r="B473" s="35"/>
      <c r="C473" s="35"/>
      <c r="D473" s="35"/>
      <c r="E473" s="35"/>
      <c r="F473" s="35"/>
      <c r="G473" s="35"/>
    </row>
    <row r="474">
      <c r="A474" s="35"/>
      <c r="B474" s="35"/>
      <c r="C474" s="35"/>
      <c r="D474" s="35"/>
      <c r="E474" s="35"/>
      <c r="F474" s="35"/>
      <c r="G474" s="35"/>
    </row>
    <row r="475">
      <c r="A475" s="35"/>
      <c r="B475" s="35"/>
      <c r="C475" s="35"/>
      <c r="D475" s="35"/>
      <c r="E475" s="35"/>
      <c r="F475" s="35"/>
      <c r="G475" s="35"/>
    </row>
    <row r="476">
      <c r="A476" s="35"/>
      <c r="B476" s="35"/>
      <c r="C476" s="35"/>
      <c r="D476" s="35"/>
      <c r="E476" s="35"/>
      <c r="F476" s="35"/>
      <c r="G476" s="35"/>
    </row>
    <row r="477">
      <c r="A477" s="35"/>
      <c r="B477" s="35"/>
      <c r="C477" s="35"/>
      <c r="D477" s="35"/>
      <c r="E477" s="35"/>
      <c r="F477" s="35"/>
      <c r="G477" s="35"/>
    </row>
    <row r="478">
      <c r="A478" s="35"/>
      <c r="B478" s="35"/>
      <c r="C478" s="35"/>
      <c r="D478" s="35"/>
      <c r="E478" s="35"/>
      <c r="F478" s="35"/>
      <c r="G478" s="35"/>
    </row>
    <row r="479">
      <c r="A479" s="35"/>
      <c r="B479" s="35"/>
      <c r="C479" s="35"/>
      <c r="D479" s="35"/>
      <c r="E479" s="35"/>
      <c r="F479" s="35"/>
      <c r="G479" s="35"/>
    </row>
    <row r="480">
      <c r="A480" s="35"/>
      <c r="B480" s="35"/>
      <c r="C480" s="35"/>
      <c r="D480" s="35"/>
      <c r="E480" s="35"/>
      <c r="F480" s="35"/>
      <c r="G480" s="35"/>
    </row>
    <row r="481">
      <c r="A481" s="35"/>
      <c r="B481" s="35"/>
      <c r="C481" s="35"/>
      <c r="D481" s="35"/>
      <c r="E481" s="35"/>
      <c r="F481" s="35"/>
      <c r="G481" s="35"/>
    </row>
    <row r="482">
      <c r="A482" s="35"/>
      <c r="B482" s="35"/>
      <c r="C482" s="35"/>
      <c r="D482" s="35"/>
      <c r="E482" s="35"/>
      <c r="F482" s="35"/>
      <c r="G482" s="35"/>
    </row>
    <row r="483">
      <c r="A483" s="35"/>
      <c r="B483" s="35"/>
      <c r="C483" s="35"/>
      <c r="D483" s="35"/>
      <c r="E483" s="35"/>
      <c r="F483" s="35"/>
      <c r="G483" s="35"/>
    </row>
    <row r="484">
      <c r="A484" s="35"/>
      <c r="B484" s="35"/>
      <c r="C484" s="35"/>
      <c r="D484" s="35"/>
      <c r="E484" s="35"/>
      <c r="F484" s="35"/>
      <c r="G484" s="35"/>
    </row>
    <row r="485">
      <c r="A485" s="35"/>
      <c r="B485" s="35"/>
      <c r="C485" s="35"/>
      <c r="D485" s="35"/>
      <c r="E485" s="35"/>
      <c r="F485" s="35"/>
      <c r="G485" s="35"/>
    </row>
    <row r="486">
      <c r="A486" s="35"/>
      <c r="B486" s="35"/>
      <c r="C486" s="35"/>
      <c r="D486" s="35"/>
      <c r="E486" s="35"/>
      <c r="F486" s="35"/>
      <c r="G486" s="35"/>
    </row>
    <row r="487">
      <c r="A487" s="35"/>
      <c r="B487" s="35"/>
      <c r="C487" s="35"/>
      <c r="D487" s="35"/>
      <c r="E487" s="35"/>
      <c r="F487" s="35"/>
      <c r="G487" s="35"/>
    </row>
    <row r="488">
      <c r="A488" s="35"/>
      <c r="B488" s="35"/>
      <c r="C488" s="35"/>
      <c r="D488" s="35"/>
      <c r="E488" s="35"/>
      <c r="F488" s="35"/>
      <c r="G488" s="35"/>
    </row>
    <row r="489">
      <c r="A489" s="35"/>
      <c r="B489" s="35"/>
      <c r="C489" s="35"/>
      <c r="D489" s="35"/>
      <c r="E489" s="35"/>
      <c r="F489" s="35"/>
      <c r="G489" s="35"/>
    </row>
    <row r="490">
      <c r="A490" s="35"/>
      <c r="B490" s="35"/>
      <c r="C490" s="35"/>
      <c r="D490" s="35"/>
      <c r="E490" s="35"/>
      <c r="F490" s="35"/>
      <c r="G490" s="35"/>
    </row>
    <row r="491">
      <c r="A491" s="35"/>
      <c r="B491" s="35"/>
      <c r="C491" s="35"/>
      <c r="D491" s="35"/>
      <c r="E491" s="35"/>
      <c r="F491" s="35"/>
      <c r="G491" s="35"/>
    </row>
    <row r="492">
      <c r="A492" s="35"/>
      <c r="B492" s="35"/>
      <c r="C492" s="35"/>
      <c r="D492" s="35"/>
      <c r="E492" s="35"/>
      <c r="F492" s="35"/>
      <c r="G492" s="35"/>
    </row>
    <row r="493">
      <c r="A493" s="35"/>
      <c r="B493" s="35"/>
      <c r="C493" s="35"/>
      <c r="D493" s="35"/>
      <c r="E493" s="35"/>
      <c r="F493" s="35"/>
      <c r="G493" s="35"/>
    </row>
    <row r="494">
      <c r="A494" s="35"/>
      <c r="B494" s="35"/>
      <c r="C494" s="35"/>
      <c r="D494" s="35"/>
      <c r="E494" s="35"/>
      <c r="F494" s="35"/>
      <c r="G494" s="35"/>
    </row>
    <row r="495">
      <c r="A495" s="35"/>
      <c r="B495" s="35"/>
      <c r="C495" s="35"/>
      <c r="D495" s="35"/>
      <c r="E495" s="35"/>
      <c r="F495" s="35"/>
      <c r="G495" s="35"/>
    </row>
    <row r="496">
      <c r="A496" s="35"/>
      <c r="B496" s="35"/>
      <c r="C496" s="35"/>
      <c r="D496" s="35"/>
      <c r="E496" s="35"/>
      <c r="F496" s="35"/>
      <c r="G496" s="35"/>
    </row>
    <row r="497">
      <c r="A497" s="35"/>
      <c r="B497" s="35"/>
      <c r="C497" s="35"/>
      <c r="D497" s="35"/>
      <c r="E497" s="35"/>
      <c r="F497" s="35"/>
      <c r="G497" s="35"/>
    </row>
    <row r="498">
      <c r="A498" s="35"/>
      <c r="B498" s="35"/>
      <c r="C498" s="35"/>
      <c r="D498" s="35"/>
      <c r="E498" s="35"/>
      <c r="F498" s="35"/>
      <c r="G498" s="35"/>
    </row>
    <row r="499">
      <c r="A499" s="35"/>
      <c r="B499" s="35"/>
      <c r="C499" s="35"/>
      <c r="D499" s="35"/>
      <c r="E499" s="35"/>
      <c r="F499" s="35"/>
      <c r="G499" s="35"/>
    </row>
    <row r="500">
      <c r="A500" s="35"/>
      <c r="B500" s="35"/>
      <c r="C500" s="35"/>
      <c r="D500" s="35"/>
      <c r="E500" s="35"/>
      <c r="F500" s="35"/>
      <c r="G500" s="35"/>
    </row>
    <row r="501">
      <c r="A501" s="35"/>
      <c r="B501" s="35"/>
      <c r="C501" s="35"/>
      <c r="D501" s="35"/>
      <c r="E501" s="35"/>
      <c r="F501" s="35"/>
      <c r="G501" s="35"/>
    </row>
    <row r="502">
      <c r="A502" s="35"/>
      <c r="B502" s="35"/>
      <c r="C502" s="35"/>
      <c r="D502" s="35"/>
      <c r="E502" s="35"/>
      <c r="F502" s="35"/>
      <c r="G502" s="35"/>
    </row>
    <row r="503">
      <c r="A503" s="35"/>
      <c r="B503" s="35"/>
      <c r="C503" s="35"/>
      <c r="D503" s="35"/>
      <c r="E503" s="35"/>
      <c r="F503" s="35"/>
      <c r="G503" s="35"/>
    </row>
    <row r="504">
      <c r="A504" s="35"/>
      <c r="B504" s="35"/>
      <c r="C504" s="35"/>
      <c r="D504" s="35"/>
      <c r="E504" s="35"/>
      <c r="F504" s="35"/>
      <c r="G504" s="35"/>
    </row>
    <row r="505">
      <c r="A505" s="35"/>
      <c r="B505" s="35"/>
      <c r="C505" s="35"/>
      <c r="D505" s="35"/>
      <c r="E505" s="35"/>
      <c r="F505" s="35"/>
      <c r="G505" s="35"/>
    </row>
    <row r="506">
      <c r="A506" s="35"/>
      <c r="B506" s="35"/>
      <c r="C506" s="35"/>
      <c r="D506" s="35"/>
      <c r="E506" s="35"/>
      <c r="F506" s="35"/>
      <c r="G506" s="35"/>
    </row>
    <row r="507">
      <c r="A507" s="35"/>
      <c r="B507" s="35"/>
      <c r="C507" s="35"/>
      <c r="D507" s="35"/>
      <c r="E507" s="35"/>
      <c r="F507" s="35"/>
      <c r="G507" s="35"/>
    </row>
    <row r="508">
      <c r="A508" s="35"/>
      <c r="B508" s="35"/>
      <c r="C508" s="35"/>
      <c r="D508" s="35"/>
      <c r="E508" s="35"/>
      <c r="F508" s="35"/>
      <c r="G508" s="35"/>
    </row>
    <row r="509">
      <c r="A509" s="35"/>
      <c r="B509" s="35"/>
      <c r="C509" s="35"/>
      <c r="D509" s="35"/>
      <c r="E509" s="35"/>
      <c r="F509" s="35"/>
      <c r="G509" s="35"/>
    </row>
    <row r="510">
      <c r="A510" s="35"/>
      <c r="B510" s="35"/>
      <c r="C510" s="35"/>
      <c r="D510" s="35"/>
      <c r="E510" s="35"/>
      <c r="F510" s="35"/>
      <c r="G510" s="35"/>
    </row>
    <row r="511">
      <c r="A511" s="35"/>
      <c r="B511" s="35"/>
      <c r="C511" s="35"/>
      <c r="D511" s="35"/>
      <c r="E511" s="35"/>
      <c r="F511" s="35"/>
      <c r="G511" s="35"/>
    </row>
    <row r="512">
      <c r="A512" s="35"/>
      <c r="B512" s="35"/>
      <c r="C512" s="35"/>
      <c r="D512" s="35"/>
      <c r="E512" s="35"/>
      <c r="F512" s="35"/>
      <c r="G512" s="35"/>
    </row>
    <row r="513">
      <c r="A513" s="35"/>
      <c r="B513" s="35"/>
      <c r="C513" s="35"/>
      <c r="D513" s="35"/>
      <c r="E513" s="35"/>
      <c r="F513" s="35"/>
      <c r="G513" s="35"/>
    </row>
    <row r="514">
      <c r="A514" s="35"/>
      <c r="B514" s="35"/>
      <c r="C514" s="35"/>
      <c r="D514" s="35"/>
      <c r="E514" s="35"/>
      <c r="F514" s="35"/>
      <c r="G514" s="35"/>
    </row>
    <row r="515">
      <c r="A515" s="35"/>
      <c r="B515" s="35"/>
      <c r="C515" s="35"/>
      <c r="D515" s="35"/>
      <c r="E515" s="35"/>
      <c r="F515" s="35"/>
      <c r="G515" s="35"/>
    </row>
    <row r="516">
      <c r="A516" s="35"/>
      <c r="B516" s="35"/>
      <c r="C516" s="35"/>
      <c r="D516" s="35"/>
      <c r="E516" s="35"/>
      <c r="F516" s="35"/>
      <c r="G516" s="35"/>
    </row>
    <row r="517">
      <c r="A517" s="35"/>
      <c r="B517" s="35"/>
      <c r="C517" s="35"/>
      <c r="D517" s="35"/>
      <c r="E517" s="35"/>
      <c r="F517" s="35"/>
      <c r="G517" s="35"/>
    </row>
    <row r="518">
      <c r="A518" s="35"/>
      <c r="B518" s="35"/>
      <c r="C518" s="35"/>
      <c r="D518" s="35"/>
      <c r="E518" s="35"/>
      <c r="F518" s="35"/>
      <c r="G518" s="35"/>
    </row>
    <row r="519">
      <c r="A519" s="35"/>
      <c r="B519" s="35"/>
      <c r="C519" s="35"/>
      <c r="D519" s="35"/>
      <c r="E519" s="35"/>
      <c r="F519" s="35"/>
      <c r="G519" s="35"/>
    </row>
    <row r="520">
      <c r="A520" s="35"/>
      <c r="B520" s="35"/>
      <c r="C520" s="35"/>
      <c r="D520" s="35"/>
      <c r="E520" s="35"/>
      <c r="F520" s="35"/>
      <c r="G520" s="35"/>
    </row>
    <row r="521">
      <c r="A521" s="35"/>
      <c r="B521" s="35"/>
      <c r="C521" s="35"/>
      <c r="D521" s="35"/>
      <c r="E521" s="35"/>
      <c r="F521" s="35"/>
      <c r="G521" s="35"/>
    </row>
    <row r="522">
      <c r="A522" s="35"/>
      <c r="B522" s="35"/>
      <c r="C522" s="35"/>
      <c r="D522" s="35"/>
      <c r="E522" s="35"/>
      <c r="F522" s="35"/>
      <c r="G522" s="35"/>
    </row>
    <row r="523">
      <c r="A523" s="35"/>
      <c r="B523" s="35"/>
      <c r="C523" s="35"/>
      <c r="D523" s="35"/>
      <c r="E523" s="35"/>
      <c r="F523" s="35"/>
      <c r="G523" s="35"/>
    </row>
    <row r="524">
      <c r="A524" s="35"/>
      <c r="B524" s="35"/>
      <c r="C524" s="35"/>
      <c r="D524" s="35"/>
      <c r="E524" s="35"/>
      <c r="F524" s="35"/>
      <c r="G524" s="35"/>
    </row>
    <row r="525">
      <c r="A525" s="35"/>
      <c r="B525" s="35"/>
      <c r="C525" s="35"/>
      <c r="D525" s="35"/>
      <c r="E525" s="35"/>
      <c r="F525" s="35"/>
      <c r="G525" s="35"/>
    </row>
    <row r="526">
      <c r="A526" s="35"/>
      <c r="B526" s="35"/>
      <c r="C526" s="35"/>
      <c r="D526" s="35"/>
      <c r="E526" s="35"/>
      <c r="F526" s="35"/>
      <c r="G526" s="35"/>
    </row>
    <row r="527">
      <c r="A527" s="35"/>
      <c r="B527" s="35"/>
      <c r="C527" s="35"/>
      <c r="D527" s="35"/>
      <c r="E527" s="35"/>
      <c r="F527" s="35"/>
      <c r="G527" s="35"/>
    </row>
    <row r="528">
      <c r="A528" s="35"/>
      <c r="B528" s="35"/>
      <c r="C528" s="35"/>
      <c r="D528" s="35"/>
      <c r="E528" s="35"/>
      <c r="F528" s="35"/>
      <c r="G528" s="35"/>
    </row>
    <row r="529">
      <c r="A529" s="35"/>
      <c r="B529" s="35"/>
      <c r="C529" s="35"/>
      <c r="D529" s="35"/>
      <c r="E529" s="35"/>
      <c r="F529" s="35"/>
      <c r="G529" s="35"/>
    </row>
    <row r="530">
      <c r="A530" s="35"/>
      <c r="B530" s="35"/>
      <c r="C530" s="35"/>
      <c r="D530" s="35"/>
      <c r="E530" s="35"/>
      <c r="F530" s="35"/>
      <c r="G530" s="35"/>
    </row>
    <row r="531">
      <c r="A531" s="35"/>
      <c r="B531" s="35"/>
      <c r="C531" s="35"/>
      <c r="D531" s="35"/>
      <c r="E531" s="35"/>
      <c r="F531" s="35"/>
      <c r="G531" s="35"/>
    </row>
    <row r="532">
      <c r="A532" s="35"/>
      <c r="B532" s="35"/>
      <c r="C532" s="35"/>
      <c r="D532" s="35"/>
      <c r="E532" s="35"/>
      <c r="F532" s="35"/>
      <c r="G532" s="35"/>
    </row>
    <row r="533">
      <c r="A533" s="35"/>
      <c r="B533" s="35"/>
      <c r="C533" s="35"/>
      <c r="D533" s="35"/>
      <c r="E533" s="35"/>
      <c r="F533" s="35"/>
      <c r="G533" s="35"/>
    </row>
    <row r="534">
      <c r="A534" s="35"/>
      <c r="B534" s="35"/>
      <c r="C534" s="35"/>
      <c r="D534" s="35"/>
      <c r="E534" s="35"/>
      <c r="F534" s="35"/>
      <c r="G534" s="35"/>
    </row>
    <row r="535">
      <c r="A535" s="35"/>
      <c r="B535" s="35"/>
      <c r="C535" s="35"/>
      <c r="D535" s="35"/>
      <c r="E535" s="35"/>
      <c r="F535" s="35"/>
      <c r="G535" s="35"/>
    </row>
    <row r="536">
      <c r="A536" s="35"/>
      <c r="B536" s="35"/>
      <c r="C536" s="35"/>
      <c r="D536" s="35"/>
      <c r="E536" s="35"/>
      <c r="F536" s="35"/>
      <c r="G536" s="35"/>
    </row>
    <row r="537">
      <c r="A537" s="35"/>
      <c r="B537" s="35"/>
      <c r="C537" s="35"/>
      <c r="D537" s="35"/>
      <c r="E537" s="35"/>
      <c r="F537" s="35"/>
      <c r="G537" s="35"/>
    </row>
    <row r="538">
      <c r="A538" s="35"/>
      <c r="B538" s="35"/>
      <c r="C538" s="35"/>
      <c r="D538" s="35"/>
      <c r="E538" s="35"/>
      <c r="F538" s="35"/>
      <c r="G538" s="35"/>
    </row>
    <row r="539">
      <c r="A539" s="35"/>
      <c r="B539" s="35"/>
      <c r="C539" s="35"/>
      <c r="D539" s="35"/>
      <c r="E539" s="35"/>
      <c r="F539" s="35"/>
      <c r="G539" s="35"/>
    </row>
    <row r="540">
      <c r="A540" s="35"/>
      <c r="B540" s="35"/>
      <c r="C540" s="35"/>
      <c r="D540" s="35"/>
      <c r="E540" s="35"/>
      <c r="F540" s="35"/>
      <c r="G540" s="35"/>
    </row>
    <row r="541">
      <c r="A541" s="35"/>
      <c r="B541" s="35"/>
      <c r="C541" s="35"/>
      <c r="D541" s="35"/>
      <c r="E541" s="35"/>
      <c r="F541" s="35"/>
      <c r="G541" s="35"/>
    </row>
    <row r="542">
      <c r="A542" s="35"/>
      <c r="B542" s="35"/>
      <c r="C542" s="35"/>
      <c r="D542" s="35"/>
      <c r="E542" s="35"/>
      <c r="F542" s="35"/>
      <c r="G542" s="35"/>
    </row>
    <row r="543">
      <c r="A543" s="35"/>
      <c r="B543" s="35"/>
      <c r="C543" s="35"/>
      <c r="D543" s="35"/>
      <c r="E543" s="35"/>
      <c r="F543" s="35"/>
      <c r="G543" s="35"/>
    </row>
    <row r="544">
      <c r="A544" s="35"/>
      <c r="B544" s="35"/>
      <c r="C544" s="35"/>
      <c r="D544" s="35"/>
      <c r="E544" s="35"/>
      <c r="F544" s="35"/>
      <c r="G544" s="35"/>
    </row>
    <row r="545">
      <c r="A545" s="35"/>
      <c r="B545" s="35"/>
      <c r="C545" s="35"/>
      <c r="D545" s="35"/>
      <c r="E545" s="35"/>
      <c r="F545" s="35"/>
      <c r="G545" s="35"/>
    </row>
    <row r="546">
      <c r="A546" s="35"/>
      <c r="B546" s="35"/>
      <c r="C546" s="35"/>
      <c r="D546" s="35"/>
      <c r="E546" s="35"/>
      <c r="F546" s="35"/>
      <c r="G546" s="35"/>
    </row>
    <row r="547">
      <c r="A547" s="35"/>
      <c r="B547" s="35"/>
      <c r="C547" s="35"/>
      <c r="D547" s="35"/>
      <c r="E547" s="35"/>
      <c r="F547" s="35"/>
      <c r="G547" s="35"/>
    </row>
    <row r="548">
      <c r="A548" s="35"/>
      <c r="B548" s="35"/>
      <c r="C548" s="35"/>
      <c r="D548" s="35"/>
      <c r="E548" s="35"/>
      <c r="F548" s="35"/>
      <c r="G548" s="35"/>
    </row>
    <row r="549">
      <c r="A549" s="35"/>
      <c r="B549" s="35"/>
      <c r="C549" s="35"/>
      <c r="D549" s="35"/>
      <c r="E549" s="35"/>
      <c r="F549" s="35"/>
      <c r="G549" s="35"/>
    </row>
    <row r="550">
      <c r="A550" s="35"/>
      <c r="B550" s="35"/>
      <c r="C550" s="35"/>
      <c r="D550" s="35"/>
      <c r="E550" s="35"/>
      <c r="F550" s="35"/>
      <c r="G550" s="35"/>
    </row>
    <row r="551">
      <c r="A551" s="35"/>
      <c r="B551" s="35"/>
      <c r="C551" s="35"/>
      <c r="D551" s="35"/>
      <c r="E551" s="35"/>
      <c r="F551" s="35"/>
      <c r="G551" s="35"/>
    </row>
    <row r="552">
      <c r="A552" s="35"/>
      <c r="B552" s="35"/>
      <c r="C552" s="35"/>
      <c r="D552" s="35"/>
      <c r="E552" s="35"/>
      <c r="F552" s="35"/>
      <c r="G552" s="35"/>
    </row>
    <row r="553">
      <c r="A553" s="35"/>
      <c r="B553" s="35"/>
      <c r="C553" s="35"/>
      <c r="D553" s="35"/>
      <c r="E553" s="35"/>
      <c r="F553" s="35"/>
      <c r="G553" s="35"/>
    </row>
    <row r="554">
      <c r="A554" s="35"/>
      <c r="B554" s="35"/>
      <c r="C554" s="35"/>
      <c r="D554" s="35"/>
      <c r="E554" s="35"/>
      <c r="F554" s="35"/>
      <c r="G554" s="35"/>
    </row>
    <row r="555">
      <c r="A555" s="35"/>
      <c r="B555" s="35"/>
      <c r="C555" s="35"/>
      <c r="D555" s="35"/>
      <c r="E555" s="35"/>
      <c r="F555" s="35"/>
      <c r="G555" s="35"/>
    </row>
    <row r="556">
      <c r="A556" s="35"/>
      <c r="B556" s="35"/>
      <c r="C556" s="35"/>
      <c r="D556" s="35"/>
      <c r="E556" s="35"/>
      <c r="F556" s="35"/>
      <c r="G556" s="35"/>
    </row>
    <row r="557">
      <c r="A557" s="35"/>
      <c r="B557" s="35"/>
      <c r="C557" s="35"/>
      <c r="D557" s="35"/>
      <c r="E557" s="35"/>
      <c r="F557" s="35"/>
      <c r="G557" s="35"/>
    </row>
    <row r="558">
      <c r="A558" s="35"/>
      <c r="B558" s="35"/>
      <c r="C558" s="35"/>
      <c r="D558" s="35"/>
      <c r="E558" s="35"/>
      <c r="F558" s="35"/>
      <c r="G558" s="35"/>
    </row>
    <row r="559">
      <c r="A559" s="35"/>
      <c r="B559" s="35"/>
      <c r="C559" s="35"/>
      <c r="D559" s="35"/>
      <c r="E559" s="35"/>
      <c r="F559" s="35"/>
      <c r="G559" s="35"/>
    </row>
    <row r="560">
      <c r="A560" s="35"/>
      <c r="B560" s="35"/>
      <c r="C560" s="35"/>
      <c r="D560" s="35"/>
      <c r="E560" s="35"/>
      <c r="F560" s="35"/>
      <c r="G560" s="35"/>
    </row>
    <row r="561">
      <c r="A561" s="35"/>
      <c r="B561" s="35"/>
      <c r="C561" s="35"/>
      <c r="D561" s="35"/>
      <c r="E561" s="35"/>
      <c r="F561" s="35"/>
      <c r="G561" s="35"/>
    </row>
    <row r="562">
      <c r="A562" s="35"/>
      <c r="B562" s="35"/>
      <c r="C562" s="35"/>
      <c r="D562" s="35"/>
      <c r="E562" s="35"/>
      <c r="F562" s="35"/>
      <c r="G562" s="35"/>
    </row>
    <row r="563">
      <c r="A563" s="35"/>
      <c r="B563" s="35"/>
      <c r="C563" s="35"/>
      <c r="D563" s="35"/>
      <c r="E563" s="35"/>
      <c r="F563" s="35"/>
      <c r="G563" s="35"/>
    </row>
    <row r="564">
      <c r="A564" s="35"/>
      <c r="B564" s="35"/>
      <c r="C564" s="35"/>
      <c r="D564" s="35"/>
      <c r="E564" s="35"/>
      <c r="F564" s="35"/>
      <c r="G564" s="35"/>
    </row>
    <row r="565">
      <c r="A565" s="35"/>
      <c r="B565" s="35"/>
      <c r="C565" s="35"/>
      <c r="D565" s="35"/>
      <c r="E565" s="35"/>
      <c r="F565" s="35"/>
      <c r="G565" s="35"/>
    </row>
    <row r="566">
      <c r="A566" s="35"/>
      <c r="B566" s="35"/>
      <c r="C566" s="35"/>
      <c r="D566" s="35"/>
      <c r="E566" s="35"/>
      <c r="F566" s="35"/>
      <c r="G566" s="35"/>
    </row>
    <row r="567">
      <c r="A567" s="35"/>
      <c r="B567" s="35"/>
      <c r="C567" s="35"/>
      <c r="D567" s="35"/>
      <c r="E567" s="35"/>
      <c r="F567" s="35"/>
      <c r="G567" s="35"/>
    </row>
    <row r="568">
      <c r="A568" s="35"/>
      <c r="B568" s="35"/>
      <c r="C568" s="35"/>
      <c r="D568" s="35"/>
      <c r="E568" s="35"/>
      <c r="F568" s="35"/>
      <c r="G568" s="35"/>
    </row>
    <row r="569">
      <c r="A569" s="35"/>
      <c r="B569" s="35"/>
      <c r="C569" s="35"/>
      <c r="D569" s="35"/>
      <c r="E569" s="35"/>
      <c r="F569" s="35"/>
      <c r="G569" s="35"/>
    </row>
    <row r="570">
      <c r="A570" s="35"/>
      <c r="B570" s="35"/>
      <c r="C570" s="35"/>
      <c r="D570" s="35"/>
      <c r="E570" s="35"/>
      <c r="F570" s="35"/>
      <c r="G570" s="35"/>
    </row>
    <row r="571">
      <c r="A571" s="35"/>
      <c r="B571" s="35"/>
      <c r="C571" s="35"/>
      <c r="D571" s="35"/>
      <c r="E571" s="35"/>
      <c r="F571" s="35"/>
      <c r="G571" s="35"/>
    </row>
    <row r="572">
      <c r="A572" s="35"/>
      <c r="B572" s="35"/>
      <c r="C572" s="35"/>
      <c r="D572" s="35"/>
      <c r="E572" s="35"/>
      <c r="F572" s="35"/>
      <c r="G572" s="35"/>
    </row>
    <row r="573">
      <c r="A573" s="35"/>
      <c r="B573" s="35"/>
      <c r="C573" s="35"/>
      <c r="D573" s="35"/>
      <c r="E573" s="35"/>
      <c r="F573" s="35"/>
      <c r="G573" s="35"/>
    </row>
    <row r="574">
      <c r="A574" s="35"/>
      <c r="B574" s="35"/>
      <c r="C574" s="35"/>
      <c r="D574" s="35"/>
      <c r="E574" s="35"/>
      <c r="F574" s="35"/>
      <c r="G574" s="35"/>
    </row>
    <row r="575">
      <c r="A575" s="35"/>
      <c r="B575" s="35"/>
      <c r="C575" s="35"/>
      <c r="D575" s="35"/>
      <c r="E575" s="35"/>
      <c r="F575" s="35"/>
      <c r="G575" s="35"/>
    </row>
    <row r="576">
      <c r="A576" s="35"/>
      <c r="B576" s="35"/>
      <c r="C576" s="35"/>
      <c r="D576" s="35"/>
      <c r="E576" s="35"/>
      <c r="F576" s="35"/>
      <c r="G576" s="35"/>
    </row>
    <row r="577">
      <c r="A577" s="35"/>
      <c r="B577" s="35"/>
      <c r="C577" s="35"/>
      <c r="D577" s="35"/>
      <c r="E577" s="35"/>
      <c r="F577" s="35"/>
      <c r="G577" s="35"/>
    </row>
    <row r="578">
      <c r="A578" s="35"/>
      <c r="B578" s="35"/>
      <c r="C578" s="35"/>
      <c r="D578" s="35"/>
      <c r="E578" s="35"/>
      <c r="F578" s="35"/>
      <c r="G578" s="35"/>
    </row>
    <row r="579">
      <c r="A579" s="35"/>
      <c r="B579" s="35"/>
      <c r="C579" s="35"/>
      <c r="D579" s="35"/>
      <c r="E579" s="35"/>
      <c r="F579" s="35"/>
      <c r="G579" s="35"/>
    </row>
    <row r="580">
      <c r="A580" s="35"/>
      <c r="B580" s="35"/>
      <c r="C580" s="35"/>
      <c r="D580" s="35"/>
      <c r="E580" s="35"/>
      <c r="F580" s="35"/>
      <c r="G580" s="35"/>
    </row>
    <row r="581">
      <c r="A581" s="35"/>
      <c r="B581" s="35"/>
      <c r="C581" s="35"/>
      <c r="D581" s="35"/>
      <c r="E581" s="35"/>
      <c r="F581" s="35"/>
      <c r="G581" s="35"/>
    </row>
    <row r="582">
      <c r="A582" s="35"/>
      <c r="B582" s="35"/>
      <c r="C582" s="35"/>
      <c r="D582" s="35"/>
      <c r="E582" s="35"/>
      <c r="F582" s="35"/>
      <c r="G582" s="35"/>
    </row>
    <row r="583">
      <c r="A583" s="35"/>
      <c r="B583" s="35"/>
      <c r="C583" s="35"/>
      <c r="D583" s="35"/>
      <c r="E583" s="35"/>
      <c r="F583" s="35"/>
      <c r="G583" s="35"/>
    </row>
    <row r="584">
      <c r="A584" s="35"/>
      <c r="B584" s="35"/>
      <c r="C584" s="35"/>
      <c r="D584" s="35"/>
      <c r="E584" s="35"/>
      <c r="F584" s="35"/>
      <c r="G584" s="35"/>
    </row>
    <row r="585">
      <c r="A585" s="35"/>
      <c r="B585" s="35"/>
      <c r="C585" s="35"/>
      <c r="D585" s="35"/>
      <c r="E585" s="35"/>
      <c r="F585" s="35"/>
      <c r="G585" s="35"/>
    </row>
    <row r="586">
      <c r="A586" s="35"/>
      <c r="B586" s="35"/>
      <c r="C586" s="35"/>
      <c r="D586" s="35"/>
      <c r="E586" s="35"/>
      <c r="F586" s="35"/>
      <c r="G586" s="35"/>
    </row>
    <row r="587">
      <c r="A587" s="35"/>
      <c r="B587" s="35"/>
      <c r="C587" s="35"/>
      <c r="D587" s="35"/>
      <c r="E587" s="35"/>
      <c r="F587" s="35"/>
      <c r="G587" s="35"/>
    </row>
    <row r="588">
      <c r="A588" s="35"/>
      <c r="B588" s="35"/>
      <c r="C588" s="35"/>
      <c r="D588" s="35"/>
      <c r="E588" s="35"/>
      <c r="F588" s="35"/>
      <c r="G588" s="35"/>
    </row>
    <row r="589">
      <c r="A589" s="35"/>
      <c r="B589" s="35"/>
      <c r="C589" s="35"/>
      <c r="D589" s="35"/>
      <c r="E589" s="35"/>
      <c r="F589" s="35"/>
      <c r="G589" s="35"/>
    </row>
    <row r="590">
      <c r="A590" s="35"/>
      <c r="B590" s="35"/>
      <c r="C590" s="35"/>
      <c r="D590" s="35"/>
      <c r="E590" s="35"/>
      <c r="F590" s="35"/>
      <c r="G590" s="35"/>
    </row>
    <row r="591">
      <c r="A591" s="35"/>
      <c r="B591" s="35"/>
      <c r="C591" s="35"/>
      <c r="D591" s="35"/>
      <c r="E591" s="35"/>
      <c r="F591" s="35"/>
      <c r="G591" s="35"/>
    </row>
    <row r="592">
      <c r="A592" s="35"/>
      <c r="B592" s="35"/>
      <c r="C592" s="35"/>
      <c r="D592" s="35"/>
      <c r="E592" s="35"/>
      <c r="F592" s="35"/>
      <c r="G592" s="35"/>
    </row>
    <row r="593">
      <c r="A593" s="35"/>
      <c r="B593" s="35"/>
      <c r="C593" s="35"/>
      <c r="D593" s="35"/>
      <c r="E593" s="35"/>
      <c r="F593" s="35"/>
      <c r="G593" s="35"/>
    </row>
    <row r="594">
      <c r="A594" s="35"/>
      <c r="B594" s="35"/>
      <c r="C594" s="35"/>
      <c r="D594" s="35"/>
      <c r="E594" s="35"/>
      <c r="F594" s="35"/>
      <c r="G594" s="35"/>
    </row>
    <row r="595">
      <c r="A595" s="35"/>
      <c r="B595" s="35"/>
      <c r="C595" s="35"/>
      <c r="D595" s="35"/>
      <c r="E595" s="35"/>
      <c r="F595" s="35"/>
      <c r="G595" s="35"/>
    </row>
    <row r="596">
      <c r="A596" s="35"/>
      <c r="B596" s="35"/>
      <c r="C596" s="35"/>
      <c r="D596" s="35"/>
      <c r="E596" s="35"/>
      <c r="F596" s="35"/>
      <c r="G596" s="35"/>
    </row>
    <row r="597">
      <c r="A597" s="35"/>
      <c r="B597" s="35"/>
      <c r="C597" s="35"/>
      <c r="D597" s="35"/>
      <c r="E597" s="35"/>
      <c r="F597" s="35"/>
      <c r="G597" s="35"/>
    </row>
    <row r="598">
      <c r="A598" s="35"/>
      <c r="B598" s="35"/>
      <c r="C598" s="35"/>
      <c r="D598" s="35"/>
      <c r="E598" s="35"/>
      <c r="F598" s="35"/>
      <c r="G598" s="35"/>
    </row>
    <row r="599">
      <c r="A599" s="35"/>
      <c r="B599" s="35"/>
      <c r="C599" s="35"/>
      <c r="D599" s="35"/>
      <c r="E599" s="35"/>
      <c r="F599" s="35"/>
      <c r="G599" s="35"/>
    </row>
    <row r="600">
      <c r="A600" s="35"/>
      <c r="B600" s="35"/>
      <c r="C600" s="35"/>
      <c r="D600" s="35"/>
      <c r="E600" s="35"/>
      <c r="F600" s="35"/>
      <c r="G600" s="35"/>
    </row>
    <row r="601">
      <c r="A601" s="35"/>
      <c r="B601" s="35"/>
      <c r="C601" s="35"/>
      <c r="D601" s="35"/>
      <c r="E601" s="35"/>
      <c r="F601" s="35"/>
      <c r="G601" s="35"/>
    </row>
    <row r="602">
      <c r="A602" s="35"/>
      <c r="B602" s="35"/>
      <c r="C602" s="35"/>
      <c r="D602" s="35"/>
      <c r="E602" s="35"/>
      <c r="F602" s="35"/>
      <c r="G602" s="35"/>
    </row>
    <row r="603">
      <c r="A603" s="35"/>
      <c r="B603" s="35"/>
      <c r="C603" s="35"/>
      <c r="D603" s="35"/>
      <c r="E603" s="35"/>
      <c r="F603" s="35"/>
      <c r="G603" s="35"/>
    </row>
    <row r="604">
      <c r="A604" s="35"/>
      <c r="B604" s="35"/>
      <c r="C604" s="35"/>
      <c r="D604" s="35"/>
      <c r="E604" s="35"/>
      <c r="F604" s="35"/>
      <c r="G604" s="35"/>
    </row>
    <row r="605">
      <c r="A605" s="35"/>
      <c r="B605" s="35"/>
      <c r="C605" s="35"/>
      <c r="D605" s="35"/>
      <c r="E605" s="35"/>
      <c r="F605" s="35"/>
      <c r="G605" s="35"/>
    </row>
    <row r="606">
      <c r="A606" s="35"/>
      <c r="B606" s="35"/>
      <c r="C606" s="35"/>
      <c r="D606" s="35"/>
      <c r="E606" s="35"/>
      <c r="F606" s="35"/>
      <c r="G606" s="35"/>
    </row>
    <row r="607">
      <c r="A607" s="35"/>
      <c r="B607" s="35"/>
      <c r="C607" s="35"/>
      <c r="D607" s="35"/>
      <c r="E607" s="35"/>
      <c r="F607" s="35"/>
      <c r="G607" s="35"/>
    </row>
    <row r="608">
      <c r="A608" s="35"/>
      <c r="B608" s="35"/>
      <c r="C608" s="35"/>
      <c r="D608" s="35"/>
      <c r="E608" s="35"/>
      <c r="F608" s="35"/>
      <c r="G608" s="35"/>
    </row>
    <row r="609">
      <c r="A609" s="35"/>
      <c r="B609" s="35"/>
      <c r="C609" s="35"/>
      <c r="D609" s="35"/>
      <c r="E609" s="35"/>
      <c r="F609" s="35"/>
      <c r="G609" s="35"/>
    </row>
    <row r="610">
      <c r="A610" s="35"/>
      <c r="B610" s="35"/>
      <c r="C610" s="35"/>
      <c r="D610" s="35"/>
      <c r="E610" s="35"/>
      <c r="F610" s="35"/>
      <c r="G610" s="35"/>
    </row>
    <row r="611">
      <c r="A611" s="35"/>
      <c r="B611" s="35"/>
      <c r="C611" s="35"/>
      <c r="D611" s="35"/>
      <c r="E611" s="35"/>
      <c r="F611" s="35"/>
      <c r="G611" s="35"/>
    </row>
    <row r="612">
      <c r="A612" s="35"/>
      <c r="B612" s="35"/>
      <c r="C612" s="35"/>
      <c r="D612" s="35"/>
      <c r="E612" s="35"/>
      <c r="F612" s="35"/>
      <c r="G612" s="35"/>
    </row>
    <row r="613">
      <c r="A613" s="35"/>
      <c r="B613" s="35"/>
      <c r="C613" s="35"/>
      <c r="D613" s="35"/>
      <c r="E613" s="35"/>
      <c r="F613" s="35"/>
      <c r="G613" s="35"/>
    </row>
    <row r="614">
      <c r="A614" s="35"/>
      <c r="B614" s="35"/>
      <c r="C614" s="35"/>
      <c r="D614" s="35"/>
      <c r="E614" s="35"/>
      <c r="F614" s="35"/>
      <c r="G614" s="35"/>
    </row>
    <row r="615">
      <c r="A615" s="35"/>
      <c r="B615" s="35"/>
      <c r="C615" s="35"/>
      <c r="D615" s="35"/>
      <c r="E615" s="35"/>
      <c r="F615" s="35"/>
      <c r="G615" s="35"/>
    </row>
    <row r="616">
      <c r="A616" s="35"/>
      <c r="B616" s="35"/>
      <c r="C616" s="35"/>
      <c r="D616" s="35"/>
      <c r="E616" s="35"/>
      <c r="F616" s="35"/>
      <c r="G616" s="35"/>
    </row>
    <row r="617">
      <c r="A617" s="35"/>
      <c r="B617" s="35"/>
      <c r="C617" s="35"/>
      <c r="D617" s="35"/>
      <c r="E617" s="35"/>
      <c r="F617" s="35"/>
      <c r="G617" s="35"/>
    </row>
    <row r="618">
      <c r="A618" s="35"/>
      <c r="B618" s="35"/>
      <c r="C618" s="35"/>
      <c r="D618" s="35"/>
      <c r="E618" s="35"/>
      <c r="F618" s="35"/>
      <c r="G618" s="35"/>
    </row>
    <row r="619">
      <c r="A619" s="35"/>
      <c r="B619" s="35"/>
      <c r="C619" s="35"/>
      <c r="D619" s="35"/>
      <c r="E619" s="35"/>
      <c r="F619" s="35"/>
      <c r="G619" s="35"/>
    </row>
    <row r="620">
      <c r="A620" s="35"/>
      <c r="B620" s="35"/>
      <c r="C620" s="35"/>
      <c r="D620" s="35"/>
      <c r="E620" s="35"/>
      <c r="F620" s="35"/>
      <c r="G620" s="35"/>
    </row>
    <row r="621">
      <c r="A621" s="35"/>
      <c r="B621" s="35"/>
      <c r="C621" s="35"/>
      <c r="D621" s="35"/>
      <c r="E621" s="35"/>
      <c r="F621" s="35"/>
      <c r="G621" s="35"/>
    </row>
    <row r="622">
      <c r="A622" s="35"/>
      <c r="B622" s="35"/>
      <c r="C622" s="35"/>
      <c r="D622" s="35"/>
      <c r="E622" s="35"/>
      <c r="F622" s="35"/>
      <c r="G622" s="35"/>
    </row>
    <row r="623">
      <c r="A623" s="35"/>
      <c r="B623" s="35"/>
      <c r="C623" s="35"/>
      <c r="D623" s="35"/>
      <c r="E623" s="35"/>
      <c r="F623" s="35"/>
      <c r="G623" s="35"/>
    </row>
    <row r="624">
      <c r="A624" s="35"/>
      <c r="B624" s="35"/>
      <c r="C624" s="35"/>
      <c r="D624" s="35"/>
      <c r="E624" s="35"/>
      <c r="F624" s="35"/>
      <c r="G624" s="35"/>
    </row>
    <row r="625">
      <c r="A625" s="35"/>
      <c r="B625" s="35"/>
      <c r="C625" s="35"/>
      <c r="D625" s="35"/>
      <c r="E625" s="35"/>
      <c r="F625" s="35"/>
      <c r="G625" s="35"/>
    </row>
    <row r="626">
      <c r="A626" s="35"/>
      <c r="B626" s="35"/>
      <c r="C626" s="35"/>
      <c r="D626" s="35"/>
      <c r="E626" s="35"/>
      <c r="F626" s="35"/>
      <c r="G626" s="35"/>
    </row>
    <row r="627">
      <c r="A627" s="35"/>
      <c r="B627" s="35"/>
      <c r="C627" s="35"/>
      <c r="D627" s="35"/>
      <c r="E627" s="35"/>
      <c r="F627" s="35"/>
      <c r="G627" s="35"/>
    </row>
    <row r="628">
      <c r="A628" s="35"/>
      <c r="B628" s="35"/>
      <c r="C628" s="35"/>
      <c r="D628" s="35"/>
      <c r="E628" s="35"/>
      <c r="F628" s="35"/>
      <c r="G628" s="35"/>
    </row>
    <row r="629">
      <c r="A629" s="35"/>
      <c r="B629" s="35"/>
      <c r="C629" s="35"/>
      <c r="D629" s="35"/>
      <c r="E629" s="35"/>
      <c r="F629" s="35"/>
      <c r="G629" s="35"/>
    </row>
    <row r="630">
      <c r="A630" s="35"/>
      <c r="B630" s="35"/>
      <c r="C630" s="35"/>
      <c r="D630" s="35"/>
      <c r="E630" s="35"/>
      <c r="F630" s="35"/>
      <c r="G630" s="35"/>
    </row>
    <row r="631">
      <c r="A631" s="35"/>
      <c r="B631" s="35"/>
      <c r="C631" s="35"/>
      <c r="D631" s="35"/>
      <c r="E631" s="35"/>
      <c r="F631" s="35"/>
      <c r="G631" s="35"/>
    </row>
    <row r="632">
      <c r="A632" s="35"/>
      <c r="B632" s="35"/>
      <c r="C632" s="35"/>
      <c r="D632" s="35"/>
      <c r="E632" s="35"/>
      <c r="F632" s="35"/>
      <c r="G632" s="35"/>
    </row>
    <row r="633">
      <c r="A633" s="35"/>
      <c r="B633" s="35"/>
      <c r="C633" s="35"/>
      <c r="D633" s="35"/>
      <c r="E633" s="35"/>
      <c r="F633" s="35"/>
      <c r="G633" s="35"/>
    </row>
    <row r="634">
      <c r="A634" s="35"/>
      <c r="B634" s="35"/>
      <c r="C634" s="35"/>
      <c r="D634" s="35"/>
      <c r="E634" s="35"/>
      <c r="F634" s="35"/>
      <c r="G634" s="35"/>
    </row>
    <row r="635">
      <c r="A635" s="35"/>
      <c r="B635" s="35"/>
      <c r="C635" s="35"/>
      <c r="D635" s="35"/>
      <c r="E635" s="35"/>
      <c r="F635" s="35"/>
      <c r="G635" s="35"/>
    </row>
    <row r="636">
      <c r="A636" s="35"/>
      <c r="B636" s="35"/>
      <c r="C636" s="35"/>
      <c r="D636" s="35"/>
      <c r="E636" s="35"/>
      <c r="F636" s="35"/>
      <c r="G636" s="35"/>
    </row>
    <row r="637">
      <c r="A637" s="35"/>
      <c r="B637" s="35"/>
      <c r="C637" s="35"/>
      <c r="D637" s="35"/>
      <c r="E637" s="35"/>
      <c r="F637" s="35"/>
      <c r="G637" s="35"/>
    </row>
    <row r="638">
      <c r="A638" s="35"/>
      <c r="B638" s="35"/>
      <c r="C638" s="35"/>
      <c r="D638" s="35"/>
      <c r="E638" s="35"/>
      <c r="F638" s="35"/>
      <c r="G638" s="35"/>
    </row>
    <row r="639">
      <c r="A639" s="35"/>
      <c r="B639" s="35"/>
      <c r="C639" s="35"/>
      <c r="D639" s="35"/>
      <c r="E639" s="35"/>
      <c r="F639" s="35"/>
      <c r="G639" s="35"/>
    </row>
    <row r="640">
      <c r="A640" s="35"/>
      <c r="B640" s="35"/>
      <c r="C640" s="35"/>
      <c r="D640" s="35"/>
      <c r="E640" s="35"/>
      <c r="F640" s="35"/>
      <c r="G640" s="35"/>
    </row>
    <row r="641">
      <c r="A641" s="35"/>
      <c r="B641" s="35"/>
      <c r="C641" s="35"/>
      <c r="D641" s="35"/>
      <c r="E641" s="35"/>
      <c r="F641" s="35"/>
      <c r="G641" s="35"/>
    </row>
    <row r="642">
      <c r="A642" s="35"/>
      <c r="B642" s="35"/>
      <c r="C642" s="35"/>
      <c r="D642" s="35"/>
      <c r="E642" s="35"/>
      <c r="F642" s="35"/>
      <c r="G642" s="35"/>
    </row>
    <row r="643">
      <c r="A643" s="35"/>
      <c r="B643" s="35"/>
      <c r="C643" s="35"/>
      <c r="D643" s="35"/>
      <c r="E643" s="35"/>
      <c r="F643" s="35"/>
      <c r="G643" s="35"/>
    </row>
    <row r="644">
      <c r="A644" s="35"/>
      <c r="B644" s="35"/>
      <c r="C644" s="35"/>
      <c r="D644" s="35"/>
      <c r="E644" s="35"/>
      <c r="F644" s="35"/>
      <c r="G644" s="35"/>
    </row>
    <row r="645">
      <c r="A645" s="35"/>
      <c r="B645" s="35"/>
      <c r="C645" s="35"/>
      <c r="D645" s="35"/>
      <c r="E645" s="35"/>
      <c r="F645" s="35"/>
      <c r="G645" s="35"/>
    </row>
    <row r="646">
      <c r="A646" s="35"/>
      <c r="B646" s="35"/>
      <c r="C646" s="35"/>
      <c r="D646" s="35"/>
      <c r="E646" s="35"/>
      <c r="F646" s="35"/>
      <c r="G646" s="35"/>
    </row>
    <row r="647">
      <c r="A647" s="35"/>
      <c r="B647" s="35"/>
      <c r="C647" s="35"/>
      <c r="D647" s="35"/>
      <c r="E647" s="35"/>
      <c r="F647" s="35"/>
      <c r="G647" s="35"/>
    </row>
    <row r="648">
      <c r="A648" s="35"/>
      <c r="B648" s="35"/>
      <c r="C648" s="35"/>
      <c r="D648" s="35"/>
      <c r="E648" s="35"/>
      <c r="F648" s="35"/>
      <c r="G648" s="35"/>
    </row>
    <row r="649">
      <c r="A649" s="35"/>
      <c r="B649" s="35"/>
      <c r="C649" s="35"/>
      <c r="D649" s="35"/>
      <c r="E649" s="35"/>
      <c r="F649" s="35"/>
      <c r="G649" s="35"/>
    </row>
    <row r="650">
      <c r="A650" s="35"/>
      <c r="B650" s="35"/>
      <c r="C650" s="35"/>
      <c r="D650" s="35"/>
      <c r="E650" s="35"/>
      <c r="F650" s="35"/>
      <c r="G650" s="35"/>
    </row>
    <row r="651">
      <c r="A651" s="35"/>
      <c r="B651" s="35"/>
      <c r="C651" s="35"/>
      <c r="D651" s="35"/>
      <c r="E651" s="35"/>
      <c r="F651" s="35"/>
      <c r="G651" s="35"/>
    </row>
    <row r="652">
      <c r="A652" s="35"/>
      <c r="B652" s="35"/>
      <c r="C652" s="35"/>
      <c r="D652" s="35"/>
      <c r="E652" s="35"/>
      <c r="F652" s="35"/>
      <c r="G652" s="35"/>
    </row>
    <row r="653">
      <c r="A653" s="35"/>
      <c r="B653" s="35"/>
      <c r="C653" s="35"/>
      <c r="D653" s="35"/>
      <c r="E653" s="35"/>
      <c r="F653" s="35"/>
      <c r="G653" s="35"/>
    </row>
    <row r="654">
      <c r="A654" s="35"/>
      <c r="B654" s="35"/>
      <c r="C654" s="35"/>
      <c r="D654" s="35"/>
      <c r="E654" s="35"/>
      <c r="F654" s="35"/>
      <c r="G654" s="35"/>
    </row>
    <row r="655">
      <c r="A655" s="35"/>
      <c r="B655" s="35"/>
      <c r="C655" s="35"/>
      <c r="D655" s="35"/>
      <c r="E655" s="35"/>
      <c r="F655" s="35"/>
      <c r="G655" s="35"/>
    </row>
    <row r="656">
      <c r="A656" s="35"/>
      <c r="B656" s="35"/>
      <c r="C656" s="35"/>
      <c r="D656" s="35"/>
      <c r="E656" s="35"/>
      <c r="F656" s="35"/>
      <c r="G656" s="35"/>
    </row>
    <row r="657">
      <c r="A657" s="35"/>
      <c r="B657" s="35"/>
      <c r="C657" s="35"/>
      <c r="D657" s="35"/>
      <c r="E657" s="35"/>
      <c r="F657" s="35"/>
      <c r="G657" s="35"/>
    </row>
    <row r="658">
      <c r="A658" s="35"/>
      <c r="B658" s="35"/>
      <c r="C658" s="35"/>
      <c r="D658" s="35"/>
      <c r="E658" s="35"/>
      <c r="F658" s="35"/>
      <c r="G658" s="35"/>
    </row>
    <row r="659">
      <c r="A659" s="35"/>
      <c r="B659" s="35"/>
      <c r="C659" s="35"/>
      <c r="D659" s="35"/>
      <c r="E659" s="35"/>
      <c r="F659" s="35"/>
      <c r="G659" s="35"/>
    </row>
    <row r="660">
      <c r="A660" s="35"/>
      <c r="B660" s="35"/>
      <c r="C660" s="35"/>
      <c r="D660" s="35"/>
      <c r="E660" s="35"/>
      <c r="F660" s="35"/>
      <c r="G660" s="35"/>
    </row>
    <row r="661">
      <c r="A661" s="35"/>
      <c r="B661" s="35"/>
      <c r="C661" s="35"/>
      <c r="D661" s="35"/>
      <c r="E661" s="35"/>
      <c r="F661" s="35"/>
      <c r="G661" s="35"/>
    </row>
    <row r="662">
      <c r="A662" s="35"/>
      <c r="B662" s="35"/>
      <c r="C662" s="35"/>
      <c r="D662" s="35"/>
      <c r="E662" s="35"/>
      <c r="F662" s="35"/>
      <c r="G662" s="35"/>
    </row>
    <row r="663">
      <c r="A663" s="35"/>
      <c r="B663" s="35"/>
      <c r="C663" s="35"/>
      <c r="D663" s="35"/>
      <c r="E663" s="35"/>
      <c r="F663" s="35"/>
      <c r="G663" s="35"/>
    </row>
    <row r="664">
      <c r="A664" s="35"/>
      <c r="B664" s="35"/>
      <c r="C664" s="35"/>
      <c r="D664" s="35"/>
      <c r="E664" s="35"/>
      <c r="F664" s="35"/>
      <c r="G664" s="35"/>
    </row>
    <row r="665">
      <c r="A665" s="35"/>
      <c r="B665" s="35"/>
      <c r="C665" s="35"/>
      <c r="D665" s="35"/>
      <c r="E665" s="35"/>
      <c r="F665" s="35"/>
      <c r="G665" s="35"/>
    </row>
    <row r="666">
      <c r="A666" s="35"/>
      <c r="B666" s="35"/>
      <c r="C666" s="35"/>
      <c r="D666" s="35"/>
      <c r="E666" s="35"/>
      <c r="F666" s="35"/>
      <c r="G666" s="35"/>
    </row>
    <row r="667">
      <c r="A667" s="35"/>
      <c r="B667" s="35"/>
      <c r="C667" s="35"/>
      <c r="D667" s="35"/>
      <c r="E667" s="35"/>
      <c r="F667" s="35"/>
      <c r="G667" s="35"/>
    </row>
    <row r="668">
      <c r="A668" s="35"/>
      <c r="B668" s="35"/>
      <c r="C668" s="35"/>
      <c r="D668" s="35"/>
      <c r="E668" s="35"/>
      <c r="F668" s="35"/>
      <c r="G668" s="35"/>
    </row>
    <row r="669">
      <c r="A669" s="35"/>
      <c r="B669" s="35"/>
      <c r="C669" s="35"/>
      <c r="D669" s="35"/>
      <c r="E669" s="35"/>
      <c r="F669" s="35"/>
      <c r="G669" s="35"/>
    </row>
    <row r="670">
      <c r="A670" s="35"/>
      <c r="B670" s="35"/>
      <c r="C670" s="35"/>
      <c r="D670" s="35"/>
      <c r="E670" s="35"/>
      <c r="F670" s="35"/>
      <c r="G670" s="35"/>
    </row>
    <row r="671">
      <c r="A671" s="35"/>
      <c r="B671" s="35"/>
      <c r="C671" s="35"/>
      <c r="D671" s="35"/>
      <c r="E671" s="35"/>
      <c r="F671" s="35"/>
      <c r="G671" s="35"/>
    </row>
    <row r="672">
      <c r="A672" s="35"/>
      <c r="B672" s="35"/>
      <c r="C672" s="35"/>
      <c r="D672" s="35"/>
      <c r="E672" s="35"/>
      <c r="F672" s="35"/>
      <c r="G672" s="35"/>
    </row>
    <row r="673">
      <c r="A673" s="35"/>
      <c r="B673" s="35"/>
      <c r="C673" s="35"/>
      <c r="D673" s="35"/>
      <c r="E673" s="35"/>
      <c r="F673" s="35"/>
      <c r="G673" s="35"/>
    </row>
    <row r="674">
      <c r="A674" s="35"/>
      <c r="B674" s="35"/>
      <c r="C674" s="35"/>
      <c r="D674" s="35"/>
      <c r="E674" s="35"/>
      <c r="F674" s="35"/>
      <c r="G674" s="35"/>
    </row>
    <row r="675">
      <c r="A675" s="35"/>
      <c r="B675" s="35"/>
      <c r="C675" s="35"/>
      <c r="D675" s="35"/>
      <c r="E675" s="35"/>
      <c r="F675" s="35"/>
      <c r="G675" s="35"/>
    </row>
    <row r="676">
      <c r="A676" s="35"/>
      <c r="B676" s="35"/>
      <c r="C676" s="35"/>
      <c r="D676" s="35"/>
      <c r="E676" s="35"/>
      <c r="F676" s="35"/>
      <c r="G676" s="35"/>
    </row>
    <row r="677">
      <c r="A677" s="35"/>
      <c r="B677" s="35"/>
      <c r="C677" s="35"/>
      <c r="D677" s="35"/>
      <c r="E677" s="35"/>
      <c r="F677" s="35"/>
      <c r="G677" s="35"/>
    </row>
    <row r="678">
      <c r="A678" s="35"/>
      <c r="B678" s="35"/>
      <c r="C678" s="35"/>
      <c r="D678" s="35"/>
      <c r="E678" s="35"/>
      <c r="F678" s="35"/>
      <c r="G678" s="35"/>
    </row>
    <row r="679">
      <c r="A679" s="35"/>
      <c r="B679" s="35"/>
      <c r="C679" s="35"/>
      <c r="D679" s="35"/>
      <c r="E679" s="35"/>
      <c r="F679" s="35"/>
      <c r="G679" s="35"/>
    </row>
    <row r="680">
      <c r="A680" s="35"/>
      <c r="B680" s="35"/>
      <c r="C680" s="35"/>
      <c r="D680" s="35"/>
      <c r="E680" s="35"/>
      <c r="F680" s="35"/>
      <c r="G680" s="35"/>
    </row>
    <row r="681">
      <c r="A681" s="35"/>
      <c r="B681" s="35"/>
      <c r="C681" s="35"/>
      <c r="D681" s="35"/>
      <c r="E681" s="35"/>
      <c r="F681" s="35"/>
      <c r="G681" s="35"/>
    </row>
    <row r="682">
      <c r="A682" s="35"/>
      <c r="B682" s="35"/>
      <c r="C682" s="35"/>
      <c r="D682" s="35"/>
      <c r="E682" s="35"/>
      <c r="F682" s="35"/>
      <c r="G682" s="35"/>
    </row>
    <row r="683">
      <c r="A683" s="35"/>
      <c r="B683" s="35"/>
      <c r="C683" s="35"/>
      <c r="D683" s="35"/>
      <c r="E683" s="35"/>
      <c r="F683" s="35"/>
      <c r="G683" s="35"/>
    </row>
    <row r="684">
      <c r="A684" s="35"/>
      <c r="B684" s="35"/>
      <c r="C684" s="35"/>
      <c r="D684" s="35"/>
      <c r="E684" s="35"/>
      <c r="F684" s="35"/>
      <c r="G684" s="35"/>
    </row>
    <row r="685">
      <c r="A685" s="35"/>
      <c r="B685" s="35"/>
      <c r="C685" s="35"/>
      <c r="D685" s="35"/>
      <c r="E685" s="35"/>
      <c r="F685" s="35"/>
      <c r="G685" s="35"/>
    </row>
    <row r="686">
      <c r="A686" s="35"/>
      <c r="B686" s="35"/>
      <c r="C686" s="35"/>
      <c r="D686" s="35"/>
      <c r="E686" s="35"/>
      <c r="F686" s="35"/>
      <c r="G686" s="35"/>
    </row>
    <row r="687">
      <c r="A687" s="35"/>
      <c r="B687" s="35"/>
      <c r="C687" s="35"/>
      <c r="D687" s="35"/>
      <c r="E687" s="35"/>
      <c r="F687" s="35"/>
      <c r="G687" s="35"/>
    </row>
    <row r="688">
      <c r="A688" s="35"/>
      <c r="B688" s="35"/>
      <c r="C688" s="35"/>
      <c r="D688" s="35"/>
      <c r="E688" s="35"/>
      <c r="F688" s="35"/>
      <c r="G688" s="35"/>
    </row>
    <row r="689">
      <c r="A689" s="35"/>
      <c r="B689" s="35"/>
      <c r="C689" s="35"/>
      <c r="D689" s="35"/>
      <c r="E689" s="35"/>
      <c r="F689" s="35"/>
      <c r="G689" s="35"/>
    </row>
    <row r="690">
      <c r="A690" s="35"/>
      <c r="B690" s="35"/>
      <c r="C690" s="35"/>
      <c r="D690" s="35"/>
      <c r="E690" s="35"/>
      <c r="F690" s="35"/>
      <c r="G690" s="35"/>
    </row>
    <row r="691">
      <c r="A691" s="35"/>
      <c r="B691" s="35"/>
      <c r="C691" s="35"/>
      <c r="D691" s="35"/>
      <c r="E691" s="35"/>
      <c r="F691" s="35"/>
      <c r="G691" s="35"/>
    </row>
    <row r="692">
      <c r="A692" s="35"/>
      <c r="B692" s="35"/>
      <c r="C692" s="35"/>
      <c r="D692" s="35"/>
      <c r="E692" s="35"/>
      <c r="F692" s="35"/>
      <c r="G692" s="35"/>
    </row>
    <row r="693">
      <c r="A693" s="35"/>
      <c r="B693" s="35"/>
      <c r="C693" s="35"/>
      <c r="D693" s="35"/>
      <c r="E693" s="35"/>
      <c r="F693" s="35"/>
      <c r="G693" s="35"/>
    </row>
    <row r="694">
      <c r="A694" s="35"/>
      <c r="B694" s="35"/>
      <c r="C694" s="35"/>
      <c r="D694" s="35"/>
      <c r="E694" s="35"/>
      <c r="F694" s="35"/>
      <c r="G694" s="35"/>
    </row>
    <row r="695">
      <c r="A695" s="35"/>
      <c r="B695" s="35"/>
      <c r="C695" s="35"/>
      <c r="D695" s="35"/>
      <c r="E695" s="35"/>
      <c r="F695" s="35"/>
      <c r="G695" s="35"/>
    </row>
    <row r="696">
      <c r="A696" s="35"/>
      <c r="B696" s="35"/>
      <c r="C696" s="35"/>
      <c r="D696" s="35"/>
      <c r="E696" s="35"/>
      <c r="F696" s="35"/>
      <c r="G696" s="35"/>
    </row>
    <row r="697">
      <c r="A697" s="35"/>
      <c r="B697" s="35"/>
      <c r="C697" s="35"/>
      <c r="D697" s="35"/>
      <c r="E697" s="35"/>
      <c r="F697" s="35"/>
      <c r="G697" s="35"/>
    </row>
    <row r="698">
      <c r="A698" s="35"/>
      <c r="B698" s="35"/>
      <c r="C698" s="35"/>
      <c r="D698" s="35"/>
      <c r="E698" s="35"/>
      <c r="F698" s="35"/>
      <c r="G698" s="35"/>
    </row>
    <row r="699">
      <c r="A699" s="35"/>
      <c r="B699" s="35"/>
      <c r="C699" s="35"/>
      <c r="D699" s="35"/>
      <c r="E699" s="35"/>
      <c r="F699" s="35"/>
      <c r="G699" s="35"/>
    </row>
    <row r="700">
      <c r="A700" s="35"/>
      <c r="B700" s="35"/>
      <c r="C700" s="35"/>
      <c r="D700" s="35"/>
      <c r="E700" s="35"/>
      <c r="F700" s="35"/>
      <c r="G700" s="35"/>
    </row>
    <row r="701">
      <c r="A701" s="35"/>
      <c r="B701" s="35"/>
      <c r="C701" s="35"/>
      <c r="D701" s="35"/>
      <c r="E701" s="35"/>
      <c r="F701" s="35"/>
      <c r="G701" s="35"/>
    </row>
    <row r="702">
      <c r="A702" s="35"/>
      <c r="B702" s="35"/>
      <c r="C702" s="35"/>
      <c r="D702" s="35"/>
      <c r="E702" s="35"/>
      <c r="F702" s="35"/>
      <c r="G702" s="35"/>
    </row>
    <row r="703">
      <c r="A703" s="35"/>
      <c r="B703" s="35"/>
      <c r="C703" s="35"/>
      <c r="D703" s="35"/>
      <c r="E703" s="35"/>
      <c r="F703" s="35"/>
      <c r="G703" s="35"/>
    </row>
    <row r="704">
      <c r="A704" s="35"/>
      <c r="B704" s="35"/>
      <c r="C704" s="35"/>
      <c r="D704" s="35"/>
      <c r="E704" s="35"/>
      <c r="F704" s="35"/>
      <c r="G704" s="35"/>
    </row>
    <row r="705">
      <c r="A705" s="35"/>
      <c r="B705" s="35"/>
      <c r="C705" s="35"/>
      <c r="D705" s="35"/>
      <c r="E705" s="35"/>
      <c r="F705" s="35"/>
      <c r="G705" s="35"/>
    </row>
    <row r="706">
      <c r="A706" s="35"/>
      <c r="B706" s="35"/>
      <c r="C706" s="35"/>
      <c r="D706" s="35"/>
      <c r="E706" s="35"/>
      <c r="F706" s="35"/>
      <c r="G706" s="35"/>
    </row>
    <row r="707">
      <c r="A707" s="35"/>
      <c r="B707" s="35"/>
      <c r="C707" s="35"/>
      <c r="D707" s="35"/>
      <c r="E707" s="35"/>
      <c r="F707" s="35"/>
      <c r="G707" s="35"/>
    </row>
    <row r="708">
      <c r="A708" s="35"/>
      <c r="B708" s="35"/>
      <c r="C708" s="35"/>
      <c r="D708" s="35"/>
      <c r="E708" s="35"/>
      <c r="F708" s="35"/>
      <c r="G708" s="35"/>
    </row>
    <row r="709">
      <c r="A709" s="35"/>
      <c r="B709" s="35"/>
      <c r="C709" s="35"/>
      <c r="D709" s="35"/>
      <c r="E709" s="35"/>
      <c r="F709" s="35"/>
      <c r="G709" s="35"/>
    </row>
    <row r="710">
      <c r="A710" s="35"/>
      <c r="B710" s="35"/>
      <c r="C710" s="35"/>
      <c r="D710" s="35"/>
      <c r="E710" s="35"/>
      <c r="F710" s="35"/>
      <c r="G710" s="35"/>
    </row>
    <row r="711">
      <c r="A711" s="35"/>
      <c r="B711" s="35"/>
      <c r="C711" s="35"/>
      <c r="D711" s="35"/>
      <c r="E711" s="35"/>
      <c r="F711" s="35"/>
      <c r="G711" s="35"/>
    </row>
    <row r="712">
      <c r="A712" s="35"/>
      <c r="B712" s="35"/>
      <c r="C712" s="35"/>
      <c r="D712" s="35"/>
      <c r="E712" s="35"/>
      <c r="F712" s="35"/>
      <c r="G712" s="35"/>
    </row>
    <row r="713">
      <c r="A713" s="35"/>
      <c r="B713" s="35"/>
      <c r="C713" s="35"/>
      <c r="D713" s="35"/>
      <c r="E713" s="35"/>
      <c r="F713" s="35"/>
      <c r="G713" s="35"/>
    </row>
    <row r="714">
      <c r="A714" s="35"/>
      <c r="B714" s="35"/>
      <c r="C714" s="35"/>
      <c r="D714" s="35"/>
      <c r="E714" s="35"/>
      <c r="F714" s="35"/>
      <c r="G714" s="35"/>
    </row>
    <row r="715">
      <c r="A715" s="35"/>
      <c r="B715" s="35"/>
      <c r="C715" s="35"/>
      <c r="D715" s="35"/>
      <c r="E715" s="35"/>
      <c r="F715" s="35"/>
      <c r="G715" s="35"/>
    </row>
    <row r="716">
      <c r="A716" s="35"/>
      <c r="B716" s="35"/>
      <c r="C716" s="35"/>
      <c r="D716" s="35"/>
      <c r="E716" s="35"/>
      <c r="F716" s="35"/>
      <c r="G716" s="35"/>
    </row>
    <row r="717">
      <c r="A717" s="35"/>
      <c r="B717" s="35"/>
      <c r="C717" s="35"/>
      <c r="D717" s="35"/>
      <c r="E717" s="35"/>
      <c r="F717" s="35"/>
      <c r="G717" s="35"/>
    </row>
    <row r="718">
      <c r="A718" s="35"/>
      <c r="B718" s="35"/>
      <c r="C718" s="35"/>
      <c r="D718" s="35"/>
      <c r="E718" s="35"/>
      <c r="F718" s="35"/>
      <c r="G718" s="35"/>
    </row>
    <row r="719">
      <c r="A719" s="35"/>
      <c r="B719" s="35"/>
      <c r="C719" s="35"/>
      <c r="D719" s="35"/>
      <c r="E719" s="35"/>
      <c r="F719" s="35"/>
      <c r="G719" s="35"/>
    </row>
    <row r="720">
      <c r="A720" s="35"/>
      <c r="B720" s="35"/>
      <c r="C720" s="35"/>
      <c r="D720" s="35"/>
      <c r="E720" s="35"/>
      <c r="F720" s="35"/>
      <c r="G720" s="35"/>
    </row>
    <row r="721">
      <c r="A721" s="35"/>
      <c r="B721" s="35"/>
      <c r="C721" s="35"/>
      <c r="D721" s="35"/>
      <c r="E721" s="35"/>
      <c r="F721" s="35"/>
      <c r="G721" s="35"/>
    </row>
    <row r="722">
      <c r="A722" s="35"/>
      <c r="B722" s="35"/>
      <c r="C722" s="35"/>
      <c r="D722" s="35"/>
      <c r="E722" s="35"/>
      <c r="F722" s="35"/>
      <c r="G722" s="35"/>
    </row>
    <row r="723">
      <c r="A723" s="35"/>
      <c r="B723" s="35"/>
      <c r="C723" s="35"/>
      <c r="D723" s="35"/>
      <c r="E723" s="35"/>
      <c r="F723" s="35"/>
      <c r="G723" s="35"/>
    </row>
    <row r="724">
      <c r="A724" s="35"/>
      <c r="B724" s="35"/>
      <c r="C724" s="35"/>
      <c r="D724" s="35"/>
      <c r="E724" s="35"/>
      <c r="F724" s="35"/>
      <c r="G724" s="35"/>
    </row>
    <row r="725">
      <c r="A725" s="35"/>
      <c r="B725" s="35"/>
      <c r="C725" s="35"/>
      <c r="D725" s="35"/>
      <c r="E725" s="35"/>
      <c r="F725" s="35"/>
      <c r="G725" s="35"/>
    </row>
    <row r="726">
      <c r="A726" s="35"/>
      <c r="B726" s="35"/>
      <c r="C726" s="35"/>
      <c r="D726" s="35"/>
      <c r="E726" s="35"/>
      <c r="F726" s="35"/>
      <c r="G726" s="35"/>
    </row>
    <row r="727">
      <c r="A727" s="35"/>
      <c r="B727" s="35"/>
      <c r="C727" s="35"/>
      <c r="D727" s="35"/>
      <c r="E727" s="35"/>
      <c r="F727" s="35"/>
      <c r="G727" s="35"/>
    </row>
    <row r="728">
      <c r="A728" s="35"/>
      <c r="B728" s="35"/>
      <c r="C728" s="35"/>
      <c r="D728" s="35"/>
      <c r="E728" s="35"/>
      <c r="F728" s="35"/>
      <c r="G728" s="35"/>
    </row>
    <row r="729">
      <c r="A729" s="35"/>
      <c r="B729" s="35"/>
      <c r="C729" s="35"/>
      <c r="D729" s="35"/>
      <c r="E729" s="35"/>
      <c r="F729" s="35"/>
      <c r="G729" s="35"/>
    </row>
    <row r="730">
      <c r="A730" s="35"/>
      <c r="B730" s="35"/>
      <c r="C730" s="35"/>
      <c r="D730" s="35"/>
      <c r="E730" s="35"/>
      <c r="F730" s="35"/>
      <c r="G730" s="35"/>
    </row>
    <row r="731">
      <c r="A731" s="35"/>
      <c r="B731" s="35"/>
      <c r="C731" s="35"/>
      <c r="D731" s="35"/>
      <c r="E731" s="35"/>
      <c r="F731" s="35"/>
      <c r="G731" s="35"/>
    </row>
    <row r="732">
      <c r="A732" s="35"/>
      <c r="B732" s="35"/>
      <c r="C732" s="35"/>
      <c r="D732" s="35"/>
      <c r="E732" s="35"/>
      <c r="F732" s="35"/>
      <c r="G732" s="35"/>
    </row>
    <row r="733">
      <c r="A733" s="35"/>
      <c r="B733" s="35"/>
      <c r="C733" s="35"/>
      <c r="D733" s="35"/>
      <c r="E733" s="35"/>
      <c r="F733" s="35"/>
      <c r="G733" s="35"/>
    </row>
    <row r="734">
      <c r="A734" s="35"/>
      <c r="B734" s="35"/>
      <c r="C734" s="35"/>
      <c r="D734" s="35"/>
      <c r="E734" s="35"/>
      <c r="F734" s="35"/>
      <c r="G734" s="35"/>
    </row>
    <row r="735">
      <c r="A735" s="35"/>
      <c r="B735" s="35"/>
      <c r="C735" s="35"/>
      <c r="D735" s="35"/>
      <c r="E735" s="35"/>
      <c r="F735" s="35"/>
      <c r="G735" s="35"/>
    </row>
    <row r="736">
      <c r="A736" s="35"/>
      <c r="B736" s="35"/>
      <c r="C736" s="35"/>
      <c r="D736" s="35"/>
      <c r="E736" s="35"/>
      <c r="F736" s="35"/>
      <c r="G736" s="35"/>
    </row>
    <row r="737">
      <c r="A737" s="35"/>
      <c r="B737" s="35"/>
      <c r="C737" s="35"/>
      <c r="D737" s="35"/>
      <c r="E737" s="35"/>
      <c r="F737" s="35"/>
      <c r="G737" s="35"/>
    </row>
    <row r="738">
      <c r="A738" s="35"/>
      <c r="B738" s="35"/>
      <c r="C738" s="35"/>
      <c r="D738" s="35"/>
      <c r="E738" s="35"/>
      <c r="F738" s="35"/>
      <c r="G738" s="35"/>
    </row>
    <row r="739">
      <c r="A739" s="35"/>
      <c r="B739" s="35"/>
      <c r="C739" s="35"/>
      <c r="D739" s="35"/>
      <c r="E739" s="35"/>
      <c r="F739" s="35"/>
      <c r="G739" s="35"/>
    </row>
    <row r="740">
      <c r="A740" s="35"/>
      <c r="B740" s="35"/>
      <c r="C740" s="35"/>
      <c r="D740" s="35"/>
      <c r="E740" s="35"/>
      <c r="F740" s="35"/>
      <c r="G740" s="35"/>
    </row>
    <row r="741">
      <c r="A741" s="35"/>
      <c r="B741" s="35"/>
      <c r="C741" s="35"/>
      <c r="D741" s="35"/>
      <c r="E741" s="35"/>
      <c r="F741" s="35"/>
      <c r="G741" s="35"/>
    </row>
    <row r="742">
      <c r="A742" s="35"/>
      <c r="B742" s="35"/>
      <c r="C742" s="35"/>
      <c r="D742" s="35"/>
      <c r="E742" s="35"/>
      <c r="F742" s="35"/>
      <c r="G742" s="35"/>
    </row>
    <row r="743">
      <c r="A743" s="35"/>
      <c r="B743" s="35"/>
      <c r="C743" s="35"/>
      <c r="D743" s="35"/>
      <c r="E743" s="35"/>
      <c r="F743" s="35"/>
      <c r="G743" s="35"/>
    </row>
    <row r="744">
      <c r="A744" s="35"/>
      <c r="B744" s="35"/>
      <c r="C744" s="35"/>
      <c r="D744" s="35"/>
      <c r="E744" s="35"/>
      <c r="F744" s="35"/>
      <c r="G744" s="35"/>
    </row>
    <row r="745">
      <c r="A745" s="35"/>
      <c r="B745" s="35"/>
      <c r="C745" s="35"/>
      <c r="D745" s="35"/>
      <c r="E745" s="35"/>
      <c r="F745" s="35"/>
      <c r="G745" s="35"/>
    </row>
    <row r="746">
      <c r="A746" s="35"/>
      <c r="B746" s="35"/>
      <c r="C746" s="35"/>
      <c r="D746" s="35"/>
      <c r="E746" s="35"/>
      <c r="F746" s="35"/>
      <c r="G746" s="35"/>
    </row>
    <row r="747">
      <c r="A747" s="35"/>
      <c r="B747" s="35"/>
      <c r="C747" s="35"/>
      <c r="D747" s="35"/>
      <c r="E747" s="35"/>
      <c r="F747" s="35"/>
      <c r="G747" s="35"/>
    </row>
    <row r="748">
      <c r="A748" s="35"/>
      <c r="B748" s="35"/>
      <c r="C748" s="35"/>
      <c r="D748" s="35"/>
      <c r="E748" s="35"/>
      <c r="F748" s="35"/>
      <c r="G748" s="35"/>
    </row>
    <row r="749">
      <c r="A749" s="35"/>
      <c r="B749" s="35"/>
      <c r="C749" s="35"/>
      <c r="D749" s="35"/>
      <c r="E749" s="35"/>
      <c r="F749" s="35"/>
      <c r="G749" s="35"/>
    </row>
    <row r="750">
      <c r="A750" s="35"/>
      <c r="B750" s="35"/>
      <c r="C750" s="35"/>
      <c r="D750" s="35"/>
      <c r="E750" s="35"/>
      <c r="F750" s="35"/>
      <c r="G750" s="35"/>
    </row>
    <row r="751">
      <c r="A751" s="35"/>
      <c r="B751" s="35"/>
      <c r="C751" s="35"/>
      <c r="D751" s="35"/>
      <c r="E751" s="35"/>
      <c r="F751" s="35"/>
      <c r="G751" s="35"/>
    </row>
    <row r="752">
      <c r="A752" s="35"/>
      <c r="B752" s="35"/>
      <c r="C752" s="35"/>
      <c r="D752" s="35"/>
      <c r="E752" s="35"/>
      <c r="F752" s="35"/>
      <c r="G752" s="35"/>
    </row>
    <row r="753">
      <c r="A753" s="35"/>
      <c r="B753" s="35"/>
      <c r="C753" s="35"/>
      <c r="D753" s="35"/>
      <c r="E753" s="35"/>
      <c r="F753" s="35"/>
      <c r="G753" s="35"/>
    </row>
    <row r="754">
      <c r="A754" s="35"/>
      <c r="B754" s="35"/>
      <c r="C754" s="35"/>
      <c r="D754" s="35"/>
      <c r="E754" s="35"/>
      <c r="F754" s="35"/>
      <c r="G754" s="35"/>
    </row>
    <row r="755">
      <c r="A755" s="35"/>
      <c r="B755" s="35"/>
      <c r="C755" s="35"/>
      <c r="D755" s="35"/>
      <c r="E755" s="35"/>
      <c r="F755" s="35"/>
      <c r="G755" s="35"/>
    </row>
    <row r="756">
      <c r="A756" s="35"/>
      <c r="B756" s="35"/>
      <c r="C756" s="35"/>
      <c r="D756" s="35"/>
      <c r="E756" s="35"/>
      <c r="F756" s="35"/>
      <c r="G756" s="35"/>
    </row>
    <row r="757">
      <c r="A757" s="35"/>
      <c r="B757" s="35"/>
      <c r="C757" s="35"/>
      <c r="D757" s="35"/>
      <c r="E757" s="35"/>
      <c r="F757" s="35"/>
      <c r="G757" s="35"/>
    </row>
    <row r="758">
      <c r="A758" s="35"/>
      <c r="B758" s="35"/>
      <c r="C758" s="35"/>
      <c r="D758" s="35"/>
      <c r="E758" s="35"/>
      <c r="F758" s="35"/>
      <c r="G758" s="35"/>
    </row>
    <row r="759">
      <c r="A759" s="35"/>
      <c r="B759" s="35"/>
      <c r="C759" s="35"/>
      <c r="D759" s="35"/>
      <c r="E759" s="35"/>
      <c r="F759" s="35"/>
      <c r="G759" s="35"/>
    </row>
    <row r="760">
      <c r="A760" s="35"/>
      <c r="B760" s="35"/>
      <c r="C760" s="35"/>
      <c r="D760" s="35"/>
      <c r="E760" s="35"/>
      <c r="F760" s="35"/>
      <c r="G760" s="35"/>
    </row>
    <row r="761">
      <c r="A761" s="35"/>
      <c r="B761" s="35"/>
      <c r="C761" s="35"/>
      <c r="D761" s="35"/>
      <c r="E761" s="35"/>
      <c r="F761" s="35"/>
      <c r="G761" s="35"/>
    </row>
    <row r="762">
      <c r="A762" s="35"/>
      <c r="B762" s="35"/>
      <c r="C762" s="35"/>
      <c r="D762" s="35"/>
      <c r="E762" s="35"/>
      <c r="F762" s="35"/>
      <c r="G762" s="35"/>
    </row>
    <row r="763">
      <c r="A763" s="35"/>
      <c r="B763" s="35"/>
      <c r="C763" s="35"/>
      <c r="D763" s="35"/>
      <c r="E763" s="35"/>
      <c r="F763" s="35"/>
      <c r="G763" s="35"/>
    </row>
    <row r="764">
      <c r="A764" s="35"/>
      <c r="B764" s="35"/>
      <c r="C764" s="35"/>
      <c r="D764" s="35"/>
      <c r="E764" s="35"/>
      <c r="F764" s="35"/>
      <c r="G764" s="35"/>
    </row>
    <row r="765">
      <c r="A765" s="35"/>
      <c r="B765" s="35"/>
      <c r="C765" s="35"/>
      <c r="D765" s="35"/>
      <c r="E765" s="35"/>
      <c r="F765" s="35"/>
      <c r="G765" s="35"/>
    </row>
    <row r="766">
      <c r="A766" s="35"/>
      <c r="B766" s="35"/>
      <c r="C766" s="35"/>
      <c r="D766" s="35"/>
      <c r="E766" s="35"/>
      <c r="F766" s="35"/>
      <c r="G766" s="35"/>
    </row>
    <row r="767">
      <c r="A767" s="35"/>
      <c r="B767" s="35"/>
      <c r="C767" s="35"/>
      <c r="D767" s="35"/>
      <c r="E767" s="35"/>
      <c r="F767" s="35"/>
      <c r="G767" s="35"/>
    </row>
    <row r="768">
      <c r="A768" s="35"/>
      <c r="B768" s="35"/>
      <c r="C768" s="35"/>
      <c r="D768" s="35"/>
      <c r="E768" s="35"/>
      <c r="F768" s="35"/>
      <c r="G768" s="35"/>
    </row>
    <row r="769">
      <c r="A769" s="35"/>
      <c r="B769" s="35"/>
      <c r="C769" s="35"/>
      <c r="D769" s="35"/>
      <c r="E769" s="35"/>
      <c r="F769" s="35"/>
      <c r="G769" s="35"/>
    </row>
    <row r="770">
      <c r="A770" s="35"/>
      <c r="B770" s="35"/>
      <c r="C770" s="35"/>
      <c r="D770" s="35"/>
      <c r="E770" s="35"/>
      <c r="F770" s="35"/>
      <c r="G770" s="35"/>
    </row>
    <row r="771">
      <c r="A771" s="35"/>
      <c r="B771" s="35"/>
      <c r="C771" s="35"/>
      <c r="D771" s="35"/>
      <c r="E771" s="35"/>
      <c r="F771" s="35"/>
      <c r="G771" s="35"/>
    </row>
    <row r="772">
      <c r="A772" s="35"/>
      <c r="B772" s="35"/>
      <c r="C772" s="35"/>
      <c r="D772" s="35"/>
      <c r="E772" s="35"/>
      <c r="F772" s="35"/>
      <c r="G772" s="35"/>
    </row>
    <row r="773">
      <c r="A773" s="35"/>
      <c r="B773" s="35"/>
      <c r="C773" s="35"/>
      <c r="D773" s="35"/>
      <c r="E773" s="35"/>
      <c r="F773" s="35"/>
      <c r="G773" s="35"/>
    </row>
    <row r="774">
      <c r="A774" s="35"/>
      <c r="B774" s="35"/>
      <c r="C774" s="35"/>
      <c r="D774" s="35"/>
      <c r="E774" s="35"/>
      <c r="F774" s="35"/>
      <c r="G774" s="35"/>
    </row>
    <row r="775">
      <c r="A775" s="35"/>
      <c r="B775" s="35"/>
      <c r="C775" s="35"/>
      <c r="D775" s="35"/>
      <c r="E775" s="35"/>
      <c r="F775" s="35"/>
      <c r="G775" s="35"/>
    </row>
    <row r="776">
      <c r="A776" s="35"/>
      <c r="B776" s="35"/>
      <c r="C776" s="35"/>
      <c r="D776" s="35"/>
      <c r="E776" s="35"/>
      <c r="F776" s="35"/>
      <c r="G776" s="35"/>
    </row>
    <row r="777">
      <c r="A777" s="35"/>
      <c r="B777" s="35"/>
      <c r="C777" s="35"/>
      <c r="D777" s="35"/>
      <c r="E777" s="35"/>
      <c r="F777" s="35"/>
      <c r="G777" s="35"/>
    </row>
    <row r="778">
      <c r="A778" s="35"/>
      <c r="B778" s="35"/>
      <c r="C778" s="35"/>
      <c r="D778" s="35"/>
      <c r="E778" s="35"/>
      <c r="F778" s="35"/>
      <c r="G778" s="35"/>
    </row>
    <row r="779">
      <c r="A779" s="35"/>
      <c r="B779" s="35"/>
      <c r="C779" s="35"/>
      <c r="D779" s="35"/>
      <c r="E779" s="35"/>
      <c r="F779" s="35"/>
      <c r="G779" s="35"/>
    </row>
    <row r="780">
      <c r="A780" s="35"/>
      <c r="B780" s="35"/>
      <c r="C780" s="35"/>
      <c r="D780" s="35"/>
      <c r="E780" s="35"/>
      <c r="F780" s="35"/>
      <c r="G780" s="35"/>
    </row>
    <row r="781">
      <c r="A781" s="35"/>
      <c r="B781" s="35"/>
      <c r="C781" s="35"/>
      <c r="D781" s="35"/>
      <c r="E781" s="35"/>
      <c r="F781" s="35"/>
      <c r="G781" s="35"/>
    </row>
    <row r="782">
      <c r="A782" s="35"/>
      <c r="B782" s="35"/>
      <c r="C782" s="35"/>
      <c r="D782" s="35"/>
      <c r="E782" s="35"/>
      <c r="F782" s="35"/>
      <c r="G782" s="35"/>
    </row>
    <row r="783">
      <c r="A783" s="35"/>
      <c r="B783" s="35"/>
      <c r="C783" s="35"/>
      <c r="D783" s="35"/>
      <c r="E783" s="35"/>
      <c r="F783" s="35"/>
      <c r="G783" s="35"/>
    </row>
    <row r="784">
      <c r="A784" s="35"/>
      <c r="B784" s="35"/>
      <c r="C784" s="35"/>
      <c r="D784" s="35"/>
      <c r="E784" s="35"/>
      <c r="F784" s="35"/>
      <c r="G784" s="35"/>
    </row>
    <row r="785">
      <c r="A785" s="35"/>
      <c r="B785" s="35"/>
      <c r="C785" s="35"/>
      <c r="D785" s="35"/>
      <c r="E785" s="35"/>
      <c r="F785" s="35"/>
      <c r="G785" s="35"/>
    </row>
    <row r="786">
      <c r="A786" s="35"/>
      <c r="B786" s="35"/>
      <c r="C786" s="35"/>
      <c r="D786" s="35"/>
      <c r="E786" s="35"/>
      <c r="F786" s="35"/>
      <c r="G786" s="35"/>
    </row>
    <row r="787">
      <c r="A787" s="35"/>
      <c r="B787" s="35"/>
      <c r="C787" s="35"/>
      <c r="D787" s="35"/>
      <c r="E787" s="35"/>
      <c r="F787" s="35"/>
      <c r="G787" s="35"/>
    </row>
    <row r="788">
      <c r="A788" s="35"/>
      <c r="B788" s="35"/>
      <c r="C788" s="35"/>
      <c r="D788" s="35"/>
      <c r="E788" s="35"/>
      <c r="F788" s="35"/>
      <c r="G788" s="35"/>
    </row>
    <row r="789">
      <c r="A789" s="35"/>
      <c r="B789" s="35"/>
      <c r="C789" s="35"/>
      <c r="D789" s="35"/>
      <c r="E789" s="35"/>
      <c r="F789" s="35"/>
      <c r="G789" s="35"/>
    </row>
    <row r="790">
      <c r="A790" s="35"/>
      <c r="B790" s="35"/>
      <c r="C790" s="35"/>
      <c r="D790" s="35"/>
      <c r="E790" s="35"/>
      <c r="F790" s="35"/>
      <c r="G790" s="35"/>
    </row>
    <row r="791">
      <c r="A791" s="35"/>
      <c r="B791" s="35"/>
      <c r="C791" s="35"/>
      <c r="D791" s="35"/>
      <c r="E791" s="35"/>
      <c r="F791" s="35"/>
      <c r="G791" s="35"/>
    </row>
    <row r="792">
      <c r="A792" s="35"/>
      <c r="B792" s="35"/>
      <c r="C792" s="35"/>
      <c r="D792" s="35"/>
      <c r="E792" s="35"/>
      <c r="F792" s="35"/>
      <c r="G792" s="35"/>
    </row>
    <row r="793">
      <c r="A793" s="35"/>
      <c r="B793" s="35"/>
      <c r="C793" s="35"/>
      <c r="D793" s="35"/>
      <c r="E793" s="35"/>
      <c r="F793" s="35"/>
      <c r="G793" s="35"/>
    </row>
    <row r="794">
      <c r="A794" s="35"/>
      <c r="B794" s="35"/>
      <c r="C794" s="35"/>
      <c r="D794" s="35"/>
      <c r="E794" s="35"/>
      <c r="F794" s="35"/>
      <c r="G794" s="35"/>
    </row>
    <row r="795">
      <c r="A795" s="35"/>
      <c r="B795" s="35"/>
      <c r="C795" s="35"/>
      <c r="D795" s="35"/>
      <c r="E795" s="35"/>
      <c r="F795" s="35"/>
      <c r="G795" s="35"/>
    </row>
    <row r="796">
      <c r="A796" s="35"/>
      <c r="B796" s="35"/>
      <c r="C796" s="35"/>
      <c r="D796" s="35"/>
      <c r="E796" s="35"/>
      <c r="F796" s="35"/>
      <c r="G796" s="35"/>
    </row>
    <row r="797">
      <c r="A797" s="35"/>
      <c r="B797" s="35"/>
      <c r="C797" s="35"/>
      <c r="D797" s="35"/>
      <c r="E797" s="35"/>
      <c r="F797" s="35"/>
      <c r="G797" s="35"/>
    </row>
    <row r="798">
      <c r="A798" s="35"/>
      <c r="B798" s="35"/>
      <c r="C798" s="35"/>
      <c r="D798" s="35"/>
      <c r="E798" s="35"/>
      <c r="F798" s="35"/>
      <c r="G798" s="35"/>
    </row>
    <row r="799">
      <c r="A799" s="35"/>
      <c r="B799" s="35"/>
      <c r="C799" s="35"/>
      <c r="D799" s="35"/>
      <c r="E799" s="35"/>
      <c r="F799" s="35"/>
      <c r="G799" s="35"/>
    </row>
    <row r="800">
      <c r="A800" s="35"/>
      <c r="B800" s="35"/>
      <c r="C800" s="35"/>
      <c r="D800" s="35"/>
      <c r="E800" s="35"/>
      <c r="F800" s="35"/>
      <c r="G800" s="35"/>
    </row>
    <row r="801">
      <c r="A801" s="35"/>
      <c r="B801" s="35"/>
      <c r="C801" s="35"/>
      <c r="D801" s="35"/>
      <c r="E801" s="35"/>
      <c r="F801" s="35"/>
      <c r="G801" s="35"/>
    </row>
    <row r="802">
      <c r="A802" s="35"/>
      <c r="B802" s="35"/>
      <c r="C802" s="35"/>
      <c r="D802" s="35"/>
      <c r="E802" s="35"/>
      <c r="F802" s="35"/>
      <c r="G802" s="35"/>
    </row>
    <row r="803">
      <c r="A803" s="35"/>
      <c r="B803" s="35"/>
      <c r="C803" s="35"/>
      <c r="D803" s="35"/>
      <c r="E803" s="35"/>
      <c r="F803" s="35"/>
      <c r="G803" s="35"/>
    </row>
    <row r="804">
      <c r="A804" s="35"/>
      <c r="B804" s="35"/>
      <c r="C804" s="35"/>
      <c r="D804" s="35"/>
      <c r="E804" s="35"/>
      <c r="F804" s="35"/>
      <c r="G804" s="35"/>
    </row>
    <row r="805">
      <c r="A805" s="35"/>
      <c r="B805" s="35"/>
      <c r="C805" s="35"/>
      <c r="D805" s="35"/>
      <c r="E805" s="35"/>
      <c r="F805" s="35"/>
      <c r="G805" s="35"/>
    </row>
    <row r="806">
      <c r="A806" s="35"/>
      <c r="B806" s="35"/>
      <c r="C806" s="35"/>
      <c r="D806" s="35"/>
      <c r="E806" s="35"/>
      <c r="F806" s="35"/>
      <c r="G806" s="35"/>
    </row>
    <row r="807">
      <c r="A807" s="35"/>
      <c r="B807" s="35"/>
      <c r="C807" s="35"/>
      <c r="D807" s="35"/>
      <c r="E807" s="35"/>
      <c r="F807" s="35"/>
      <c r="G807" s="35"/>
    </row>
    <row r="808">
      <c r="A808" s="35"/>
      <c r="B808" s="35"/>
      <c r="C808" s="35"/>
      <c r="D808" s="35"/>
      <c r="E808" s="35"/>
      <c r="F808" s="35"/>
      <c r="G808" s="35"/>
    </row>
    <row r="809">
      <c r="A809" s="35"/>
      <c r="B809" s="35"/>
      <c r="C809" s="35"/>
      <c r="D809" s="35"/>
      <c r="E809" s="35"/>
      <c r="F809" s="35"/>
      <c r="G809" s="35"/>
    </row>
    <row r="810">
      <c r="A810" s="35"/>
      <c r="B810" s="35"/>
      <c r="C810" s="35"/>
      <c r="D810" s="35"/>
      <c r="E810" s="35"/>
      <c r="F810" s="35"/>
      <c r="G810" s="35"/>
    </row>
    <row r="811">
      <c r="A811" s="35"/>
      <c r="B811" s="35"/>
      <c r="C811" s="35"/>
      <c r="D811" s="35"/>
      <c r="E811" s="35"/>
      <c r="F811" s="35"/>
      <c r="G811" s="35"/>
    </row>
    <row r="812">
      <c r="A812" s="35"/>
      <c r="B812" s="35"/>
      <c r="C812" s="35"/>
      <c r="D812" s="35"/>
      <c r="E812" s="35"/>
      <c r="F812" s="35"/>
      <c r="G812" s="35"/>
    </row>
    <row r="813">
      <c r="A813" s="35"/>
      <c r="B813" s="35"/>
      <c r="C813" s="35"/>
      <c r="D813" s="35"/>
      <c r="E813" s="35"/>
      <c r="F813" s="35"/>
      <c r="G813" s="35"/>
    </row>
    <row r="814">
      <c r="A814" s="35"/>
      <c r="B814" s="35"/>
      <c r="C814" s="35"/>
      <c r="D814" s="35"/>
      <c r="E814" s="35"/>
      <c r="F814" s="35"/>
      <c r="G814" s="35"/>
    </row>
    <row r="815">
      <c r="A815" s="35"/>
      <c r="B815" s="35"/>
      <c r="C815" s="35"/>
      <c r="D815" s="35"/>
      <c r="E815" s="35"/>
      <c r="F815" s="35"/>
      <c r="G815" s="35"/>
    </row>
    <row r="816">
      <c r="A816" s="35"/>
      <c r="B816" s="35"/>
      <c r="C816" s="35"/>
      <c r="D816" s="35"/>
      <c r="E816" s="35"/>
      <c r="F816" s="35"/>
      <c r="G816" s="35"/>
    </row>
    <row r="817">
      <c r="A817" s="35"/>
      <c r="B817" s="35"/>
      <c r="C817" s="35"/>
      <c r="D817" s="35"/>
      <c r="E817" s="35"/>
      <c r="F817" s="35"/>
      <c r="G817" s="35"/>
    </row>
    <row r="818">
      <c r="A818" s="35"/>
      <c r="B818" s="35"/>
      <c r="C818" s="35"/>
      <c r="D818" s="35"/>
      <c r="E818" s="35"/>
      <c r="F818" s="35"/>
      <c r="G818" s="35"/>
    </row>
    <row r="819">
      <c r="A819" s="35"/>
      <c r="B819" s="35"/>
      <c r="C819" s="35"/>
      <c r="D819" s="35"/>
      <c r="E819" s="35"/>
      <c r="F819" s="35"/>
      <c r="G819" s="35"/>
    </row>
    <row r="820">
      <c r="A820" s="35"/>
      <c r="B820" s="35"/>
      <c r="C820" s="35"/>
      <c r="D820" s="35"/>
      <c r="E820" s="35"/>
      <c r="F820" s="35"/>
      <c r="G820" s="35"/>
    </row>
    <row r="821">
      <c r="A821" s="35"/>
      <c r="B821" s="35"/>
      <c r="C821" s="35"/>
      <c r="D821" s="35"/>
      <c r="E821" s="35"/>
      <c r="F821" s="35"/>
      <c r="G821" s="35"/>
    </row>
    <row r="822">
      <c r="A822" s="35"/>
      <c r="B822" s="35"/>
      <c r="C822" s="35"/>
      <c r="D822" s="35"/>
      <c r="E822" s="35"/>
      <c r="F822" s="35"/>
      <c r="G822" s="35"/>
    </row>
    <row r="823">
      <c r="A823" s="35"/>
      <c r="B823" s="35"/>
      <c r="C823" s="35"/>
      <c r="D823" s="35"/>
      <c r="E823" s="35"/>
      <c r="F823" s="35"/>
      <c r="G823" s="35"/>
    </row>
    <row r="824">
      <c r="A824" s="35"/>
      <c r="B824" s="35"/>
      <c r="C824" s="35"/>
      <c r="D824" s="35"/>
      <c r="E824" s="35"/>
      <c r="F824" s="35"/>
      <c r="G824" s="35"/>
    </row>
    <row r="825">
      <c r="A825" s="35"/>
      <c r="B825" s="35"/>
      <c r="C825" s="35"/>
      <c r="D825" s="35"/>
      <c r="E825" s="35"/>
      <c r="F825" s="35"/>
      <c r="G825" s="35"/>
    </row>
    <row r="826">
      <c r="A826" s="35"/>
      <c r="B826" s="35"/>
      <c r="C826" s="35"/>
      <c r="D826" s="35"/>
      <c r="E826" s="35"/>
      <c r="F826" s="35"/>
      <c r="G826" s="35"/>
    </row>
    <row r="827">
      <c r="A827" s="35"/>
      <c r="B827" s="35"/>
      <c r="C827" s="35"/>
      <c r="D827" s="35"/>
      <c r="E827" s="35"/>
      <c r="F827" s="35"/>
      <c r="G827" s="35"/>
    </row>
    <row r="828">
      <c r="A828" s="35"/>
      <c r="B828" s="35"/>
      <c r="C828" s="35"/>
      <c r="D828" s="35"/>
      <c r="E828" s="35"/>
      <c r="F828" s="35"/>
      <c r="G828" s="35"/>
    </row>
    <row r="829">
      <c r="A829" s="35"/>
      <c r="B829" s="35"/>
      <c r="C829" s="35"/>
      <c r="D829" s="35"/>
      <c r="E829" s="35"/>
      <c r="F829" s="35"/>
      <c r="G829" s="35"/>
    </row>
    <row r="830">
      <c r="A830" s="35"/>
      <c r="B830" s="35"/>
      <c r="C830" s="35"/>
      <c r="D830" s="35"/>
      <c r="E830" s="35"/>
      <c r="F830" s="35"/>
      <c r="G830" s="35"/>
    </row>
    <row r="831">
      <c r="A831" s="35"/>
      <c r="B831" s="35"/>
      <c r="C831" s="35"/>
      <c r="D831" s="35"/>
      <c r="E831" s="35"/>
      <c r="F831" s="35"/>
      <c r="G831" s="35"/>
    </row>
    <row r="832">
      <c r="A832" s="35"/>
      <c r="B832" s="35"/>
      <c r="C832" s="35"/>
      <c r="D832" s="35"/>
      <c r="E832" s="35"/>
      <c r="F832" s="35"/>
      <c r="G832" s="35"/>
    </row>
    <row r="833">
      <c r="A833" s="35"/>
      <c r="B833" s="35"/>
      <c r="C833" s="35"/>
      <c r="D833" s="35"/>
      <c r="E833" s="35"/>
      <c r="F833" s="35"/>
      <c r="G833" s="35"/>
    </row>
    <row r="834">
      <c r="A834" s="35"/>
      <c r="B834" s="35"/>
      <c r="C834" s="35"/>
      <c r="D834" s="35"/>
      <c r="E834" s="35"/>
      <c r="F834" s="35"/>
      <c r="G834" s="35"/>
    </row>
    <row r="835">
      <c r="A835" s="35"/>
      <c r="B835" s="35"/>
      <c r="C835" s="35"/>
      <c r="D835" s="35"/>
      <c r="E835" s="35"/>
      <c r="F835" s="35"/>
      <c r="G835" s="35"/>
    </row>
    <row r="836">
      <c r="A836" s="35"/>
      <c r="B836" s="35"/>
      <c r="C836" s="35"/>
      <c r="D836" s="35"/>
      <c r="E836" s="35"/>
      <c r="F836" s="35"/>
      <c r="G836" s="35"/>
    </row>
    <row r="837">
      <c r="A837" s="35"/>
      <c r="B837" s="35"/>
      <c r="C837" s="35"/>
      <c r="D837" s="35"/>
      <c r="E837" s="35"/>
      <c r="F837" s="35"/>
      <c r="G837" s="35"/>
    </row>
    <row r="838">
      <c r="A838" s="35"/>
      <c r="B838" s="35"/>
      <c r="C838" s="35"/>
      <c r="D838" s="35"/>
      <c r="E838" s="35"/>
      <c r="F838" s="35"/>
      <c r="G838" s="35"/>
    </row>
    <row r="839">
      <c r="A839" s="35"/>
      <c r="B839" s="35"/>
      <c r="C839" s="35"/>
      <c r="D839" s="35"/>
      <c r="E839" s="35"/>
      <c r="F839" s="35"/>
      <c r="G839" s="35"/>
    </row>
    <row r="840">
      <c r="A840" s="35"/>
      <c r="B840" s="35"/>
      <c r="C840" s="35"/>
      <c r="D840" s="35"/>
      <c r="E840" s="35"/>
      <c r="F840" s="35"/>
      <c r="G840" s="35"/>
    </row>
    <row r="841">
      <c r="A841" s="35"/>
      <c r="B841" s="35"/>
      <c r="C841" s="35"/>
      <c r="D841" s="35"/>
      <c r="E841" s="35"/>
      <c r="F841" s="35"/>
      <c r="G841" s="35"/>
    </row>
    <row r="842">
      <c r="A842" s="35"/>
      <c r="B842" s="35"/>
      <c r="C842" s="35"/>
      <c r="D842" s="35"/>
      <c r="E842" s="35"/>
      <c r="F842" s="35"/>
      <c r="G842" s="35"/>
    </row>
    <row r="843">
      <c r="A843" s="35"/>
      <c r="B843" s="35"/>
      <c r="C843" s="35"/>
      <c r="D843" s="35"/>
      <c r="E843" s="35"/>
      <c r="F843" s="35"/>
      <c r="G843" s="35"/>
    </row>
    <row r="844">
      <c r="A844" s="35"/>
      <c r="B844" s="35"/>
      <c r="C844" s="35"/>
      <c r="D844" s="35"/>
      <c r="E844" s="35"/>
      <c r="F844" s="35"/>
      <c r="G844" s="35"/>
    </row>
    <row r="845">
      <c r="A845" s="35"/>
      <c r="B845" s="35"/>
      <c r="C845" s="35"/>
      <c r="D845" s="35"/>
      <c r="E845" s="35"/>
      <c r="F845" s="35"/>
      <c r="G845" s="35"/>
    </row>
    <row r="846">
      <c r="A846" s="35"/>
      <c r="B846" s="35"/>
      <c r="C846" s="35"/>
      <c r="D846" s="35"/>
      <c r="E846" s="35"/>
      <c r="F846" s="35"/>
      <c r="G846" s="35"/>
    </row>
    <row r="847">
      <c r="A847" s="35"/>
      <c r="B847" s="35"/>
      <c r="C847" s="35"/>
      <c r="D847" s="35"/>
      <c r="E847" s="35"/>
      <c r="F847" s="35"/>
      <c r="G847" s="35"/>
    </row>
    <row r="848">
      <c r="A848" s="35"/>
      <c r="B848" s="35"/>
      <c r="C848" s="35"/>
      <c r="D848" s="35"/>
      <c r="E848" s="35"/>
      <c r="F848" s="35"/>
      <c r="G848" s="35"/>
    </row>
    <row r="849">
      <c r="A849" s="35"/>
      <c r="B849" s="35"/>
      <c r="C849" s="35"/>
      <c r="D849" s="35"/>
      <c r="E849" s="35"/>
      <c r="F849" s="35"/>
      <c r="G849" s="35"/>
    </row>
    <row r="850">
      <c r="A850" s="35"/>
      <c r="B850" s="35"/>
      <c r="C850" s="35"/>
      <c r="D850" s="35"/>
      <c r="E850" s="35"/>
      <c r="F850" s="35"/>
      <c r="G850" s="35"/>
    </row>
    <row r="851">
      <c r="A851" s="35"/>
      <c r="B851" s="35"/>
      <c r="C851" s="35"/>
      <c r="D851" s="35"/>
      <c r="E851" s="35"/>
      <c r="F851" s="35"/>
      <c r="G851" s="35"/>
    </row>
    <row r="852">
      <c r="A852" s="35"/>
      <c r="B852" s="35"/>
      <c r="C852" s="35"/>
      <c r="D852" s="35"/>
      <c r="E852" s="35"/>
      <c r="F852" s="35"/>
      <c r="G852" s="35"/>
    </row>
    <row r="853">
      <c r="A853" s="35"/>
      <c r="B853" s="35"/>
      <c r="C853" s="35"/>
      <c r="D853" s="35"/>
      <c r="E853" s="35"/>
      <c r="F853" s="35"/>
      <c r="G853" s="35"/>
    </row>
    <row r="854">
      <c r="A854" s="35"/>
      <c r="B854" s="35"/>
      <c r="C854" s="35"/>
      <c r="D854" s="35"/>
      <c r="E854" s="35"/>
      <c r="F854" s="35"/>
      <c r="G854" s="35"/>
    </row>
    <row r="855">
      <c r="A855" s="35"/>
      <c r="B855" s="35"/>
      <c r="C855" s="35"/>
      <c r="D855" s="35"/>
      <c r="E855" s="35"/>
      <c r="F855" s="35"/>
      <c r="G855" s="35"/>
    </row>
    <row r="856">
      <c r="A856" s="35"/>
      <c r="B856" s="35"/>
      <c r="C856" s="35"/>
      <c r="D856" s="35"/>
      <c r="E856" s="35"/>
      <c r="F856" s="35"/>
      <c r="G856" s="35"/>
    </row>
    <row r="857">
      <c r="A857" s="35"/>
      <c r="B857" s="35"/>
      <c r="C857" s="35"/>
      <c r="D857" s="35"/>
      <c r="E857" s="35"/>
      <c r="F857" s="35"/>
      <c r="G857" s="35"/>
    </row>
    <row r="858">
      <c r="A858" s="35"/>
      <c r="B858" s="35"/>
      <c r="C858" s="35"/>
      <c r="D858" s="35"/>
      <c r="E858" s="35"/>
      <c r="F858" s="35"/>
      <c r="G858" s="35"/>
    </row>
    <row r="859">
      <c r="A859" s="35"/>
      <c r="B859" s="35"/>
      <c r="C859" s="35"/>
      <c r="D859" s="35"/>
      <c r="E859" s="35"/>
      <c r="F859" s="35"/>
      <c r="G859" s="35"/>
    </row>
    <row r="860">
      <c r="A860" s="35"/>
      <c r="B860" s="35"/>
      <c r="C860" s="35"/>
      <c r="D860" s="35"/>
      <c r="E860" s="35"/>
      <c r="F860" s="35"/>
      <c r="G860" s="35"/>
    </row>
    <row r="861">
      <c r="A861" s="35"/>
      <c r="B861" s="35"/>
      <c r="C861" s="35"/>
      <c r="D861" s="35"/>
      <c r="E861" s="35"/>
      <c r="F861" s="35"/>
      <c r="G861" s="35"/>
    </row>
    <row r="862">
      <c r="A862" s="35"/>
      <c r="B862" s="35"/>
      <c r="C862" s="35"/>
      <c r="D862" s="35"/>
      <c r="E862" s="35"/>
      <c r="F862" s="35"/>
      <c r="G862" s="35"/>
    </row>
    <row r="863">
      <c r="A863" s="35"/>
      <c r="B863" s="35"/>
      <c r="C863" s="35"/>
      <c r="D863" s="35"/>
      <c r="E863" s="35"/>
      <c r="F863" s="35"/>
      <c r="G863" s="35"/>
    </row>
    <row r="864">
      <c r="A864" s="35"/>
      <c r="B864" s="35"/>
      <c r="C864" s="35"/>
      <c r="D864" s="35"/>
      <c r="E864" s="35"/>
      <c r="F864" s="35"/>
      <c r="G864" s="35"/>
    </row>
    <row r="865">
      <c r="A865" s="35"/>
      <c r="B865" s="35"/>
      <c r="C865" s="35"/>
      <c r="D865" s="35"/>
      <c r="E865" s="35"/>
      <c r="F865" s="35"/>
      <c r="G865" s="35"/>
    </row>
    <row r="866">
      <c r="A866" s="35"/>
      <c r="B866" s="35"/>
      <c r="C866" s="35"/>
      <c r="D866" s="35"/>
      <c r="E866" s="35"/>
      <c r="F866" s="35"/>
      <c r="G866" s="35"/>
    </row>
    <row r="867">
      <c r="A867" s="35"/>
      <c r="B867" s="35"/>
      <c r="C867" s="35"/>
      <c r="D867" s="35"/>
      <c r="E867" s="35"/>
      <c r="F867" s="35"/>
      <c r="G867" s="35"/>
    </row>
    <row r="868">
      <c r="A868" s="35"/>
      <c r="B868" s="35"/>
      <c r="C868" s="35"/>
      <c r="D868" s="35"/>
      <c r="E868" s="35"/>
      <c r="F868" s="35"/>
      <c r="G868" s="35"/>
    </row>
    <row r="869">
      <c r="A869" s="35"/>
      <c r="B869" s="35"/>
      <c r="C869" s="35"/>
      <c r="D869" s="35"/>
      <c r="E869" s="35"/>
      <c r="F869" s="35"/>
      <c r="G869" s="35"/>
    </row>
    <row r="870">
      <c r="A870" s="35"/>
      <c r="B870" s="35"/>
      <c r="C870" s="35"/>
      <c r="D870" s="35"/>
      <c r="E870" s="35"/>
      <c r="F870" s="35"/>
      <c r="G870" s="35"/>
    </row>
    <row r="871">
      <c r="A871" s="35"/>
      <c r="B871" s="35"/>
      <c r="C871" s="35"/>
      <c r="D871" s="35"/>
      <c r="E871" s="35"/>
      <c r="F871" s="35"/>
      <c r="G871" s="35"/>
    </row>
    <row r="872">
      <c r="A872" s="35"/>
      <c r="B872" s="35"/>
      <c r="C872" s="35"/>
      <c r="D872" s="35"/>
      <c r="E872" s="35"/>
      <c r="F872" s="35"/>
      <c r="G872" s="35"/>
    </row>
    <row r="873">
      <c r="A873" s="35"/>
      <c r="B873" s="35"/>
      <c r="C873" s="35"/>
      <c r="D873" s="35"/>
      <c r="E873" s="35"/>
      <c r="F873" s="35"/>
      <c r="G873" s="35"/>
    </row>
    <row r="874">
      <c r="A874" s="35"/>
      <c r="B874" s="35"/>
      <c r="C874" s="35"/>
      <c r="D874" s="35"/>
      <c r="E874" s="35"/>
      <c r="F874" s="35"/>
      <c r="G874" s="35"/>
    </row>
    <row r="875">
      <c r="A875" s="35"/>
      <c r="B875" s="35"/>
      <c r="C875" s="35"/>
      <c r="D875" s="35"/>
      <c r="E875" s="35"/>
      <c r="F875" s="35"/>
      <c r="G875" s="35"/>
    </row>
    <row r="876">
      <c r="A876" s="35"/>
      <c r="B876" s="35"/>
      <c r="C876" s="35"/>
      <c r="D876" s="35"/>
      <c r="E876" s="35"/>
      <c r="F876" s="35"/>
      <c r="G876" s="35"/>
    </row>
    <row r="877">
      <c r="A877" s="35"/>
      <c r="B877" s="35"/>
      <c r="C877" s="35"/>
      <c r="D877" s="35"/>
      <c r="E877" s="35"/>
      <c r="F877" s="35"/>
      <c r="G877" s="35"/>
    </row>
    <row r="878">
      <c r="A878" s="35"/>
      <c r="B878" s="35"/>
      <c r="C878" s="35"/>
      <c r="D878" s="35"/>
      <c r="E878" s="35"/>
      <c r="F878" s="35"/>
      <c r="G878" s="35"/>
    </row>
    <row r="879">
      <c r="A879" s="35"/>
      <c r="B879" s="35"/>
      <c r="C879" s="35"/>
      <c r="D879" s="35"/>
      <c r="E879" s="35"/>
      <c r="F879" s="35"/>
      <c r="G879" s="35"/>
    </row>
    <row r="880">
      <c r="A880" s="35"/>
      <c r="B880" s="35"/>
      <c r="C880" s="35"/>
      <c r="D880" s="35"/>
      <c r="E880" s="35"/>
      <c r="F880" s="35"/>
      <c r="G880" s="35"/>
    </row>
    <row r="881">
      <c r="A881" s="35"/>
      <c r="B881" s="35"/>
      <c r="C881" s="35"/>
      <c r="D881" s="35"/>
      <c r="E881" s="35"/>
      <c r="F881" s="35"/>
      <c r="G881" s="35"/>
    </row>
    <row r="882">
      <c r="A882" s="35"/>
      <c r="B882" s="35"/>
      <c r="C882" s="35"/>
      <c r="D882" s="35"/>
      <c r="E882" s="35"/>
      <c r="F882" s="35"/>
      <c r="G882" s="35"/>
    </row>
    <row r="883">
      <c r="A883" s="35"/>
      <c r="B883" s="35"/>
      <c r="C883" s="35"/>
      <c r="D883" s="35"/>
      <c r="E883" s="35"/>
      <c r="F883" s="35"/>
      <c r="G883" s="35"/>
    </row>
    <row r="884">
      <c r="A884" s="35"/>
      <c r="B884" s="35"/>
      <c r="C884" s="35"/>
      <c r="D884" s="35"/>
      <c r="E884" s="35"/>
      <c r="F884" s="35"/>
      <c r="G884" s="35"/>
    </row>
    <row r="885">
      <c r="A885" s="35"/>
      <c r="B885" s="35"/>
      <c r="C885" s="35"/>
      <c r="D885" s="35"/>
      <c r="E885" s="35"/>
      <c r="F885" s="35"/>
      <c r="G885" s="35"/>
    </row>
    <row r="886">
      <c r="A886" s="35"/>
      <c r="B886" s="35"/>
      <c r="C886" s="35"/>
      <c r="D886" s="35"/>
      <c r="E886" s="35"/>
      <c r="F886" s="35"/>
      <c r="G886" s="35"/>
    </row>
    <row r="887">
      <c r="A887" s="35"/>
      <c r="B887" s="35"/>
      <c r="C887" s="35"/>
      <c r="D887" s="35"/>
      <c r="E887" s="35"/>
      <c r="F887" s="35"/>
      <c r="G887" s="35"/>
    </row>
    <row r="888">
      <c r="A888" s="35"/>
      <c r="B888" s="35"/>
      <c r="C888" s="35"/>
      <c r="D888" s="35"/>
      <c r="E888" s="35"/>
      <c r="F888" s="35"/>
      <c r="G888" s="35"/>
    </row>
    <row r="889">
      <c r="A889" s="35"/>
      <c r="B889" s="35"/>
      <c r="C889" s="35"/>
      <c r="D889" s="35"/>
      <c r="E889" s="35"/>
      <c r="F889" s="35"/>
      <c r="G889" s="35"/>
    </row>
    <row r="890">
      <c r="A890" s="35"/>
      <c r="B890" s="35"/>
      <c r="C890" s="35"/>
      <c r="D890" s="35"/>
      <c r="E890" s="35"/>
      <c r="F890" s="35"/>
      <c r="G890" s="35"/>
    </row>
    <row r="891">
      <c r="A891" s="35"/>
      <c r="B891" s="35"/>
      <c r="C891" s="35"/>
      <c r="D891" s="35"/>
      <c r="E891" s="35"/>
      <c r="F891" s="35"/>
      <c r="G891" s="35"/>
    </row>
    <row r="892">
      <c r="A892" s="35"/>
      <c r="B892" s="35"/>
      <c r="C892" s="35"/>
      <c r="D892" s="35"/>
      <c r="E892" s="35"/>
      <c r="F892" s="35"/>
      <c r="G892" s="35"/>
    </row>
    <row r="893">
      <c r="A893" s="35"/>
      <c r="B893" s="35"/>
      <c r="C893" s="35"/>
      <c r="D893" s="35"/>
      <c r="E893" s="35"/>
      <c r="F893" s="35"/>
      <c r="G893" s="35"/>
    </row>
    <row r="894">
      <c r="A894" s="35"/>
      <c r="B894" s="35"/>
      <c r="C894" s="35"/>
      <c r="D894" s="35"/>
      <c r="E894" s="35"/>
      <c r="F894" s="35"/>
      <c r="G894" s="35"/>
    </row>
    <row r="895">
      <c r="A895" s="35"/>
      <c r="B895" s="35"/>
      <c r="C895" s="35"/>
      <c r="D895" s="35"/>
      <c r="E895" s="35"/>
      <c r="F895" s="35"/>
      <c r="G895" s="35"/>
    </row>
    <row r="896">
      <c r="A896" s="35"/>
      <c r="B896" s="35"/>
      <c r="C896" s="35"/>
      <c r="D896" s="35"/>
      <c r="E896" s="35"/>
      <c r="F896" s="35"/>
      <c r="G896" s="35"/>
    </row>
    <row r="897">
      <c r="A897" s="35"/>
      <c r="B897" s="35"/>
      <c r="C897" s="35"/>
      <c r="D897" s="35"/>
      <c r="E897" s="35"/>
      <c r="F897" s="35"/>
      <c r="G897" s="35"/>
    </row>
    <row r="898">
      <c r="A898" s="35"/>
      <c r="B898" s="35"/>
      <c r="C898" s="35"/>
      <c r="D898" s="35"/>
      <c r="E898" s="35"/>
      <c r="F898" s="35"/>
      <c r="G898" s="35"/>
    </row>
    <row r="899">
      <c r="A899" s="35"/>
      <c r="B899" s="35"/>
      <c r="C899" s="35"/>
      <c r="D899" s="35"/>
      <c r="E899" s="35"/>
      <c r="F899" s="35"/>
      <c r="G899" s="35"/>
    </row>
    <row r="900">
      <c r="A900" s="35"/>
      <c r="B900" s="35"/>
      <c r="C900" s="35"/>
      <c r="D900" s="35"/>
      <c r="E900" s="35"/>
      <c r="F900" s="35"/>
      <c r="G900" s="35"/>
    </row>
    <row r="901">
      <c r="A901" s="35"/>
      <c r="B901" s="35"/>
      <c r="C901" s="35"/>
      <c r="D901" s="35"/>
      <c r="E901" s="35"/>
      <c r="F901" s="35"/>
      <c r="G901" s="35"/>
    </row>
    <row r="902">
      <c r="A902" s="35"/>
      <c r="B902" s="35"/>
      <c r="C902" s="35"/>
      <c r="D902" s="35"/>
      <c r="E902" s="35"/>
      <c r="F902" s="35"/>
      <c r="G902" s="35"/>
    </row>
    <row r="903">
      <c r="A903" s="35"/>
      <c r="B903" s="35"/>
      <c r="C903" s="35"/>
      <c r="D903" s="35"/>
      <c r="E903" s="35"/>
      <c r="F903" s="35"/>
      <c r="G903" s="35"/>
    </row>
    <row r="904">
      <c r="A904" s="35"/>
      <c r="B904" s="35"/>
      <c r="C904" s="35"/>
      <c r="D904" s="35"/>
      <c r="E904" s="35"/>
      <c r="F904" s="35"/>
      <c r="G904" s="35"/>
    </row>
    <row r="905">
      <c r="A905" s="35"/>
      <c r="B905" s="35"/>
      <c r="C905" s="35"/>
      <c r="D905" s="35"/>
      <c r="E905" s="35"/>
      <c r="F905" s="35"/>
      <c r="G905" s="35"/>
    </row>
    <row r="906">
      <c r="A906" s="35"/>
      <c r="B906" s="35"/>
      <c r="C906" s="35"/>
      <c r="D906" s="35"/>
      <c r="E906" s="35"/>
      <c r="F906" s="35"/>
      <c r="G906" s="35"/>
    </row>
    <row r="907">
      <c r="A907" s="35"/>
      <c r="B907" s="35"/>
      <c r="C907" s="35"/>
      <c r="D907" s="35"/>
      <c r="E907" s="35"/>
      <c r="F907" s="35"/>
      <c r="G907" s="35"/>
    </row>
    <row r="908">
      <c r="A908" s="35"/>
      <c r="B908" s="35"/>
      <c r="C908" s="35"/>
      <c r="D908" s="35"/>
      <c r="E908" s="35"/>
      <c r="F908" s="35"/>
      <c r="G908" s="35"/>
    </row>
    <row r="909">
      <c r="A909" s="35"/>
      <c r="B909" s="35"/>
      <c r="C909" s="35"/>
      <c r="D909" s="35"/>
      <c r="E909" s="35"/>
      <c r="F909" s="35"/>
      <c r="G909" s="35"/>
    </row>
    <row r="910">
      <c r="A910" s="35"/>
      <c r="B910" s="35"/>
      <c r="C910" s="35"/>
      <c r="D910" s="35"/>
      <c r="E910" s="35"/>
      <c r="F910" s="35"/>
      <c r="G910" s="35"/>
    </row>
    <row r="911">
      <c r="A911" s="35"/>
      <c r="B911" s="35"/>
      <c r="C911" s="35"/>
      <c r="D911" s="35"/>
      <c r="E911" s="35"/>
      <c r="F911" s="35"/>
      <c r="G911" s="35"/>
    </row>
    <row r="912">
      <c r="A912" s="35"/>
      <c r="B912" s="35"/>
      <c r="C912" s="35"/>
      <c r="D912" s="35"/>
      <c r="E912" s="35"/>
      <c r="F912" s="35"/>
      <c r="G912" s="35"/>
    </row>
    <row r="913">
      <c r="A913" s="35"/>
      <c r="B913" s="35"/>
      <c r="C913" s="35"/>
      <c r="D913" s="35"/>
      <c r="E913" s="35"/>
      <c r="F913" s="35"/>
      <c r="G913" s="35"/>
    </row>
    <row r="914">
      <c r="A914" s="35"/>
      <c r="B914" s="35"/>
      <c r="C914" s="35"/>
      <c r="D914" s="35"/>
      <c r="E914" s="35"/>
      <c r="F914" s="35"/>
      <c r="G914" s="35"/>
    </row>
    <row r="915">
      <c r="A915" s="35"/>
      <c r="B915" s="35"/>
      <c r="C915" s="35"/>
      <c r="D915" s="35"/>
      <c r="E915" s="35"/>
      <c r="F915" s="35"/>
      <c r="G915" s="35"/>
    </row>
    <row r="916">
      <c r="A916" s="35"/>
      <c r="B916" s="35"/>
      <c r="C916" s="35"/>
      <c r="D916" s="35"/>
      <c r="E916" s="35"/>
      <c r="F916" s="35"/>
      <c r="G916" s="35"/>
    </row>
    <row r="917">
      <c r="A917" s="35"/>
      <c r="B917" s="35"/>
      <c r="C917" s="35"/>
      <c r="D917" s="35"/>
      <c r="E917" s="35"/>
      <c r="F917" s="35"/>
      <c r="G917" s="35"/>
    </row>
    <row r="918">
      <c r="A918" s="35"/>
      <c r="B918" s="35"/>
      <c r="C918" s="35"/>
      <c r="D918" s="35"/>
      <c r="E918" s="35"/>
      <c r="F918" s="35"/>
      <c r="G918" s="35"/>
    </row>
    <row r="919">
      <c r="A919" s="35"/>
      <c r="B919" s="35"/>
      <c r="C919" s="35"/>
      <c r="D919" s="35"/>
      <c r="E919" s="35"/>
      <c r="F919" s="35"/>
      <c r="G919" s="35"/>
    </row>
    <row r="920">
      <c r="A920" s="35"/>
      <c r="B920" s="35"/>
      <c r="C920" s="35"/>
      <c r="D920" s="35"/>
      <c r="E920" s="35"/>
      <c r="F920" s="35"/>
      <c r="G920" s="35"/>
    </row>
    <row r="921">
      <c r="A921" s="35"/>
      <c r="B921" s="35"/>
      <c r="C921" s="35"/>
      <c r="D921" s="35"/>
      <c r="E921" s="35"/>
      <c r="F921" s="35"/>
      <c r="G921" s="35"/>
    </row>
    <row r="922">
      <c r="A922" s="35"/>
      <c r="B922" s="35"/>
      <c r="C922" s="35"/>
      <c r="D922" s="35"/>
      <c r="E922" s="35"/>
      <c r="F922" s="35"/>
      <c r="G922" s="35"/>
    </row>
    <row r="923">
      <c r="A923" s="35"/>
      <c r="B923" s="35"/>
      <c r="C923" s="35"/>
      <c r="D923" s="35"/>
      <c r="E923" s="35"/>
      <c r="F923" s="35"/>
      <c r="G923" s="35"/>
    </row>
    <row r="924">
      <c r="A924" s="35"/>
      <c r="B924" s="35"/>
      <c r="C924" s="35"/>
      <c r="D924" s="35"/>
      <c r="E924" s="35"/>
      <c r="F924" s="35"/>
      <c r="G924" s="35"/>
    </row>
    <row r="925">
      <c r="A925" s="35"/>
      <c r="B925" s="35"/>
      <c r="C925" s="35"/>
      <c r="D925" s="35"/>
      <c r="E925" s="35"/>
      <c r="F925" s="35"/>
      <c r="G925" s="35"/>
    </row>
    <row r="926">
      <c r="A926" s="35"/>
      <c r="B926" s="35"/>
      <c r="C926" s="35"/>
      <c r="D926" s="35"/>
      <c r="E926" s="35"/>
      <c r="F926" s="35"/>
      <c r="G926" s="35"/>
    </row>
    <row r="927">
      <c r="A927" s="35"/>
      <c r="B927" s="35"/>
      <c r="C927" s="35"/>
      <c r="D927" s="35"/>
      <c r="E927" s="35"/>
      <c r="F927" s="35"/>
      <c r="G927" s="35"/>
    </row>
    <row r="928">
      <c r="A928" s="35"/>
      <c r="B928" s="35"/>
      <c r="C928" s="35"/>
      <c r="D928" s="35"/>
      <c r="E928" s="35"/>
      <c r="F928" s="35"/>
      <c r="G928" s="35"/>
    </row>
    <row r="929">
      <c r="A929" s="35"/>
      <c r="B929" s="35"/>
      <c r="C929" s="35"/>
      <c r="D929" s="35"/>
      <c r="E929" s="35"/>
      <c r="F929" s="35"/>
      <c r="G929" s="35"/>
    </row>
    <row r="930">
      <c r="A930" s="35"/>
      <c r="B930" s="35"/>
      <c r="C930" s="35"/>
      <c r="D930" s="35"/>
      <c r="E930" s="35"/>
      <c r="F930" s="35"/>
      <c r="G930" s="35"/>
    </row>
    <row r="931">
      <c r="A931" s="35"/>
      <c r="B931" s="35"/>
      <c r="C931" s="35"/>
      <c r="D931" s="35"/>
      <c r="E931" s="35"/>
      <c r="F931" s="35"/>
      <c r="G931" s="35"/>
    </row>
    <row r="932">
      <c r="A932" s="35"/>
      <c r="B932" s="35"/>
      <c r="C932" s="35"/>
      <c r="D932" s="35"/>
      <c r="E932" s="35"/>
      <c r="F932" s="35"/>
      <c r="G932" s="35"/>
    </row>
    <row r="933">
      <c r="A933" s="35"/>
      <c r="B933" s="35"/>
      <c r="C933" s="35"/>
      <c r="D933" s="35"/>
      <c r="E933" s="35"/>
      <c r="F933" s="35"/>
      <c r="G933" s="35"/>
    </row>
    <row r="934">
      <c r="A934" s="35"/>
      <c r="B934" s="35"/>
      <c r="C934" s="35"/>
      <c r="D934" s="35"/>
      <c r="E934" s="35"/>
      <c r="F934" s="35"/>
      <c r="G934" s="35"/>
    </row>
    <row r="935">
      <c r="A935" s="35"/>
      <c r="B935" s="35"/>
      <c r="C935" s="35"/>
      <c r="D935" s="35"/>
      <c r="E935" s="35"/>
      <c r="F935" s="35"/>
      <c r="G935" s="35"/>
    </row>
    <row r="936">
      <c r="A936" s="35"/>
      <c r="B936" s="35"/>
      <c r="C936" s="35"/>
      <c r="D936" s="35"/>
      <c r="E936" s="35"/>
      <c r="F936" s="35"/>
      <c r="G936" s="35"/>
    </row>
    <row r="937">
      <c r="A937" s="35"/>
      <c r="B937" s="35"/>
      <c r="C937" s="35"/>
      <c r="D937" s="35"/>
      <c r="E937" s="35"/>
      <c r="F937" s="35"/>
      <c r="G937" s="35"/>
    </row>
    <row r="938">
      <c r="A938" s="35"/>
      <c r="B938" s="35"/>
      <c r="C938" s="35"/>
      <c r="D938" s="35"/>
      <c r="E938" s="35"/>
      <c r="F938" s="35"/>
      <c r="G938" s="35"/>
    </row>
    <row r="939">
      <c r="A939" s="35"/>
      <c r="B939" s="35"/>
      <c r="C939" s="35"/>
      <c r="D939" s="35"/>
      <c r="E939" s="35"/>
      <c r="F939" s="35"/>
      <c r="G939" s="35"/>
    </row>
    <row r="940">
      <c r="A940" s="35"/>
      <c r="B940" s="35"/>
      <c r="C940" s="35"/>
      <c r="D940" s="35"/>
      <c r="E940" s="35"/>
      <c r="F940" s="35"/>
      <c r="G940" s="35"/>
    </row>
    <row r="941">
      <c r="A941" s="35"/>
      <c r="B941" s="35"/>
      <c r="C941" s="35"/>
      <c r="D941" s="35"/>
      <c r="E941" s="35"/>
      <c r="F941" s="35"/>
      <c r="G941" s="35"/>
    </row>
    <row r="942">
      <c r="A942" s="35"/>
      <c r="B942" s="35"/>
      <c r="C942" s="35"/>
      <c r="D942" s="35"/>
      <c r="E942" s="35"/>
      <c r="F942" s="35"/>
      <c r="G942" s="35"/>
    </row>
    <row r="943">
      <c r="A943" s="35"/>
      <c r="B943" s="35"/>
      <c r="C943" s="35"/>
      <c r="D943" s="35"/>
      <c r="E943" s="35"/>
      <c r="F943" s="35"/>
      <c r="G943" s="35"/>
    </row>
    <row r="944">
      <c r="A944" s="35"/>
      <c r="B944" s="35"/>
      <c r="C944" s="35"/>
      <c r="D944" s="35"/>
      <c r="E944" s="35"/>
      <c r="F944" s="35"/>
      <c r="G944" s="35"/>
    </row>
    <row r="945">
      <c r="A945" s="35"/>
      <c r="B945" s="35"/>
      <c r="C945" s="35"/>
      <c r="D945" s="35"/>
      <c r="E945" s="35"/>
      <c r="F945" s="35"/>
      <c r="G945" s="35"/>
    </row>
    <row r="946">
      <c r="A946" s="35"/>
      <c r="B946" s="35"/>
      <c r="C946" s="35"/>
      <c r="D946" s="35"/>
      <c r="E946" s="35"/>
      <c r="F946" s="35"/>
      <c r="G946" s="35"/>
    </row>
    <row r="947">
      <c r="A947" s="35"/>
      <c r="B947" s="35"/>
      <c r="C947" s="35"/>
      <c r="D947" s="35"/>
      <c r="E947" s="35"/>
      <c r="F947" s="35"/>
      <c r="G947" s="35"/>
    </row>
    <row r="948">
      <c r="A948" s="35"/>
      <c r="B948" s="35"/>
      <c r="C948" s="35"/>
      <c r="D948" s="35"/>
      <c r="E948" s="35"/>
      <c r="F948" s="35"/>
      <c r="G948" s="35"/>
    </row>
    <row r="949">
      <c r="A949" s="35"/>
      <c r="B949" s="35"/>
      <c r="C949" s="35"/>
      <c r="D949" s="35"/>
      <c r="E949" s="35"/>
      <c r="F949" s="35"/>
      <c r="G949" s="35"/>
    </row>
    <row r="950">
      <c r="A950" s="35"/>
      <c r="B950" s="35"/>
      <c r="C950" s="35"/>
      <c r="D950" s="35"/>
      <c r="E950" s="35"/>
      <c r="F950" s="35"/>
      <c r="G950" s="35"/>
    </row>
    <row r="951">
      <c r="A951" s="35"/>
      <c r="B951" s="35"/>
      <c r="C951" s="35"/>
      <c r="D951" s="35"/>
      <c r="E951" s="35"/>
      <c r="F951" s="35"/>
      <c r="G951" s="35"/>
    </row>
    <row r="952">
      <c r="A952" s="35"/>
      <c r="B952" s="35"/>
      <c r="C952" s="35"/>
      <c r="D952" s="35"/>
      <c r="E952" s="35"/>
      <c r="F952" s="35"/>
      <c r="G952" s="35"/>
    </row>
    <row r="953">
      <c r="A953" s="35"/>
      <c r="B953" s="35"/>
      <c r="C953" s="35"/>
      <c r="D953" s="35"/>
      <c r="E953" s="35"/>
      <c r="F953" s="35"/>
      <c r="G953" s="35"/>
    </row>
    <row r="954">
      <c r="A954" s="35"/>
      <c r="B954" s="35"/>
      <c r="C954" s="35"/>
      <c r="D954" s="35"/>
      <c r="E954" s="35"/>
      <c r="F954" s="35"/>
      <c r="G954" s="35"/>
    </row>
    <row r="955">
      <c r="A955" s="35"/>
      <c r="B955" s="35"/>
      <c r="C955" s="35"/>
      <c r="D955" s="35"/>
      <c r="E955" s="35"/>
      <c r="F955" s="35"/>
      <c r="G955" s="35"/>
    </row>
    <row r="956">
      <c r="A956" s="35"/>
      <c r="B956" s="35"/>
      <c r="C956" s="35"/>
      <c r="D956" s="35"/>
      <c r="E956" s="35"/>
      <c r="F956" s="35"/>
      <c r="G956" s="35"/>
    </row>
    <row r="957">
      <c r="A957" s="35"/>
      <c r="B957" s="35"/>
      <c r="C957" s="35"/>
      <c r="D957" s="35"/>
      <c r="E957" s="35"/>
      <c r="F957" s="35"/>
      <c r="G957" s="35"/>
    </row>
    <row r="958">
      <c r="A958" s="35"/>
      <c r="B958" s="35"/>
      <c r="C958" s="35"/>
      <c r="D958" s="35"/>
      <c r="E958" s="35"/>
      <c r="F958" s="35"/>
      <c r="G958" s="35"/>
    </row>
    <row r="959">
      <c r="A959" s="35"/>
      <c r="B959" s="35"/>
      <c r="C959" s="35"/>
      <c r="D959" s="35"/>
      <c r="E959" s="35"/>
      <c r="F959" s="35"/>
      <c r="G959" s="35"/>
    </row>
    <row r="960">
      <c r="A960" s="35"/>
      <c r="B960" s="35"/>
      <c r="C960" s="35"/>
      <c r="D960" s="35"/>
      <c r="E960" s="35"/>
      <c r="F960" s="35"/>
      <c r="G960" s="35"/>
    </row>
    <row r="961">
      <c r="A961" s="35"/>
      <c r="B961" s="35"/>
      <c r="C961" s="35"/>
      <c r="D961" s="35"/>
      <c r="E961" s="35"/>
      <c r="F961" s="35"/>
      <c r="G961" s="35"/>
    </row>
    <row r="962">
      <c r="A962" s="35"/>
      <c r="B962" s="35"/>
      <c r="C962" s="35"/>
      <c r="D962" s="35"/>
      <c r="E962" s="35"/>
      <c r="F962" s="35"/>
      <c r="G962" s="35"/>
    </row>
    <row r="963">
      <c r="A963" s="35"/>
      <c r="B963" s="35"/>
      <c r="C963" s="35"/>
      <c r="D963" s="35"/>
      <c r="E963" s="35"/>
      <c r="F963" s="35"/>
      <c r="G963" s="35"/>
    </row>
    <row r="964">
      <c r="A964" s="35"/>
      <c r="B964" s="35"/>
      <c r="C964" s="35"/>
      <c r="D964" s="35"/>
      <c r="E964" s="35"/>
      <c r="F964" s="35"/>
      <c r="G964" s="35"/>
    </row>
    <row r="965">
      <c r="A965" s="35"/>
      <c r="B965" s="35"/>
      <c r="C965" s="35"/>
      <c r="D965" s="35"/>
      <c r="E965" s="35"/>
      <c r="F965" s="35"/>
      <c r="G965" s="35"/>
    </row>
    <row r="966">
      <c r="A966" s="35"/>
      <c r="B966" s="35"/>
      <c r="C966" s="35"/>
      <c r="D966" s="35"/>
      <c r="E966" s="35"/>
      <c r="F966" s="35"/>
      <c r="G966" s="35"/>
    </row>
    <row r="967">
      <c r="A967" s="35"/>
      <c r="B967" s="35"/>
      <c r="C967" s="35"/>
      <c r="D967" s="35"/>
      <c r="E967" s="35"/>
      <c r="F967" s="35"/>
      <c r="G967" s="35"/>
    </row>
    <row r="968">
      <c r="A968" s="35"/>
      <c r="B968" s="35"/>
      <c r="C968" s="35"/>
      <c r="D968" s="35"/>
      <c r="E968" s="35"/>
      <c r="F968" s="35"/>
      <c r="G968" s="35"/>
    </row>
    <row r="969">
      <c r="A969" s="35"/>
      <c r="B969" s="35"/>
      <c r="C969" s="35"/>
      <c r="D969" s="35"/>
      <c r="E969" s="35"/>
      <c r="F969" s="35"/>
      <c r="G969" s="35"/>
    </row>
    <row r="970">
      <c r="A970" s="35"/>
      <c r="B970" s="35"/>
      <c r="C970" s="35"/>
      <c r="D970" s="35"/>
      <c r="E970" s="35"/>
      <c r="F970" s="35"/>
      <c r="G970" s="35"/>
    </row>
    <row r="971">
      <c r="A971" s="35"/>
      <c r="B971" s="35"/>
      <c r="C971" s="35"/>
      <c r="D971" s="35"/>
      <c r="E971" s="35"/>
      <c r="F971" s="35"/>
      <c r="G971" s="35"/>
    </row>
    <row r="972">
      <c r="A972" s="35"/>
      <c r="B972" s="35"/>
      <c r="C972" s="35"/>
      <c r="D972" s="35"/>
      <c r="E972" s="35"/>
      <c r="F972" s="35"/>
      <c r="G972" s="35"/>
    </row>
    <row r="973">
      <c r="A973" s="35"/>
      <c r="B973" s="35"/>
      <c r="C973" s="35"/>
      <c r="D973" s="35"/>
      <c r="E973" s="35"/>
      <c r="F973" s="35"/>
      <c r="G973" s="35"/>
    </row>
    <row r="974">
      <c r="A974" s="35"/>
      <c r="B974" s="35"/>
      <c r="C974" s="35"/>
      <c r="D974" s="35"/>
      <c r="E974" s="35"/>
      <c r="F974" s="35"/>
      <c r="G974" s="35"/>
    </row>
    <row r="975">
      <c r="A975" s="35"/>
      <c r="B975" s="35"/>
      <c r="C975" s="35"/>
      <c r="D975" s="35"/>
      <c r="E975" s="35"/>
      <c r="F975" s="35"/>
      <c r="G975" s="35"/>
    </row>
    <row r="976">
      <c r="A976" s="35"/>
      <c r="B976" s="35"/>
      <c r="C976" s="35"/>
      <c r="D976" s="35"/>
      <c r="E976" s="35"/>
      <c r="F976" s="35"/>
      <c r="G976" s="35"/>
    </row>
    <row r="977">
      <c r="A977" s="35"/>
      <c r="B977" s="35"/>
      <c r="C977" s="35"/>
      <c r="D977" s="35"/>
      <c r="E977" s="35"/>
      <c r="F977" s="35"/>
      <c r="G977" s="35"/>
    </row>
    <row r="978">
      <c r="A978" s="35"/>
      <c r="B978" s="35"/>
      <c r="C978" s="35"/>
      <c r="D978" s="35"/>
      <c r="E978" s="35"/>
      <c r="F978" s="35"/>
      <c r="G978" s="35"/>
    </row>
    <row r="979">
      <c r="A979" s="35"/>
      <c r="B979" s="35"/>
      <c r="C979" s="35"/>
      <c r="D979" s="35"/>
      <c r="E979" s="35"/>
      <c r="F979" s="35"/>
      <c r="G979" s="35"/>
    </row>
    <row r="980">
      <c r="A980" s="35"/>
      <c r="B980" s="35"/>
      <c r="C980" s="35"/>
      <c r="D980" s="35"/>
      <c r="E980" s="35"/>
      <c r="F980" s="35"/>
      <c r="G980" s="35"/>
    </row>
    <row r="981">
      <c r="A981" s="35"/>
      <c r="B981" s="35"/>
      <c r="C981" s="35"/>
      <c r="D981" s="35"/>
      <c r="E981" s="35"/>
      <c r="F981" s="35"/>
      <c r="G981" s="35"/>
    </row>
    <row r="982">
      <c r="A982" s="35"/>
      <c r="B982" s="35"/>
      <c r="C982" s="35"/>
      <c r="D982" s="35"/>
      <c r="E982" s="35"/>
      <c r="F982" s="35"/>
      <c r="G982" s="35"/>
    </row>
    <row r="983">
      <c r="A983" s="35"/>
      <c r="B983" s="35"/>
      <c r="C983" s="35"/>
      <c r="D983" s="35"/>
      <c r="E983" s="35"/>
      <c r="F983" s="35"/>
      <c r="G983" s="35"/>
    </row>
    <row r="984">
      <c r="A984" s="35"/>
      <c r="B984" s="35"/>
      <c r="C984" s="35"/>
      <c r="D984" s="35"/>
      <c r="E984" s="35"/>
      <c r="F984" s="35"/>
      <c r="G984" s="35"/>
    </row>
    <row r="985">
      <c r="A985" s="35"/>
      <c r="B985" s="35"/>
      <c r="C985" s="35"/>
      <c r="D985" s="35"/>
      <c r="E985" s="35"/>
      <c r="F985" s="35"/>
      <c r="G985" s="35"/>
    </row>
    <row r="986">
      <c r="A986" s="35"/>
      <c r="B986" s="35"/>
      <c r="C986" s="35"/>
      <c r="D986" s="35"/>
      <c r="E986" s="35"/>
      <c r="F986" s="35"/>
      <c r="G986" s="35"/>
    </row>
    <row r="987">
      <c r="A987" s="35"/>
      <c r="B987" s="35"/>
      <c r="C987" s="35"/>
      <c r="D987" s="35"/>
      <c r="E987" s="35"/>
      <c r="F987" s="35"/>
      <c r="G987" s="35"/>
    </row>
    <row r="988">
      <c r="A988" s="35"/>
      <c r="B988" s="35"/>
      <c r="C988" s="35"/>
      <c r="D988" s="35"/>
      <c r="E988" s="35"/>
      <c r="F988" s="35"/>
      <c r="G988" s="35"/>
    </row>
    <row r="989">
      <c r="A989" s="35"/>
      <c r="B989" s="35"/>
      <c r="C989" s="35"/>
      <c r="D989" s="35"/>
      <c r="E989" s="35"/>
      <c r="F989" s="35"/>
      <c r="G989" s="35"/>
    </row>
    <row r="990">
      <c r="A990" s="35"/>
      <c r="B990" s="35"/>
      <c r="C990" s="35"/>
      <c r="D990" s="35"/>
      <c r="E990" s="35"/>
      <c r="F990" s="35"/>
      <c r="G990" s="35"/>
    </row>
    <row r="991">
      <c r="A991" s="35"/>
      <c r="B991" s="35"/>
      <c r="C991" s="35"/>
      <c r="D991" s="35"/>
      <c r="E991" s="35"/>
      <c r="F991" s="35"/>
      <c r="G991" s="35"/>
    </row>
    <row r="992">
      <c r="A992" s="35"/>
      <c r="B992" s="35"/>
      <c r="C992" s="35"/>
      <c r="D992" s="35"/>
      <c r="E992" s="35"/>
      <c r="F992" s="35"/>
      <c r="G992" s="35"/>
    </row>
    <row r="993">
      <c r="A993" s="35"/>
      <c r="B993" s="35"/>
      <c r="C993" s="35"/>
      <c r="D993" s="35"/>
      <c r="E993" s="35"/>
      <c r="F993" s="35"/>
      <c r="G993" s="35"/>
    </row>
    <row r="994">
      <c r="A994" s="35"/>
      <c r="B994" s="35"/>
      <c r="C994" s="35"/>
      <c r="D994" s="35"/>
      <c r="E994" s="35"/>
      <c r="F994" s="35"/>
      <c r="G994" s="35"/>
    </row>
    <row r="995">
      <c r="A995" s="35"/>
      <c r="B995" s="35"/>
      <c r="C995" s="35"/>
      <c r="D995" s="35"/>
      <c r="E995" s="35"/>
      <c r="F995" s="35"/>
      <c r="G995" s="35"/>
    </row>
    <row r="996">
      <c r="A996" s="35"/>
      <c r="B996" s="35"/>
      <c r="C996" s="35"/>
      <c r="D996" s="35"/>
      <c r="E996" s="35"/>
      <c r="F996" s="35"/>
      <c r="G996" s="35"/>
    </row>
    <row r="997">
      <c r="A997" s="35"/>
      <c r="B997" s="35"/>
      <c r="C997" s="35"/>
      <c r="D997" s="35"/>
      <c r="E997" s="35"/>
      <c r="F997" s="35"/>
      <c r="G997" s="35"/>
    </row>
    <row r="998">
      <c r="A998" s="35"/>
      <c r="B998" s="35"/>
      <c r="C998" s="35"/>
      <c r="D998" s="35"/>
      <c r="E998" s="35"/>
      <c r="F998" s="35"/>
      <c r="G998" s="35"/>
    </row>
    <row r="999">
      <c r="A999" s="35"/>
      <c r="B999" s="35"/>
      <c r="C999" s="35"/>
      <c r="D999" s="35"/>
      <c r="E999" s="35"/>
      <c r="F999" s="35"/>
      <c r="G999" s="35"/>
    </row>
    <row r="1000">
      <c r="A1000" s="35"/>
      <c r="B1000" s="35"/>
      <c r="C1000" s="35"/>
      <c r="D1000" s="35"/>
      <c r="E1000" s="35"/>
      <c r="F1000" s="35"/>
      <c r="G1000" s="3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3.43"/>
    <col customWidth="1" min="2" max="2" width="18.71"/>
    <col customWidth="1" min="3" max="5" width="11.0"/>
    <col customWidth="1" min="6" max="6" width="5.71"/>
    <col customWidth="1" min="7" max="7" width="16.0"/>
    <col customWidth="1" min="8" max="8" width="19.43"/>
    <col customWidth="1" min="9" max="9" width="11.0"/>
    <col customWidth="1" min="10" max="10" width="17.29"/>
  </cols>
  <sheetData>
    <row r="1">
      <c r="A1" s="41" t="s">
        <v>2</v>
      </c>
      <c r="B1" s="42" t="s">
        <v>112</v>
      </c>
      <c r="C1" s="42" t="s">
        <v>113</v>
      </c>
      <c r="D1" s="42" t="s">
        <v>114</v>
      </c>
      <c r="E1" s="42" t="s">
        <v>115</v>
      </c>
      <c r="F1" s="42"/>
      <c r="G1" s="42" t="s">
        <v>116</v>
      </c>
      <c r="H1" s="42" t="s">
        <v>112</v>
      </c>
      <c r="I1" s="42" t="s">
        <v>115</v>
      </c>
    </row>
    <row r="2" ht="15.0" customHeight="1">
      <c r="A2" s="35" t="s">
        <v>37</v>
      </c>
      <c r="B2" s="43" t="s">
        <v>117</v>
      </c>
      <c r="C2" s="43" t="s">
        <v>118</v>
      </c>
      <c r="D2" s="43" t="s">
        <v>119</v>
      </c>
      <c r="E2" s="43"/>
      <c r="F2" s="43"/>
      <c r="G2" s="43"/>
      <c r="H2" s="44"/>
      <c r="I2" s="43"/>
    </row>
    <row r="3" ht="15.0" customHeight="1">
      <c r="A3" s="35" t="s">
        <v>42</v>
      </c>
      <c r="B3" s="43" t="s">
        <v>117</v>
      </c>
      <c r="C3" s="43" t="s">
        <v>118</v>
      </c>
      <c r="D3" s="43" t="s">
        <v>118</v>
      </c>
      <c r="E3" s="43"/>
      <c r="F3" s="43"/>
      <c r="G3" s="43"/>
      <c r="H3" s="44"/>
      <c r="I3" s="43"/>
    </row>
    <row r="4" ht="15.0" customHeight="1">
      <c r="A4" s="35" t="s">
        <v>44</v>
      </c>
      <c r="B4" s="43" t="s">
        <v>117</v>
      </c>
      <c r="C4" s="43" t="s">
        <v>118</v>
      </c>
      <c r="D4" s="43" t="s">
        <v>118</v>
      </c>
      <c r="E4" s="43" t="s">
        <v>117</v>
      </c>
      <c r="F4" s="43"/>
      <c r="G4" s="43"/>
      <c r="H4" s="44"/>
      <c r="I4" s="43"/>
    </row>
    <row r="5" ht="15.0" customHeight="1">
      <c r="A5" s="35" t="s">
        <v>47</v>
      </c>
      <c r="B5" s="45" t="s">
        <v>120</v>
      </c>
      <c r="C5" s="43" t="s">
        <v>118</v>
      </c>
      <c r="D5" s="43" t="s">
        <v>118</v>
      </c>
      <c r="E5" s="43"/>
      <c r="F5" s="43"/>
      <c r="G5" s="43"/>
      <c r="H5" s="44"/>
      <c r="I5" s="43"/>
    </row>
    <row r="6" ht="15.0" customHeight="1">
      <c r="A6" s="35" t="s">
        <v>49</v>
      </c>
      <c r="B6" s="43" t="s">
        <v>117</v>
      </c>
      <c r="C6" s="43" t="s">
        <v>118</v>
      </c>
      <c r="D6" s="43" t="s">
        <v>118</v>
      </c>
      <c r="E6" s="43"/>
      <c r="F6" s="43"/>
      <c r="G6" s="43"/>
      <c r="H6" s="44"/>
      <c r="I6" s="43"/>
    </row>
    <row r="7" ht="15.0" customHeight="1">
      <c r="A7" s="35" t="s">
        <v>51</v>
      </c>
      <c r="B7" s="43" t="s">
        <v>117</v>
      </c>
      <c r="C7" s="43" t="s">
        <v>118</v>
      </c>
      <c r="D7" s="43" t="s">
        <v>118</v>
      </c>
      <c r="E7" s="43"/>
      <c r="F7" s="43"/>
      <c r="G7" s="43"/>
      <c r="H7" s="44"/>
      <c r="I7" s="43"/>
    </row>
    <row r="8" ht="15.0" customHeight="1">
      <c r="A8" s="35" t="s">
        <v>53</v>
      </c>
      <c r="B8" s="43" t="s">
        <v>117</v>
      </c>
      <c r="C8" s="43" t="s">
        <v>118</v>
      </c>
      <c r="D8" s="43" t="s">
        <v>118</v>
      </c>
      <c r="E8" s="43"/>
      <c r="F8" s="43"/>
      <c r="G8" s="43"/>
      <c r="H8" s="44"/>
      <c r="I8" s="43"/>
    </row>
    <row r="9" ht="15.0" customHeight="1">
      <c r="A9" s="35" t="s">
        <v>57</v>
      </c>
      <c r="B9" s="43" t="s">
        <v>117</v>
      </c>
      <c r="C9" s="43" t="s">
        <v>118</v>
      </c>
      <c r="D9" s="43" t="s">
        <v>118</v>
      </c>
      <c r="E9" s="43"/>
      <c r="F9" s="43"/>
      <c r="G9" s="43"/>
      <c r="H9" s="44"/>
      <c r="I9" s="43"/>
    </row>
    <row r="10" ht="15.0" customHeight="1">
      <c r="A10" s="35" t="s">
        <v>60</v>
      </c>
      <c r="B10" s="43" t="s">
        <v>117</v>
      </c>
      <c r="C10" s="43" t="s">
        <v>118</v>
      </c>
      <c r="D10" s="43" t="s">
        <v>118</v>
      </c>
      <c r="E10" s="43"/>
      <c r="F10" s="43"/>
      <c r="G10" s="43"/>
      <c r="H10" s="44"/>
      <c r="I10" s="43"/>
    </row>
    <row r="11" ht="15.0" customHeight="1">
      <c r="A11" s="35" t="s">
        <v>25</v>
      </c>
      <c r="B11" s="43" t="s">
        <v>117</v>
      </c>
      <c r="C11" s="43" t="s">
        <v>121</v>
      </c>
      <c r="D11" s="43" t="s">
        <v>119</v>
      </c>
      <c r="E11" s="43"/>
      <c r="F11" s="43"/>
      <c r="G11" s="43"/>
      <c r="H11" s="44"/>
      <c r="I11" s="43"/>
    </row>
    <row r="12" ht="15.0" customHeight="1">
      <c r="A12" s="35" t="s">
        <v>32</v>
      </c>
      <c r="B12" s="43" t="s">
        <v>117</v>
      </c>
      <c r="C12" s="43" t="s">
        <v>121</v>
      </c>
      <c r="D12" s="43" t="s">
        <v>119</v>
      </c>
      <c r="E12" s="43"/>
      <c r="F12" s="43"/>
      <c r="G12" s="43"/>
      <c r="H12" s="44"/>
      <c r="I12" s="43" t="s">
        <v>122</v>
      </c>
    </row>
    <row r="13" ht="15.0" customHeight="1">
      <c r="A13" s="35"/>
      <c r="B13" s="43"/>
      <c r="C13" s="43"/>
      <c r="D13" s="43"/>
      <c r="E13" s="43"/>
      <c r="F13" s="43"/>
      <c r="G13" s="43"/>
      <c r="H13" s="44"/>
      <c r="I13" s="43"/>
      <c r="J13" s="44" t="s">
        <v>122</v>
      </c>
    </row>
    <row r="14" ht="15.0" customHeight="1">
      <c r="A14" s="35"/>
      <c r="B14" s="43"/>
      <c r="C14" s="43"/>
      <c r="D14" s="43"/>
      <c r="E14" s="43"/>
      <c r="F14" s="43"/>
      <c r="G14" s="43"/>
      <c r="H14" s="44"/>
      <c r="I14" s="43"/>
      <c r="J14" s="44" t="s">
        <v>122</v>
      </c>
    </row>
    <row r="15" ht="15.0" customHeight="1">
      <c r="A15" s="35"/>
      <c r="B15" s="43"/>
      <c r="C15" s="43"/>
      <c r="D15" s="43"/>
      <c r="E15" s="43"/>
      <c r="F15" s="43"/>
      <c r="G15" s="43"/>
      <c r="H15" s="44"/>
      <c r="I15" s="43"/>
      <c r="J15" s="44" t="s">
        <v>122</v>
      </c>
    </row>
    <row r="16" ht="15.0" customHeight="1">
      <c r="A16" s="35"/>
      <c r="B16" s="43"/>
      <c r="C16" s="43"/>
      <c r="D16" s="43"/>
      <c r="E16" s="43"/>
      <c r="F16" s="43"/>
      <c r="G16" s="43"/>
      <c r="H16" s="44"/>
      <c r="I16" s="43"/>
      <c r="J16" s="44" t="s">
        <v>122</v>
      </c>
    </row>
    <row r="17" ht="15.0" customHeight="1">
      <c r="A17" s="35"/>
      <c r="B17" s="43"/>
      <c r="C17" s="43"/>
      <c r="D17" s="43"/>
      <c r="E17" s="43"/>
      <c r="F17" s="43"/>
      <c r="G17" s="43"/>
      <c r="H17" s="44"/>
      <c r="I17" s="43"/>
      <c r="J17" s="44" t="s">
        <v>122</v>
      </c>
    </row>
    <row r="18" ht="15.0" customHeight="1">
      <c r="A18" s="35"/>
      <c r="B18" s="43"/>
      <c r="C18" s="43"/>
      <c r="D18" s="43"/>
      <c r="E18" s="43"/>
      <c r="F18" s="43"/>
      <c r="G18" s="43"/>
      <c r="H18" s="44"/>
      <c r="I18" s="43"/>
      <c r="J18" s="44" t="s">
        <v>122</v>
      </c>
    </row>
    <row r="19" ht="15.0" customHeight="1">
      <c r="A19" s="35"/>
      <c r="B19" s="43"/>
      <c r="C19" s="43"/>
      <c r="D19" s="43"/>
      <c r="E19" s="43"/>
      <c r="F19" s="43"/>
      <c r="G19" s="43"/>
      <c r="H19" s="44"/>
      <c r="I19" s="43"/>
      <c r="J19" s="44" t="s">
        <v>122</v>
      </c>
    </row>
    <row r="20" ht="15.0" customHeight="1">
      <c r="A20" s="35"/>
      <c r="B20" s="43"/>
      <c r="C20" s="43"/>
      <c r="D20" s="43"/>
      <c r="E20" s="43"/>
      <c r="F20" s="43"/>
      <c r="G20" s="43"/>
      <c r="H20" s="44"/>
      <c r="I20" s="43"/>
      <c r="J20" s="44" t="s">
        <v>122</v>
      </c>
    </row>
    <row r="21" ht="15.0" customHeight="1">
      <c r="A21" s="35"/>
      <c r="B21" s="43"/>
      <c r="C21" s="43"/>
      <c r="D21" s="43"/>
      <c r="E21" s="43"/>
      <c r="F21" s="43"/>
      <c r="G21" s="43"/>
      <c r="H21" s="44"/>
      <c r="I21" s="43"/>
      <c r="J21" s="44" t="s">
        <v>122</v>
      </c>
    </row>
    <row r="22" ht="15.0" customHeight="1">
      <c r="A22" s="35"/>
      <c r="B22" s="43"/>
      <c r="C22" s="43"/>
      <c r="D22" s="43"/>
      <c r="E22" s="43"/>
      <c r="F22" s="43"/>
      <c r="G22" s="43"/>
      <c r="H22" s="44"/>
      <c r="I22" s="43"/>
      <c r="J22" s="44" t="s">
        <v>122</v>
      </c>
    </row>
    <row r="23" ht="15.0" customHeight="1">
      <c r="A23" s="35"/>
      <c r="B23" s="43" t="str">
        <f>CONCATENATE("'",COUNTIF(B2:B22,"yes"),"/",COUNTA(B2:B22))</f>
        <v>'10/11</v>
      </c>
      <c r="C23" s="43" t="str">
        <f t="shared" ref="C23:D23" si="1">CONCATENATE("'",COUNTIF(C2:C22,"1/*")+COUNTIF(C2:C22,"2/*")*2,"/",COUNTIF(C2:C22,"*/1")+COUNTIF(C2:C22,"*/2")*2)</f>
        <v>'20/20</v>
      </c>
      <c r="D23" s="43" t="str">
        <f t="shared" si="1"/>
        <v>'16/16</v>
      </c>
      <c r="E23" s="43"/>
      <c r="F23" s="43"/>
      <c r="G23" s="43"/>
      <c r="H23" s="44"/>
      <c r="I23" s="43"/>
      <c r="J23" s="44" t="s">
        <v>122</v>
      </c>
    </row>
    <row r="24" ht="15.0" customHeight="1">
      <c r="A24" s="35"/>
      <c r="B24" s="43"/>
      <c r="C24" s="43"/>
      <c r="D24" s="43"/>
      <c r="E24" s="43"/>
      <c r="F24" s="43"/>
      <c r="G24" s="43"/>
      <c r="H24" s="44"/>
      <c r="I24" s="43"/>
      <c r="J24" s="44" t="s">
        <v>122</v>
      </c>
    </row>
    <row r="25" ht="15.0" customHeight="1">
      <c r="A25" s="35"/>
      <c r="B25" s="43"/>
      <c r="C25" s="43"/>
      <c r="D25" s="43"/>
      <c r="E25" s="43"/>
      <c r="F25" s="43"/>
      <c r="G25" s="43"/>
      <c r="H25" s="44"/>
      <c r="I25" s="43"/>
      <c r="J25" s="44" t="s">
        <v>122</v>
      </c>
    </row>
    <row r="26">
      <c r="A26" s="35"/>
      <c r="B26" s="35"/>
      <c r="C26" s="35"/>
      <c r="D26" s="35"/>
      <c r="E26" s="35"/>
      <c r="F26" s="35"/>
      <c r="G26" s="35"/>
      <c r="H26" s="35"/>
      <c r="I26" s="35"/>
    </row>
    <row r="27">
      <c r="A27" s="35"/>
      <c r="B27" s="35"/>
      <c r="C27" s="35"/>
      <c r="D27" s="35"/>
      <c r="E27" s="35"/>
      <c r="F27" s="35"/>
      <c r="G27" s="35"/>
      <c r="H27" s="35"/>
      <c r="I27" s="35"/>
    </row>
    <row r="28">
      <c r="A28" s="35"/>
      <c r="B28" s="35"/>
      <c r="C28" s="35"/>
      <c r="D28" s="35"/>
      <c r="E28" s="35"/>
      <c r="F28" s="35"/>
      <c r="G28" s="35"/>
      <c r="H28" s="35"/>
      <c r="I28" s="35"/>
    </row>
    <row r="29">
      <c r="A29" s="35"/>
      <c r="B29" s="35"/>
      <c r="C29" s="35"/>
      <c r="D29" s="35"/>
      <c r="E29" s="35"/>
      <c r="F29" s="35"/>
      <c r="G29" s="35"/>
      <c r="H29" s="35"/>
      <c r="I29" s="35"/>
    </row>
    <row r="30">
      <c r="A30" s="35"/>
      <c r="B30" s="35"/>
      <c r="C30" s="35"/>
      <c r="D30" s="35"/>
      <c r="E30" s="35"/>
      <c r="F30" s="35"/>
      <c r="G30" s="35"/>
      <c r="H30" s="35"/>
      <c r="I30" s="35"/>
    </row>
    <row r="31">
      <c r="A31" s="35"/>
      <c r="B31" s="35"/>
      <c r="C31" s="35"/>
      <c r="D31" s="35"/>
      <c r="E31" s="35"/>
      <c r="F31" s="35"/>
      <c r="G31" s="35"/>
      <c r="H31" s="35"/>
      <c r="I31" s="35"/>
    </row>
    <row r="32">
      <c r="A32" s="35"/>
      <c r="B32" s="35"/>
      <c r="C32" s="35"/>
      <c r="D32" s="35"/>
      <c r="E32" s="35"/>
      <c r="F32" s="35"/>
      <c r="G32" s="35"/>
      <c r="H32" s="35"/>
      <c r="I32" s="35"/>
    </row>
    <row r="33">
      <c r="A33" s="35"/>
      <c r="B33" s="35"/>
      <c r="C33" s="35"/>
      <c r="D33" s="35"/>
      <c r="E33" s="35"/>
      <c r="F33" s="35"/>
      <c r="G33" s="35"/>
      <c r="H33" s="35"/>
      <c r="I33" s="35"/>
    </row>
    <row r="34">
      <c r="A34" s="35"/>
      <c r="B34" s="35"/>
      <c r="C34" s="35"/>
      <c r="D34" s="35"/>
      <c r="E34" s="35"/>
      <c r="F34" s="35"/>
      <c r="G34" s="35"/>
      <c r="H34" s="35"/>
      <c r="I34" s="35"/>
    </row>
    <row r="35">
      <c r="A35" s="35"/>
      <c r="B35" s="35"/>
      <c r="C35" s="35"/>
      <c r="D35" s="35"/>
      <c r="E35" s="35"/>
      <c r="F35" s="35"/>
      <c r="G35" s="35"/>
      <c r="H35" s="35"/>
      <c r="I35" s="35"/>
    </row>
    <row r="36">
      <c r="A36" s="35"/>
      <c r="B36" s="35"/>
      <c r="C36" s="35"/>
      <c r="D36" s="35"/>
      <c r="E36" s="35"/>
      <c r="F36" s="35"/>
      <c r="G36" s="35"/>
      <c r="H36" s="35"/>
      <c r="I36" s="35"/>
    </row>
    <row r="37">
      <c r="A37" s="35"/>
      <c r="B37" s="35"/>
      <c r="C37" s="35"/>
      <c r="D37" s="35"/>
      <c r="E37" s="35"/>
      <c r="F37" s="35"/>
      <c r="G37" s="35"/>
      <c r="H37" s="35"/>
      <c r="I37" s="35"/>
    </row>
    <row r="38">
      <c r="A38" s="35"/>
      <c r="B38" s="35"/>
      <c r="C38" s="35"/>
      <c r="D38" s="35"/>
      <c r="E38" s="35"/>
      <c r="F38" s="35"/>
      <c r="G38" s="35"/>
      <c r="H38" s="35"/>
      <c r="I38" s="35"/>
    </row>
    <row r="39">
      <c r="A39" s="35"/>
      <c r="B39" s="35"/>
      <c r="C39" s="35"/>
      <c r="D39" s="35"/>
      <c r="E39" s="35"/>
      <c r="F39" s="35"/>
      <c r="G39" s="35"/>
      <c r="H39" s="35"/>
      <c r="I39" s="35"/>
    </row>
    <row r="40">
      <c r="A40" s="35"/>
      <c r="B40" s="35"/>
      <c r="C40" s="35"/>
      <c r="D40" s="35"/>
      <c r="E40" s="35"/>
      <c r="F40" s="35"/>
      <c r="G40" s="35"/>
      <c r="H40" s="35"/>
      <c r="I40" s="35"/>
    </row>
    <row r="41">
      <c r="A41" s="35"/>
      <c r="B41" s="35"/>
      <c r="C41" s="35"/>
      <c r="D41" s="35"/>
      <c r="E41" s="35"/>
      <c r="F41" s="35"/>
      <c r="G41" s="35"/>
      <c r="H41" s="35"/>
      <c r="I41" s="35"/>
    </row>
    <row r="42">
      <c r="A42" s="35"/>
      <c r="B42" s="35"/>
      <c r="C42" s="35"/>
      <c r="D42" s="35"/>
      <c r="E42" s="35"/>
      <c r="F42" s="35"/>
      <c r="G42" s="35"/>
      <c r="H42" s="35"/>
      <c r="I42" s="35"/>
    </row>
    <row r="43">
      <c r="A43" s="35"/>
      <c r="B43" s="35"/>
      <c r="C43" s="35"/>
      <c r="D43" s="35"/>
      <c r="E43" s="35"/>
      <c r="F43" s="35"/>
      <c r="G43" s="35"/>
      <c r="H43" s="35"/>
      <c r="I43" s="35"/>
    </row>
    <row r="44">
      <c r="A44" s="35"/>
      <c r="B44" s="35"/>
      <c r="C44" s="35"/>
      <c r="D44" s="35"/>
      <c r="E44" s="35"/>
      <c r="F44" s="35"/>
      <c r="G44" s="35"/>
      <c r="H44" s="35"/>
      <c r="I44" s="35"/>
    </row>
    <row r="45">
      <c r="A45" s="35"/>
      <c r="B45" s="35"/>
      <c r="C45" s="35"/>
      <c r="D45" s="35"/>
      <c r="E45" s="35"/>
      <c r="F45" s="35"/>
      <c r="G45" s="35"/>
      <c r="H45" s="35"/>
      <c r="I45" s="35"/>
    </row>
    <row r="46">
      <c r="A46" s="35"/>
      <c r="B46" s="35"/>
      <c r="C46" s="35"/>
      <c r="D46" s="35"/>
      <c r="E46" s="35"/>
      <c r="F46" s="35"/>
      <c r="G46" s="35"/>
      <c r="H46" s="35"/>
      <c r="I46" s="35"/>
    </row>
    <row r="47">
      <c r="A47" s="35"/>
      <c r="B47" s="35"/>
      <c r="C47" s="35"/>
      <c r="D47" s="35"/>
      <c r="E47" s="35"/>
      <c r="F47" s="35"/>
      <c r="G47" s="35"/>
      <c r="H47" s="35"/>
      <c r="I47" s="35"/>
    </row>
    <row r="48">
      <c r="A48" s="35"/>
      <c r="B48" s="35"/>
      <c r="C48" s="35"/>
      <c r="D48" s="35"/>
      <c r="E48" s="35"/>
      <c r="F48" s="35"/>
      <c r="G48" s="35"/>
      <c r="H48" s="35"/>
      <c r="I48" s="35"/>
    </row>
    <row r="49">
      <c r="A49" s="35"/>
      <c r="B49" s="35"/>
      <c r="C49" s="35"/>
      <c r="D49" s="35"/>
      <c r="E49" s="35"/>
      <c r="F49" s="35"/>
      <c r="G49" s="35"/>
      <c r="H49" s="35"/>
      <c r="I49" s="35"/>
    </row>
    <row r="50">
      <c r="A50" s="35"/>
      <c r="B50" s="35"/>
      <c r="C50" s="35"/>
      <c r="D50" s="35"/>
      <c r="E50" s="35"/>
      <c r="F50" s="35"/>
      <c r="G50" s="35"/>
      <c r="H50" s="35"/>
      <c r="I50" s="35"/>
    </row>
    <row r="51">
      <c r="A51" s="35"/>
      <c r="B51" s="35"/>
      <c r="C51" s="35"/>
      <c r="D51" s="35"/>
      <c r="E51" s="35"/>
      <c r="F51" s="35"/>
      <c r="G51" s="35"/>
      <c r="H51" s="35"/>
      <c r="I51" s="35"/>
    </row>
    <row r="52">
      <c r="A52" s="35"/>
      <c r="B52" s="35"/>
      <c r="C52" s="35"/>
      <c r="D52" s="35"/>
      <c r="E52" s="35"/>
      <c r="F52" s="35"/>
      <c r="G52" s="35"/>
      <c r="H52" s="35"/>
      <c r="I52" s="35"/>
    </row>
    <row r="53">
      <c r="A53" s="35"/>
      <c r="B53" s="35"/>
      <c r="C53" s="35"/>
      <c r="D53" s="35"/>
      <c r="E53" s="35"/>
      <c r="F53" s="35"/>
      <c r="G53" s="35"/>
      <c r="H53" s="35"/>
      <c r="I53" s="35"/>
    </row>
    <row r="54">
      <c r="A54" s="35"/>
      <c r="B54" s="35"/>
      <c r="C54" s="35"/>
      <c r="D54" s="35"/>
      <c r="E54" s="35"/>
      <c r="F54" s="35"/>
      <c r="G54" s="35"/>
      <c r="H54" s="35"/>
      <c r="I54" s="35"/>
    </row>
    <row r="55">
      <c r="A55" s="35"/>
      <c r="B55" s="35"/>
      <c r="C55" s="35"/>
      <c r="D55" s="35"/>
      <c r="E55" s="35"/>
      <c r="F55" s="35"/>
      <c r="G55" s="35"/>
      <c r="H55" s="35"/>
      <c r="I55" s="35"/>
    </row>
    <row r="56">
      <c r="A56" s="35"/>
      <c r="B56" s="35"/>
      <c r="C56" s="35"/>
      <c r="D56" s="35"/>
      <c r="E56" s="35"/>
      <c r="F56" s="35"/>
      <c r="G56" s="35"/>
      <c r="H56" s="35"/>
      <c r="I56" s="35"/>
    </row>
    <row r="57">
      <c r="A57" s="35"/>
      <c r="B57" s="35"/>
      <c r="C57" s="35"/>
      <c r="D57" s="35"/>
      <c r="E57" s="35"/>
      <c r="F57" s="35"/>
      <c r="G57" s="35"/>
      <c r="H57" s="35"/>
      <c r="I57" s="35"/>
    </row>
    <row r="58">
      <c r="A58" s="35"/>
      <c r="B58" s="35"/>
      <c r="C58" s="35"/>
      <c r="D58" s="35"/>
      <c r="E58" s="35"/>
      <c r="F58" s="35"/>
      <c r="G58" s="35"/>
      <c r="H58" s="35"/>
      <c r="I58" s="35"/>
    </row>
    <row r="59">
      <c r="A59" s="35"/>
      <c r="B59" s="35"/>
      <c r="C59" s="35"/>
      <c r="D59" s="35"/>
      <c r="E59" s="35"/>
      <c r="F59" s="35"/>
      <c r="G59" s="35"/>
      <c r="H59" s="35"/>
      <c r="I59" s="35"/>
    </row>
    <row r="60">
      <c r="A60" s="35"/>
      <c r="B60" s="35"/>
      <c r="C60" s="35"/>
      <c r="D60" s="35"/>
      <c r="E60" s="35"/>
      <c r="F60" s="35"/>
      <c r="G60" s="35"/>
      <c r="H60" s="35"/>
      <c r="I60" s="35"/>
    </row>
    <row r="61">
      <c r="A61" s="35"/>
      <c r="B61" s="35"/>
      <c r="C61" s="35"/>
      <c r="D61" s="35"/>
      <c r="E61" s="35"/>
      <c r="F61" s="35"/>
      <c r="G61" s="35"/>
      <c r="H61" s="35"/>
      <c r="I61" s="35"/>
    </row>
    <row r="62">
      <c r="A62" s="35"/>
      <c r="B62" s="35"/>
      <c r="C62" s="35"/>
      <c r="D62" s="35"/>
      <c r="E62" s="35"/>
      <c r="F62" s="35"/>
      <c r="G62" s="35"/>
      <c r="H62" s="35"/>
      <c r="I62" s="35"/>
    </row>
    <row r="63">
      <c r="A63" s="35"/>
      <c r="B63" s="35"/>
      <c r="C63" s="35"/>
      <c r="D63" s="35"/>
      <c r="E63" s="35"/>
      <c r="F63" s="35"/>
      <c r="G63" s="35"/>
      <c r="H63" s="35"/>
      <c r="I63" s="35"/>
    </row>
    <row r="64">
      <c r="A64" s="35"/>
      <c r="B64" s="35"/>
      <c r="C64" s="35"/>
      <c r="D64" s="35"/>
      <c r="E64" s="35"/>
      <c r="F64" s="35"/>
      <c r="G64" s="35"/>
      <c r="H64" s="35"/>
      <c r="I64" s="35"/>
    </row>
    <row r="65">
      <c r="A65" s="35"/>
      <c r="B65" s="35"/>
      <c r="C65" s="35"/>
      <c r="D65" s="35"/>
      <c r="E65" s="35"/>
      <c r="F65" s="35"/>
      <c r="G65" s="35"/>
      <c r="H65" s="35"/>
      <c r="I65" s="35"/>
    </row>
    <row r="66">
      <c r="A66" s="35"/>
      <c r="B66" s="35"/>
      <c r="C66" s="35"/>
      <c r="D66" s="35"/>
      <c r="E66" s="35"/>
      <c r="F66" s="35"/>
      <c r="G66" s="35"/>
      <c r="H66" s="35"/>
      <c r="I66" s="35"/>
    </row>
    <row r="67">
      <c r="A67" s="35"/>
      <c r="B67" s="35"/>
      <c r="C67" s="35"/>
      <c r="D67" s="35"/>
      <c r="E67" s="35"/>
      <c r="F67" s="35"/>
      <c r="G67" s="35"/>
      <c r="H67" s="35"/>
      <c r="I67" s="35"/>
    </row>
    <row r="68">
      <c r="A68" s="35"/>
      <c r="B68" s="35"/>
      <c r="C68" s="35"/>
      <c r="D68" s="35"/>
      <c r="E68" s="35"/>
      <c r="F68" s="35"/>
      <c r="G68" s="35"/>
      <c r="H68" s="35"/>
      <c r="I68" s="35"/>
    </row>
    <row r="69">
      <c r="A69" s="35"/>
      <c r="B69" s="35"/>
      <c r="C69" s="35"/>
      <c r="D69" s="35"/>
      <c r="E69" s="35"/>
      <c r="F69" s="35"/>
      <c r="G69" s="35"/>
      <c r="H69" s="35"/>
      <c r="I69" s="35"/>
    </row>
    <row r="70">
      <c r="A70" s="35"/>
      <c r="B70" s="35"/>
      <c r="C70" s="35"/>
      <c r="D70" s="35"/>
      <c r="E70" s="35"/>
      <c r="F70" s="35"/>
      <c r="G70" s="35"/>
      <c r="H70" s="35"/>
      <c r="I70" s="35"/>
    </row>
    <row r="71">
      <c r="A71" s="35"/>
      <c r="B71" s="35"/>
      <c r="C71" s="35"/>
      <c r="D71" s="35"/>
      <c r="E71" s="35"/>
      <c r="F71" s="35"/>
      <c r="G71" s="35"/>
      <c r="H71" s="35"/>
      <c r="I71" s="35"/>
    </row>
    <row r="72">
      <c r="A72" s="35"/>
      <c r="B72" s="35"/>
      <c r="C72" s="35"/>
      <c r="D72" s="35"/>
      <c r="E72" s="35"/>
      <c r="F72" s="35"/>
      <c r="G72" s="35"/>
      <c r="H72" s="35"/>
      <c r="I72" s="35"/>
    </row>
    <row r="73">
      <c r="A73" s="35"/>
      <c r="B73" s="35"/>
      <c r="C73" s="35"/>
      <c r="D73" s="35"/>
      <c r="E73" s="35"/>
      <c r="F73" s="35"/>
      <c r="G73" s="35"/>
      <c r="H73" s="35"/>
      <c r="I73" s="35"/>
    </row>
    <row r="74">
      <c r="A74" s="35"/>
      <c r="B74" s="35"/>
      <c r="C74" s="35"/>
      <c r="D74" s="35"/>
      <c r="E74" s="35"/>
      <c r="F74" s="35"/>
      <c r="G74" s="35"/>
      <c r="H74" s="35"/>
      <c r="I74" s="35"/>
    </row>
    <row r="75">
      <c r="A75" s="35"/>
      <c r="B75" s="35"/>
      <c r="C75" s="35"/>
      <c r="D75" s="35"/>
      <c r="E75" s="35"/>
      <c r="F75" s="35"/>
      <c r="G75" s="35"/>
      <c r="H75" s="35"/>
      <c r="I75" s="35"/>
    </row>
    <row r="76">
      <c r="A76" s="35"/>
      <c r="B76" s="35"/>
      <c r="C76" s="35"/>
      <c r="D76" s="35"/>
      <c r="E76" s="35"/>
      <c r="F76" s="35"/>
      <c r="G76" s="35"/>
      <c r="H76" s="35"/>
      <c r="I76" s="35"/>
    </row>
    <row r="77">
      <c r="A77" s="35"/>
      <c r="B77" s="35"/>
      <c r="C77" s="35"/>
      <c r="D77" s="35"/>
      <c r="E77" s="35"/>
      <c r="F77" s="35"/>
      <c r="G77" s="35"/>
      <c r="H77" s="35"/>
      <c r="I77" s="35"/>
    </row>
    <row r="78">
      <c r="A78" s="35"/>
      <c r="B78" s="35"/>
      <c r="C78" s="35"/>
      <c r="D78" s="35"/>
      <c r="E78" s="35"/>
      <c r="F78" s="35"/>
      <c r="G78" s="35"/>
      <c r="H78" s="35"/>
      <c r="I78" s="35"/>
    </row>
    <row r="79">
      <c r="A79" s="35"/>
      <c r="B79" s="35"/>
      <c r="C79" s="35"/>
      <c r="D79" s="35"/>
      <c r="E79" s="35"/>
      <c r="F79" s="35"/>
      <c r="G79" s="35"/>
      <c r="H79" s="35"/>
      <c r="I79" s="35"/>
    </row>
    <row r="80">
      <c r="A80" s="35"/>
      <c r="B80" s="35"/>
      <c r="C80" s="35"/>
      <c r="D80" s="35"/>
      <c r="E80" s="35"/>
      <c r="F80" s="35"/>
      <c r="G80" s="35"/>
      <c r="H80" s="35"/>
      <c r="I80" s="35"/>
    </row>
    <row r="81">
      <c r="A81" s="35"/>
      <c r="B81" s="35"/>
      <c r="C81" s="35"/>
      <c r="D81" s="35"/>
      <c r="E81" s="35"/>
      <c r="F81" s="35"/>
      <c r="G81" s="35"/>
      <c r="H81" s="35"/>
      <c r="I81" s="35"/>
    </row>
    <row r="82">
      <c r="A82" s="35"/>
      <c r="B82" s="35"/>
      <c r="C82" s="35"/>
      <c r="D82" s="35"/>
      <c r="E82" s="35"/>
      <c r="F82" s="35"/>
      <c r="G82" s="35"/>
      <c r="H82" s="35"/>
      <c r="I82" s="35"/>
    </row>
    <row r="83">
      <c r="A83" s="35"/>
      <c r="B83" s="35"/>
      <c r="C83" s="35"/>
      <c r="D83" s="35"/>
      <c r="E83" s="35"/>
      <c r="F83" s="35"/>
      <c r="G83" s="35"/>
      <c r="H83" s="35"/>
      <c r="I83" s="35"/>
    </row>
    <row r="84">
      <c r="A84" s="35"/>
      <c r="B84" s="35"/>
      <c r="C84" s="35"/>
      <c r="D84" s="35"/>
      <c r="E84" s="35"/>
      <c r="F84" s="35"/>
      <c r="G84" s="35"/>
      <c r="H84" s="35"/>
      <c r="I84" s="35"/>
    </row>
    <row r="85">
      <c r="A85" s="35"/>
      <c r="B85" s="35"/>
      <c r="C85" s="35"/>
      <c r="D85" s="35"/>
      <c r="E85" s="35"/>
      <c r="F85" s="35"/>
      <c r="G85" s="35"/>
      <c r="H85" s="35"/>
      <c r="I85" s="35"/>
    </row>
    <row r="86">
      <c r="A86" s="35"/>
      <c r="B86" s="35"/>
      <c r="C86" s="35"/>
      <c r="D86" s="35"/>
      <c r="E86" s="35"/>
      <c r="F86" s="35"/>
      <c r="G86" s="35"/>
      <c r="H86" s="35"/>
      <c r="I86" s="35"/>
    </row>
    <row r="87">
      <c r="A87" s="35"/>
      <c r="B87" s="35"/>
      <c r="C87" s="35"/>
      <c r="D87" s="35"/>
      <c r="E87" s="35"/>
      <c r="F87" s="35"/>
      <c r="G87" s="35"/>
      <c r="H87" s="35"/>
      <c r="I87" s="35"/>
    </row>
    <row r="88">
      <c r="A88" s="35"/>
      <c r="B88" s="35"/>
      <c r="C88" s="35"/>
      <c r="D88" s="35"/>
      <c r="E88" s="35"/>
      <c r="F88" s="35"/>
      <c r="G88" s="35"/>
      <c r="H88" s="35"/>
      <c r="I88" s="35"/>
    </row>
    <row r="89">
      <c r="A89" s="35"/>
      <c r="B89" s="35"/>
      <c r="C89" s="35"/>
      <c r="D89" s="35"/>
      <c r="E89" s="35"/>
      <c r="F89" s="35"/>
      <c r="G89" s="35"/>
      <c r="H89" s="35"/>
      <c r="I89" s="35"/>
    </row>
    <row r="90">
      <c r="A90" s="35"/>
      <c r="B90" s="35"/>
      <c r="C90" s="35"/>
      <c r="D90" s="35"/>
      <c r="E90" s="35"/>
      <c r="F90" s="35"/>
      <c r="G90" s="35"/>
      <c r="H90" s="35"/>
      <c r="I90" s="35"/>
    </row>
    <row r="91">
      <c r="A91" s="35"/>
      <c r="B91" s="35"/>
      <c r="C91" s="35"/>
      <c r="D91" s="35"/>
      <c r="E91" s="35"/>
      <c r="F91" s="35"/>
      <c r="G91" s="35"/>
      <c r="H91" s="35"/>
      <c r="I91" s="35"/>
    </row>
    <row r="92">
      <c r="A92" s="35"/>
      <c r="B92" s="35"/>
      <c r="C92" s="35"/>
      <c r="D92" s="35"/>
      <c r="E92" s="35"/>
      <c r="F92" s="35"/>
      <c r="G92" s="35"/>
      <c r="H92" s="35"/>
      <c r="I92" s="35"/>
    </row>
    <row r="93">
      <c r="A93" s="35"/>
      <c r="B93" s="35"/>
      <c r="C93" s="35"/>
      <c r="D93" s="35"/>
      <c r="E93" s="35"/>
      <c r="F93" s="35"/>
      <c r="G93" s="35"/>
      <c r="H93" s="35"/>
      <c r="I93" s="35"/>
    </row>
    <row r="94">
      <c r="A94" s="35"/>
      <c r="B94" s="35"/>
      <c r="C94" s="35"/>
      <c r="D94" s="35"/>
      <c r="E94" s="35"/>
      <c r="F94" s="35"/>
      <c r="G94" s="35"/>
      <c r="H94" s="35"/>
      <c r="I94" s="35"/>
    </row>
    <row r="95">
      <c r="A95" s="35"/>
      <c r="B95" s="35"/>
      <c r="C95" s="35"/>
      <c r="D95" s="35"/>
      <c r="E95" s="35"/>
      <c r="F95" s="35"/>
      <c r="G95" s="35"/>
      <c r="H95" s="35"/>
      <c r="I95" s="35"/>
    </row>
    <row r="96">
      <c r="A96" s="35"/>
      <c r="B96" s="35"/>
      <c r="C96" s="35"/>
      <c r="D96" s="35"/>
      <c r="E96" s="35"/>
      <c r="F96" s="35"/>
      <c r="G96" s="35"/>
      <c r="H96" s="35"/>
      <c r="I96" s="35"/>
    </row>
    <row r="97">
      <c r="A97" s="35"/>
      <c r="B97" s="35"/>
      <c r="C97" s="35"/>
      <c r="D97" s="35"/>
      <c r="E97" s="35"/>
      <c r="F97" s="35"/>
      <c r="G97" s="35"/>
      <c r="H97" s="35"/>
      <c r="I97" s="35"/>
    </row>
    <row r="98">
      <c r="A98" s="35"/>
      <c r="B98" s="35"/>
      <c r="C98" s="35"/>
      <c r="D98" s="35"/>
      <c r="E98" s="35"/>
      <c r="F98" s="35"/>
      <c r="G98" s="35"/>
      <c r="H98" s="35"/>
      <c r="I98" s="35"/>
    </row>
    <row r="99">
      <c r="A99" s="35"/>
      <c r="B99" s="35"/>
      <c r="C99" s="35"/>
      <c r="D99" s="35"/>
      <c r="E99" s="35"/>
      <c r="F99" s="35"/>
      <c r="G99" s="35"/>
      <c r="H99" s="35"/>
      <c r="I99" s="35"/>
    </row>
    <row r="100">
      <c r="A100" s="35"/>
      <c r="B100" s="35"/>
      <c r="C100" s="35"/>
      <c r="D100" s="35"/>
      <c r="E100" s="35"/>
      <c r="F100" s="35"/>
      <c r="G100" s="35"/>
      <c r="H100" s="35"/>
      <c r="I100" s="35"/>
    </row>
    <row r="101">
      <c r="A101" s="35"/>
      <c r="B101" s="35"/>
      <c r="C101" s="35"/>
      <c r="D101" s="35"/>
      <c r="E101" s="35"/>
      <c r="F101" s="35"/>
      <c r="G101" s="35"/>
      <c r="H101" s="35"/>
      <c r="I101" s="35"/>
    </row>
    <row r="102">
      <c r="A102" s="35"/>
      <c r="B102" s="35"/>
      <c r="C102" s="35"/>
      <c r="D102" s="35"/>
      <c r="E102" s="35"/>
      <c r="F102" s="35"/>
      <c r="G102" s="35"/>
      <c r="H102" s="35"/>
      <c r="I102" s="35"/>
    </row>
    <row r="103">
      <c r="A103" s="35"/>
      <c r="B103" s="35"/>
      <c r="C103" s="35"/>
      <c r="D103" s="35"/>
      <c r="E103" s="35"/>
      <c r="F103" s="35"/>
      <c r="G103" s="35"/>
      <c r="H103" s="35"/>
      <c r="I103" s="35"/>
    </row>
    <row r="104">
      <c r="A104" s="35"/>
      <c r="B104" s="35"/>
      <c r="C104" s="35"/>
      <c r="D104" s="35"/>
      <c r="E104" s="35"/>
      <c r="F104" s="35"/>
      <c r="G104" s="35"/>
      <c r="H104" s="35"/>
      <c r="I104" s="35"/>
    </row>
    <row r="105">
      <c r="A105" s="35"/>
      <c r="B105" s="35"/>
      <c r="C105" s="35"/>
      <c r="D105" s="35"/>
      <c r="E105" s="35"/>
      <c r="F105" s="35"/>
      <c r="G105" s="35"/>
      <c r="H105" s="35"/>
      <c r="I105" s="35"/>
    </row>
    <row r="106">
      <c r="A106" s="35"/>
      <c r="B106" s="35"/>
      <c r="C106" s="35"/>
      <c r="D106" s="35"/>
      <c r="E106" s="35"/>
      <c r="F106" s="35"/>
      <c r="G106" s="35"/>
      <c r="H106" s="35"/>
      <c r="I106" s="35"/>
    </row>
    <row r="107">
      <c r="A107" s="35"/>
      <c r="B107" s="35"/>
      <c r="C107" s="35"/>
      <c r="D107" s="35"/>
      <c r="E107" s="35"/>
      <c r="F107" s="35"/>
      <c r="G107" s="35"/>
      <c r="H107" s="35"/>
      <c r="I107" s="35"/>
    </row>
    <row r="108">
      <c r="A108" s="35"/>
      <c r="B108" s="35"/>
      <c r="C108" s="35"/>
      <c r="D108" s="35"/>
      <c r="E108" s="35"/>
      <c r="F108" s="35"/>
      <c r="G108" s="35"/>
      <c r="H108" s="35"/>
      <c r="I108" s="35"/>
    </row>
    <row r="109">
      <c r="A109" s="35"/>
      <c r="B109" s="35"/>
      <c r="C109" s="35"/>
      <c r="D109" s="35"/>
      <c r="E109" s="35"/>
      <c r="F109" s="35"/>
      <c r="G109" s="35"/>
      <c r="H109" s="35"/>
      <c r="I109" s="35"/>
    </row>
    <row r="110">
      <c r="A110" s="35"/>
      <c r="B110" s="35"/>
      <c r="C110" s="35"/>
      <c r="D110" s="35"/>
      <c r="E110" s="35"/>
      <c r="F110" s="35"/>
      <c r="G110" s="35"/>
      <c r="H110" s="35"/>
      <c r="I110" s="35"/>
    </row>
    <row r="111">
      <c r="A111" s="35"/>
      <c r="B111" s="35"/>
      <c r="C111" s="35"/>
      <c r="D111" s="35"/>
      <c r="E111" s="35"/>
      <c r="F111" s="35"/>
      <c r="G111" s="35"/>
      <c r="H111" s="35"/>
      <c r="I111" s="35"/>
    </row>
    <row r="112">
      <c r="A112" s="35"/>
      <c r="B112" s="35"/>
      <c r="C112" s="35"/>
      <c r="D112" s="35"/>
      <c r="E112" s="35"/>
      <c r="F112" s="35"/>
      <c r="G112" s="35"/>
      <c r="H112" s="35"/>
      <c r="I112" s="35"/>
    </row>
    <row r="113">
      <c r="A113" s="35"/>
      <c r="B113" s="35"/>
      <c r="C113" s="35"/>
      <c r="D113" s="35"/>
      <c r="E113" s="35"/>
      <c r="F113" s="35"/>
      <c r="G113" s="35"/>
      <c r="H113" s="35"/>
      <c r="I113" s="35"/>
    </row>
    <row r="114">
      <c r="A114" s="35"/>
      <c r="B114" s="35"/>
      <c r="C114" s="35"/>
      <c r="D114" s="35"/>
      <c r="E114" s="35"/>
      <c r="F114" s="35"/>
      <c r="G114" s="35"/>
      <c r="H114" s="35"/>
      <c r="I114" s="35"/>
    </row>
    <row r="115">
      <c r="A115" s="35"/>
      <c r="B115" s="35"/>
      <c r="C115" s="35"/>
      <c r="D115" s="35"/>
      <c r="E115" s="35"/>
      <c r="F115" s="35"/>
      <c r="G115" s="35"/>
      <c r="H115" s="35"/>
      <c r="I115" s="35"/>
    </row>
    <row r="116">
      <c r="A116" s="35"/>
      <c r="B116" s="35"/>
      <c r="C116" s="35"/>
      <c r="D116" s="35"/>
      <c r="E116" s="35"/>
      <c r="F116" s="35"/>
      <c r="G116" s="35"/>
      <c r="H116" s="35"/>
      <c r="I116" s="35"/>
    </row>
    <row r="117">
      <c r="A117" s="35"/>
      <c r="B117" s="35"/>
      <c r="C117" s="35"/>
      <c r="D117" s="35"/>
      <c r="E117" s="35"/>
      <c r="F117" s="35"/>
      <c r="G117" s="35"/>
      <c r="H117" s="35"/>
      <c r="I117" s="35"/>
    </row>
    <row r="118">
      <c r="A118" s="35"/>
      <c r="B118" s="35"/>
      <c r="C118" s="35"/>
      <c r="D118" s="35"/>
      <c r="E118" s="35"/>
      <c r="F118" s="35"/>
      <c r="G118" s="35"/>
      <c r="H118" s="35"/>
      <c r="I118" s="35"/>
    </row>
    <row r="119">
      <c r="A119" s="35"/>
      <c r="B119" s="35"/>
      <c r="C119" s="35"/>
      <c r="D119" s="35"/>
      <c r="E119" s="35"/>
      <c r="F119" s="35"/>
      <c r="G119" s="35"/>
      <c r="H119" s="35"/>
      <c r="I119" s="35"/>
    </row>
    <row r="120">
      <c r="A120" s="35"/>
      <c r="B120" s="35"/>
      <c r="C120" s="35"/>
      <c r="D120" s="35"/>
      <c r="E120" s="35"/>
      <c r="F120" s="35"/>
      <c r="G120" s="35"/>
      <c r="H120" s="35"/>
      <c r="I120" s="35"/>
    </row>
    <row r="121">
      <c r="A121" s="35"/>
      <c r="B121" s="35"/>
      <c r="C121" s="35"/>
      <c r="D121" s="35"/>
      <c r="E121" s="35"/>
      <c r="F121" s="35"/>
      <c r="G121" s="35"/>
      <c r="H121" s="35"/>
      <c r="I121" s="35"/>
    </row>
    <row r="122">
      <c r="A122" s="35"/>
      <c r="B122" s="35"/>
      <c r="C122" s="35"/>
      <c r="D122" s="35"/>
      <c r="E122" s="35"/>
      <c r="F122" s="35"/>
      <c r="G122" s="35"/>
      <c r="H122" s="35"/>
      <c r="I122" s="35"/>
    </row>
    <row r="123">
      <c r="A123" s="35"/>
      <c r="B123" s="35"/>
      <c r="C123" s="35"/>
      <c r="D123" s="35"/>
      <c r="E123" s="35"/>
      <c r="F123" s="35"/>
      <c r="G123" s="35"/>
      <c r="H123" s="35"/>
      <c r="I123" s="35"/>
    </row>
    <row r="124">
      <c r="A124" s="35"/>
      <c r="B124" s="35"/>
      <c r="C124" s="35"/>
      <c r="D124" s="35"/>
      <c r="E124" s="35"/>
      <c r="F124" s="35"/>
      <c r="G124" s="35"/>
      <c r="H124" s="35"/>
      <c r="I124" s="35"/>
    </row>
    <row r="125">
      <c r="A125" s="35"/>
      <c r="B125" s="35"/>
      <c r="C125" s="35"/>
      <c r="D125" s="35"/>
      <c r="E125" s="35"/>
      <c r="F125" s="35"/>
      <c r="G125" s="35"/>
      <c r="H125" s="35"/>
      <c r="I125" s="35"/>
    </row>
    <row r="126">
      <c r="A126" s="35"/>
      <c r="B126" s="35"/>
      <c r="C126" s="35"/>
      <c r="D126" s="35"/>
      <c r="E126" s="35"/>
      <c r="F126" s="35"/>
      <c r="G126" s="35"/>
      <c r="H126" s="35"/>
      <c r="I126" s="35"/>
    </row>
    <row r="127">
      <c r="A127" s="35"/>
      <c r="B127" s="35"/>
      <c r="C127" s="35"/>
      <c r="D127" s="35"/>
      <c r="E127" s="35"/>
      <c r="F127" s="35"/>
      <c r="G127" s="35"/>
      <c r="H127" s="35"/>
      <c r="I127" s="35"/>
    </row>
    <row r="128">
      <c r="A128" s="35"/>
      <c r="B128" s="35"/>
      <c r="C128" s="35"/>
      <c r="D128" s="35"/>
      <c r="E128" s="35"/>
      <c r="F128" s="35"/>
      <c r="G128" s="35"/>
      <c r="H128" s="35"/>
      <c r="I128" s="35"/>
    </row>
    <row r="129">
      <c r="A129" s="35"/>
      <c r="B129" s="35"/>
      <c r="C129" s="35"/>
      <c r="D129" s="35"/>
      <c r="E129" s="35"/>
      <c r="F129" s="35"/>
      <c r="G129" s="35"/>
      <c r="H129" s="35"/>
      <c r="I129" s="35"/>
    </row>
    <row r="130">
      <c r="A130" s="35"/>
      <c r="B130" s="35"/>
      <c r="C130" s="35"/>
      <c r="D130" s="35"/>
      <c r="E130" s="35"/>
      <c r="F130" s="35"/>
      <c r="G130" s="35"/>
      <c r="H130" s="35"/>
      <c r="I130" s="35"/>
    </row>
    <row r="131">
      <c r="A131" s="35"/>
      <c r="B131" s="35"/>
      <c r="C131" s="35"/>
      <c r="D131" s="35"/>
      <c r="E131" s="35"/>
      <c r="F131" s="35"/>
      <c r="G131" s="35"/>
      <c r="H131" s="35"/>
      <c r="I131" s="35"/>
    </row>
    <row r="132">
      <c r="A132" s="35"/>
      <c r="B132" s="35"/>
      <c r="C132" s="35"/>
      <c r="D132" s="35"/>
      <c r="E132" s="35"/>
      <c r="F132" s="35"/>
      <c r="G132" s="35"/>
      <c r="H132" s="35"/>
      <c r="I132" s="35"/>
    </row>
    <row r="133">
      <c r="A133" s="35"/>
      <c r="B133" s="35"/>
      <c r="C133" s="35"/>
      <c r="D133" s="35"/>
      <c r="E133" s="35"/>
      <c r="F133" s="35"/>
      <c r="G133" s="35"/>
      <c r="H133" s="35"/>
      <c r="I133" s="35"/>
    </row>
    <row r="134">
      <c r="A134" s="35"/>
      <c r="B134" s="35"/>
      <c r="C134" s="35"/>
      <c r="D134" s="35"/>
      <c r="E134" s="35"/>
      <c r="F134" s="35"/>
      <c r="G134" s="35"/>
      <c r="H134" s="35"/>
      <c r="I134" s="35"/>
    </row>
    <row r="135">
      <c r="A135" s="35"/>
      <c r="B135" s="35"/>
      <c r="C135" s="35"/>
      <c r="D135" s="35"/>
      <c r="E135" s="35"/>
      <c r="F135" s="35"/>
      <c r="G135" s="35"/>
      <c r="H135" s="35"/>
      <c r="I135" s="35"/>
    </row>
    <row r="136">
      <c r="A136" s="35"/>
      <c r="B136" s="35"/>
      <c r="C136" s="35"/>
      <c r="D136" s="35"/>
      <c r="E136" s="35"/>
      <c r="F136" s="35"/>
      <c r="G136" s="35"/>
      <c r="H136" s="35"/>
      <c r="I136" s="35"/>
    </row>
    <row r="137">
      <c r="A137" s="35"/>
      <c r="B137" s="35"/>
      <c r="C137" s="35"/>
      <c r="D137" s="35"/>
      <c r="E137" s="35"/>
      <c r="F137" s="35"/>
      <c r="G137" s="35"/>
      <c r="H137" s="35"/>
      <c r="I137" s="35"/>
    </row>
    <row r="138">
      <c r="A138" s="35"/>
      <c r="B138" s="35"/>
      <c r="C138" s="35"/>
      <c r="D138" s="35"/>
      <c r="E138" s="35"/>
      <c r="F138" s="35"/>
      <c r="G138" s="35"/>
      <c r="H138" s="35"/>
      <c r="I138" s="35"/>
    </row>
    <row r="139">
      <c r="A139" s="35"/>
      <c r="B139" s="35"/>
      <c r="C139" s="35"/>
      <c r="D139" s="35"/>
      <c r="E139" s="35"/>
      <c r="F139" s="35"/>
      <c r="G139" s="35"/>
      <c r="H139" s="35"/>
      <c r="I139" s="35"/>
    </row>
    <row r="140">
      <c r="A140" s="35"/>
      <c r="B140" s="35"/>
      <c r="C140" s="35"/>
      <c r="D140" s="35"/>
      <c r="E140" s="35"/>
      <c r="F140" s="35"/>
      <c r="G140" s="35"/>
      <c r="H140" s="35"/>
      <c r="I140" s="35"/>
    </row>
    <row r="141">
      <c r="A141" s="35"/>
      <c r="B141" s="35"/>
      <c r="C141" s="35"/>
      <c r="D141" s="35"/>
      <c r="E141" s="35"/>
      <c r="F141" s="35"/>
      <c r="G141" s="35"/>
      <c r="H141" s="35"/>
      <c r="I141" s="35"/>
    </row>
    <row r="142">
      <c r="A142" s="35"/>
      <c r="B142" s="35"/>
      <c r="C142" s="35"/>
      <c r="D142" s="35"/>
      <c r="E142" s="35"/>
      <c r="F142" s="35"/>
      <c r="G142" s="35"/>
      <c r="H142" s="35"/>
      <c r="I142" s="35"/>
    </row>
    <row r="143">
      <c r="A143" s="35"/>
      <c r="B143" s="35"/>
      <c r="C143" s="35"/>
      <c r="D143" s="35"/>
      <c r="E143" s="35"/>
      <c r="F143" s="35"/>
      <c r="G143" s="35"/>
      <c r="H143" s="35"/>
      <c r="I143" s="35"/>
    </row>
    <row r="144">
      <c r="A144" s="35"/>
      <c r="B144" s="35"/>
      <c r="C144" s="35"/>
      <c r="D144" s="35"/>
      <c r="E144" s="35"/>
      <c r="F144" s="35"/>
      <c r="G144" s="35"/>
      <c r="H144" s="35"/>
      <c r="I144" s="35"/>
    </row>
    <row r="145">
      <c r="A145" s="35"/>
      <c r="B145" s="35"/>
      <c r="C145" s="35"/>
      <c r="D145" s="35"/>
      <c r="E145" s="35"/>
      <c r="F145" s="35"/>
      <c r="G145" s="35"/>
      <c r="H145" s="35"/>
      <c r="I145" s="35"/>
    </row>
    <row r="146">
      <c r="A146" s="35"/>
      <c r="B146" s="35"/>
      <c r="C146" s="35"/>
      <c r="D146" s="35"/>
      <c r="E146" s="35"/>
      <c r="F146" s="35"/>
      <c r="G146" s="35"/>
      <c r="H146" s="35"/>
      <c r="I146" s="35"/>
    </row>
    <row r="147">
      <c r="A147" s="35"/>
      <c r="B147" s="35"/>
      <c r="C147" s="35"/>
      <c r="D147" s="35"/>
      <c r="E147" s="35"/>
      <c r="F147" s="35"/>
      <c r="G147" s="35"/>
      <c r="H147" s="35"/>
      <c r="I147" s="35"/>
    </row>
    <row r="148">
      <c r="A148" s="35"/>
      <c r="B148" s="35"/>
      <c r="C148" s="35"/>
      <c r="D148" s="35"/>
      <c r="E148" s="35"/>
      <c r="F148" s="35"/>
      <c r="G148" s="35"/>
      <c r="H148" s="35"/>
      <c r="I148" s="35"/>
    </row>
    <row r="149">
      <c r="A149" s="35"/>
      <c r="B149" s="35"/>
      <c r="C149" s="35"/>
      <c r="D149" s="35"/>
      <c r="E149" s="35"/>
      <c r="F149" s="35"/>
      <c r="G149" s="35"/>
      <c r="H149" s="35"/>
      <c r="I149" s="35"/>
    </row>
    <row r="150">
      <c r="A150" s="35"/>
      <c r="B150" s="35"/>
      <c r="C150" s="35"/>
      <c r="D150" s="35"/>
      <c r="E150" s="35"/>
      <c r="F150" s="35"/>
      <c r="G150" s="35"/>
      <c r="H150" s="35"/>
      <c r="I150" s="35"/>
    </row>
    <row r="151">
      <c r="A151" s="35"/>
      <c r="B151" s="35"/>
      <c r="C151" s="35"/>
      <c r="D151" s="35"/>
      <c r="E151" s="35"/>
      <c r="F151" s="35"/>
      <c r="G151" s="35"/>
      <c r="H151" s="35"/>
      <c r="I151" s="35"/>
    </row>
    <row r="152">
      <c r="A152" s="35"/>
      <c r="B152" s="35"/>
      <c r="C152" s="35"/>
      <c r="D152" s="35"/>
      <c r="E152" s="35"/>
      <c r="F152" s="35"/>
      <c r="G152" s="35"/>
      <c r="H152" s="35"/>
      <c r="I152" s="35"/>
    </row>
    <row r="153">
      <c r="A153" s="35"/>
      <c r="B153" s="35"/>
      <c r="C153" s="35"/>
      <c r="D153" s="35"/>
      <c r="E153" s="35"/>
      <c r="F153" s="35"/>
      <c r="G153" s="35"/>
      <c r="H153" s="35"/>
      <c r="I153" s="35"/>
    </row>
    <row r="154">
      <c r="A154" s="35"/>
      <c r="B154" s="35"/>
      <c r="C154" s="35"/>
      <c r="D154" s="35"/>
      <c r="E154" s="35"/>
      <c r="F154" s="35"/>
      <c r="G154" s="35"/>
      <c r="H154" s="35"/>
      <c r="I154" s="35"/>
    </row>
    <row r="155">
      <c r="A155" s="35"/>
      <c r="B155" s="35"/>
      <c r="C155" s="35"/>
      <c r="D155" s="35"/>
      <c r="E155" s="35"/>
      <c r="F155" s="35"/>
      <c r="G155" s="35"/>
      <c r="H155" s="35"/>
      <c r="I155" s="35"/>
    </row>
    <row r="156">
      <c r="A156" s="35"/>
      <c r="B156" s="35"/>
      <c r="C156" s="35"/>
      <c r="D156" s="35"/>
      <c r="E156" s="35"/>
      <c r="F156" s="35"/>
      <c r="G156" s="35"/>
      <c r="H156" s="35"/>
      <c r="I156" s="35"/>
    </row>
    <row r="157">
      <c r="A157" s="35"/>
      <c r="B157" s="35"/>
      <c r="C157" s="35"/>
      <c r="D157" s="35"/>
      <c r="E157" s="35"/>
      <c r="F157" s="35"/>
      <c r="G157" s="35"/>
      <c r="H157" s="35"/>
      <c r="I157" s="35"/>
    </row>
    <row r="158">
      <c r="A158" s="35"/>
      <c r="B158" s="35"/>
      <c r="C158" s="35"/>
      <c r="D158" s="35"/>
      <c r="E158" s="35"/>
      <c r="F158" s="35"/>
      <c r="G158" s="35"/>
      <c r="H158" s="35"/>
      <c r="I158" s="35"/>
    </row>
    <row r="159">
      <c r="A159" s="35"/>
      <c r="B159" s="35"/>
      <c r="C159" s="35"/>
      <c r="D159" s="35"/>
      <c r="E159" s="35"/>
      <c r="F159" s="35"/>
      <c r="G159" s="35"/>
      <c r="H159" s="35"/>
      <c r="I159" s="35"/>
    </row>
    <row r="160">
      <c r="A160" s="35"/>
      <c r="B160" s="35"/>
      <c r="C160" s="35"/>
      <c r="D160" s="35"/>
      <c r="E160" s="35"/>
      <c r="F160" s="35"/>
      <c r="G160" s="35"/>
      <c r="H160" s="35"/>
      <c r="I160" s="35"/>
    </row>
    <row r="161">
      <c r="A161" s="35"/>
      <c r="B161" s="35"/>
      <c r="C161" s="35"/>
      <c r="D161" s="35"/>
      <c r="E161" s="35"/>
      <c r="F161" s="35"/>
      <c r="G161" s="35"/>
      <c r="H161" s="35"/>
      <c r="I161" s="35"/>
    </row>
    <row r="162">
      <c r="A162" s="35"/>
      <c r="B162" s="35"/>
      <c r="C162" s="35"/>
      <c r="D162" s="35"/>
      <c r="E162" s="35"/>
      <c r="F162" s="35"/>
      <c r="G162" s="35"/>
      <c r="H162" s="35"/>
      <c r="I162" s="35"/>
    </row>
    <row r="163">
      <c r="A163" s="35"/>
      <c r="B163" s="35"/>
      <c r="C163" s="35"/>
      <c r="D163" s="35"/>
      <c r="E163" s="35"/>
      <c r="F163" s="35"/>
      <c r="G163" s="35"/>
      <c r="H163" s="35"/>
      <c r="I163" s="35"/>
    </row>
    <row r="164">
      <c r="A164" s="35"/>
      <c r="B164" s="35"/>
      <c r="C164" s="35"/>
      <c r="D164" s="35"/>
      <c r="E164" s="35"/>
      <c r="F164" s="35"/>
      <c r="G164" s="35"/>
      <c r="H164" s="35"/>
      <c r="I164" s="35"/>
    </row>
    <row r="165">
      <c r="A165" s="35"/>
      <c r="B165" s="35"/>
      <c r="C165" s="35"/>
      <c r="D165" s="35"/>
      <c r="E165" s="35"/>
      <c r="F165" s="35"/>
      <c r="G165" s="35"/>
      <c r="H165" s="35"/>
      <c r="I165" s="35"/>
    </row>
    <row r="166">
      <c r="A166" s="35"/>
      <c r="B166" s="35"/>
      <c r="C166" s="35"/>
      <c r="D166" s="35"/>
      <c r="E166" s="35"/>
      <c r="F166" s="35"/>
      <c r="G166" s="35"/>
      <c r="H166" s="35"/>
      <c r="I166" s="35"/>
    </row>
    <row r="167">
      <c r="A167" s="35"/>
      <c r="B167" s="35"/>
      <c r="C167" s="35"/>
      <c r="D167" s="35"/>
      <c r="E167" s="35"/>
      <c r="F167" s="35"/>
      <c r="G167" s="35"/>
      <c r="H167" s="35"/>
      <c r="I167" s="35"/>
    </row>
    <row r="168">
      <c r="A168" s="35"/>
      <c r="B168" s="35"/>
      <c r="C168" s="35"/>
      <c r="D168" s="35"/>
      <c r="E168" s="35"/>
      <c r="F168" s="35"/>
      <c r="G168" s="35"/>
      <c r="H168" s="35"/>
      <c r="I168" s="35"/>
    </row>
    <row r="169">
      <c r="A169" s="35"/>
      <c r="B169" s="35"/>
      <c r="C169" s="35"/>
      <c r="D169" s="35"/>
      <c r="E169" s="35"/>
      <c r="F169" s="35"/>
      <c r="G169" s="35"/>
      <c r="H169" s="35"/>
      <c r="I169" s="35"/>
    </row>
    <row r="170">
      <c r="A170" s="35"/>
      <c r="B170" s="35"/>
      <c r="C170" s="35"/>
      <c r="D170" s="35"/>
      <c r="E170" s="35"/>
      <c r="F170" s="35"/>
      <c r="G170" s="35"/>
      <c r="H170" s="35"/>
      <c r="I170" s="35"/>
    </row>
    <row r="171">
      <c r="A171" s="35"/>
      <c r="B171" s="35"/>
      <c r="C171" s="35"/>
      <c r="D171" s="35"/>
      <c r="E171" s="35"/>
      <c r="F171" s="35"/>
      <c r="G171" s="35"/>
      <c r="H171" s="35"/>
      <c r="I171" s="35"/>
    </row>
    <row r="172">
      <c r="A172" s="35"/>
      <c r="B172" s="35"/>
      <c r="C172" s="35"/>
      <c r="D172" s="35"/>
      <c r="E172" s="35"/>
      <c r="F172" s="35"/>
      <c r="G172" s="35"/>
      <c r="H172" s="35"/>
      <c r="I172" s="35"/>
    </row>
    <row r="173">
      <c r="A173" s="35"/>
      <c r="B173" s="35"/>
      <c r="C173" s="35"/>
      <c r="D173" s="35"/>
      <c r="E173" s="35"/>
      <c r="F173" s="35"/>
      <c r="G173" s="35"/>
      <c r="H173" s="35"/>
      <c r="I173" s="35"/>
    </row>
    <row r="174">
      <c r="A174" s="35"/>
      <c r="B174" s="35"/>
      <c r="C174" s="35"/>
      <c r="D174" s="35"/>
      <c r="E174" s="35"/>
      <c r="F174" s="35"/>
      <c r="G174" s="35"/>
      <c r="H174" s="35"/>
      <c r="I174" s="35"/>
    </row>
    <row r="175">
      <c r="A175" s="35"/>
      <c r="B175" s="35"/>
      <c r="C175" s="35"/>
      <c r="D175" s="35"/>
      <c r="E175" s="35"/>
      <c r="F175" s="35"/>
      <c r="G175" s="35"/>
      <c r="H175" s="35"/>
      <c r="I175" s="35"/>
    </row>
    <row r="176">
      <c r="A176" s="35"/>
      <c r="B176" s="35"/>
      <c r="C176" s="35"/>
      <c r="D176" s="35"/>
      <c r="E176" s="35"/>
      <c r="F176" s="35"/>
      <c r="G176" s="35"/>
      <c r="H176" s="35"/>
      <c r="I176" s="35"/>
    </row>
    <row r="177">
      <c r="A177" s="35"/>
      <c r="B177" s="35"/>
      <c r="C177" s="35"/>
      <c r="D177" s="35"/>
      <c r="E177" s="35"/>
      <c r="F177" s="35"/>
      <c r="G177" s="35"/>
      <c r="H177" s="35"/>
      <c r="I177" s="35"/>
    </row>
    <row r="178">
      <c r="A178" s="35"/>
      <c r="B178" s="35"/>
      <c r="C178" s="35"/>
      <c r="D178" s="35"/>
      <c r="E178" s="35"/>
      <c r="F178" s="35"/>
      <c r="G178" s="35"/>
      <c r="H178" s="35"/>
      <c r="I178" s="35"/>
    </row>
    <row r="179">
      <c r="A179" s="35"/>
      <c r="B179" s="35"/>
      <c r="C179" s="35"/>
      <c r="D179" s="35"/>
      <c r="E179" s="35"/>
      <c r="F179" s="35"/>
      <c r="G179" s="35"/>
      <c r="H179" s="35"/>
      <c r="I179" s="35"/>
    </row>
    <row r="180">
      <c r="A180" s="35"/>
      <c r="B180" s="35"/>
      <c r="C180" s="35"/>
      <c r="D180" s="35"/>
      <c r="E180" s="35"/>
      <c r="F180" s="35"/>
      <c r="G180" s="35"/>
      <c r="H180" s="35"/>
      <c r="I180" s="35"/>
    </row>
    <row r="181">
      <c r="A181" s="35"/>
      <c r="B181" s="35"/>
      <c r="C181" s="35"/>
      <c r="D181" s="35"/>
      <c r="E181" s="35"/>
      <c r="F181" s="35"/>
      <c r="G181" s="35"/>
      <c r="H181" s="35"/>
      <c r="I181" s="35"/>
    </row>
    <row r="182">
      <c r="A182" s="35"/>
      <c r="B182" s="35"/>
      <c r="C182" s="35"/>
      <c r="D182" s="35"/>
      <c r="E182" s="35"/>
      <c r="F182" s="35"/>
      <c r="G182" s="35"/>
      <c r="H182" s="35"/>
      <c r="I182" s="35"/>
    </row>
    <row r="183">
      <c r="A183" s="35"/>
      <c r="B183" s="35"/>
      <c r="C183" s="35"/>
      <c r="D183" s="35"/>
      <c r="E183" s="35"/>
      <c r="F183" s="35"/>
      <c r="G183" s="35"/>
      <c r="H183" s="35"/>
      <c r="I183" s="35"/>
    </row>
    <row r="184">
      <c r="A184" s="35"/>
      <c r="B184" s="35"/>
      <c r="C184" s="35"/>
      <c r="D184" s="35"/>
      <c r="E184" s="35"/>
      <c r="F184" s="35"/>
      <c r="G184" s="35"/>
      <c r="H184" s="35"/>
      <c r="I184" s="35"/>
    </row>
    <row r="185">
      <c r="A185" s="35"/>
      <c r="B185" s="35"/>
      <c r="C185" s="35"/>
      <c r="D185" s="35"/>
      <c r="E185" s="35"/>
      <c r="F185" s="35"/>
      <c r="G185" s="35"/>
      <c r="H185" s="35"/>
      <c r="I185" s="35"/>
    </row>
    <row r="186">
      <c r="A186" s="35"/>
      <c r="B186" s="35"/>
      <c r="C186" s="35"/>
      <c r="D186" s="35"/>
      <c r="E186" s="35"/>
      <c r="F186" s="35"/>
      <c r="G186" s="35"/>
      <c r="H186" s="35"/>
      <c r="I186" s="35"/>
    </row>
    <row r="187">
      <c r="A187" s="35"/>
      <c r="B187" s="35"/>
      <c r="C187" s="35"/>
      <c r="D187" s="35"/>
      <c r="E187" s="35"/>
      <c r="F187" s="35"/>
      <c r="G187" s="35"/>
      <c r="H187" s="35"/>
      <c r="I187" s="35"/>
    </row>
    <row r="188">
      <c r="A188" s="35"/>
      <c r="B188" s="35"/>
      <c r="C188" s="35"/>
      <c r="D188" s="35"/>
      <c r="E188" s="35"/>
      <c r="F188" s="35"/>
      <c r="G188" s="35"/>
      <c r="H188" s="35"/>
      <c r="I188" s="35"/>
    </row>
    <row r="189">
      <c r="A189" s="35"/>
      <c r="B189" s="35"/>
      <c r="C189" s="35"/>
      <c r="D189" s="35"/>
      <c r="E189" s="35"/>
      <c r="F189" s="35"/>
      <c r="G189" s="35"/>
      <c r="H189" s="35"/>
      <c r="I189" s="35"/>
    </row>
    <row r="190">
      <c r="A190" s="35"/>
      <c r="B190" s="35"/>
      <c r="C190" s="35"/>
      <c r="D190" s="35"/>
      <c r="E190" s="35"/>
      <c r="F190" s="35"/>
      <c r="G190" s="35"/>
      <c r="H190" s="35"/>
      <c r="I190" s="35"/>
    </row>
    <row r="191">
      <c r="A191" s="35"/>
      <c r="B191" s="35"/>
      <c r="C191" s="35"/>
      <c r="D191" s="35"/>
      <c r="E191" s="35"/>
      <c r="F191" s="35"/>
      <c r="G191" s="35"/>
      <c r="H191" s="35"/>
      <c r="I191" s="35"/>
    </row>
    <row r="192">
      <c r="A192" s="35"/>
      <c r="B192" s="35"/>
      <c r="C192" s="35"/>
      <c r="D192" s="35"/>
      <c r="E192" s="35"/>
      <c r="F192" s="35"/>
      <c r="G192" s="35"/>
      <c r="H192" s="35"/>
      <c r="I192" s="35"/>
    </row>
    <row r="193">
      <c r="A193" s="35"/>
      <c r="B193" s="35"/>
      <c r="C193" s="35"/>
      <c r="D193" s="35"/>
      <c r="E193" s="35"/>
      <c r="F193" s="35"/>
      <c r="G193" s="35"/>
      <c r="H193" s="35"/>
      <c r="I193" s="35"/>
    </row>
    <row r="194">
      <c r="A194" s="35"/>
      <c r="B194" s="35"/>
      <c r="C194" s="35"/>
      <c r="D194" s="35"/>
      <c r="E194" s="35"/>
      <c r="F194" s="35"/>
      <c r="G194" s="35"/>
      <c r="H194" s="35"/>
      <c r="I194" s="35"/>
    </row>
    <row r="195">
      <c r="A195" s="35"/>
      <c r="B195" s="35"/>
      <c r="C195" s="35"/>
      <c r="D195" s="35"/>
      <c r="E195" s="35"/>
      <c r="F195" s="35"/>
      <c r="G195" s="35"/>
      <c r="H195" s="35"/>
      <c r="I195" s="35"/>
    </row>
    <row r="196">
      <c r="A196" s="35"/>
      <c r="B196" s="35"/>
      <c r="C196" s="35"/>
      <c r="D196" s="35"/>
      <c r="E196" s="35"/>
      <c r="F196" s="35"/>
      <c r="G196" s="35"/>
      <c r="H196" s="35"/>
      <c r="I196" s="35"/>
    </row>
    <row r="197">
      <c r="A197" s="35"/>
      <c r="B197" s="35"/>
      <c r="C197" s="35"/>
      <c r="D197" s="35"/>
      <c r="E197" s="35"/>
      <c r="F197" s="35"/>
      <c r="G197" s="35"/>
      <c r="H197" s="35"/>
      <c r="I197" s="35"/>
    </row>
    <row r="198">
      <c r="A198" s="35"/>
      <c r="B198" s="35"/>
      <c r="C198" s="35"/>
      <c r="D198" s="35"/>
      <c r="E198" s="35"/>
      <c r="F198" s="35"/>
      <c r="G198" s="35"/>
      <c r="H198" s="35"/>
      <c r="I198" s="35"/>
    </row>
    <row r="199">
      <c r="A199" s="35"/>
      <c r="B199" s="35"/>
      <c r="C199" s="35"/>
      <c r="D199" s="35"/>
      <c r="E199" s="35"/>
      <c r="F199" s="35"/>
      <c r="G199" s="35"/>
      <c r="H199" s="35"/>
      <c r="I199" s="35"/>
    </row>
    <row r="200">
      <c r="A200" s="35"/>
      <c r="B200" s="35"/>
      <c r="C200" s="35"/>
      <c r="D200" s="35"/>
      <c r="E200" s="35"/>
      <c r="F200" s="35"/>
      <c r="G200" s="35"/>
      <c r="H200" s="35"/>
      <c r="I200" s="35"/>
    </row>
    <row r="201">
      <c r="A201" s="35"/>
      <c r="B201" s="35"/>
      <c r="C201" s="35"/>
      <c r="D201" s="35"/>
      <c r="E201" s="35"/>
      <c r="F201" s="35"/>
      <c r="G201" s="35"/>
      <c r="H201" s="35"/>
      <c r="I201" s="35"/>
    </row>
    <row r="202">
      <c r="A202" s="35"/>
      <c r="B202" s="35"/>
      <c r="C202" s="35"/>
      <c r="D202" s="35"/>
      <c r="E202" s="35"/>
      <c r="F202" s="35"/>
      <c r="G202" s="35"/>
      <c r="H202" s="35"/>
      <c r="I202" s="35"/>
    </row>
    <row r="203">
      <c r="A203" s="35"/>
      <c r="B203" s="35"/>
      <c r="C203" s="35"/>
      <c r="D203" s="35"/>
      <c r="E203" s="35"/>
      <c r="F203" s="35"/>
      <c r="G203" s="35"/>
      <c r="H203" s="35"/>
      <c r="I203" s="35"/>
    </row>
    <row r="204">
      <c r="A204" s="35"/>
      <c r="B204" s="35"/>
      <c r="C204" s="35"/>
      <c r="D204" s="35"/>
      <c r="E204" s="35"/>
      <c r="F204" s="35"/>
      <c r="G204" s="35"/>
      <c r="H204" s="35"/>
      <c r="I204" s="35"/>
    </row>
    <row r="205">
      <c r="A205" s="35"/>
      <c r="B205" s="35"/>
      <c r="C205" s="35"/>
      <c r="D205" s="35"/>
      <c r="E205" s="35"/>
      <c r="F205" s="35"/>
      <c r="G205" s="35"/>
      <c r="H205" s="35"/>
      <c r="I205" s="35"/>
    </row>
    <row r="206">
      <c r="A206" s="35"/>
      <c r="B206" s="35"/>
      <c r="C206" s="35"/>
      <c r="D206" s="35"/>
      <c r="E206" s="35"/>
      <c r="F206" s="35"/>
      <c r="G206" s="35"/>
      <c r="H206" s="35"/>
      <c r="I206" s="35"/>
    </row>
    <row r="207">
      <c r="A207" s="35"/>
      <c r="B207" s="35"/>
      <c r="C207" s="35"/>
      <c r="D207" s="35"/>
      <c r="E207" s="35"/>
      <c r="F207" s="35"/>
      <c r="G207" s="35"/>
      <c r="H207" s="35"/>
      <c r="I207" s="35"/>
    </row>
    <row r="208">
      <c r="A208" s="35"/>
      <c r="B208" s="35"/>
      <c r="C208" s="35"/>
      <c r="D208" s="35"/>
      <c r="E208" s="35"/>
      <c r="F208" s="35"/>
      <c r="G208" s="35"/>
      <c r="H208" s="35"/>
      <c r="I208" s="35"/>
    </row>
    <row r="209">
      <c r="A209" s="35"/>
      <c r="B209" s="35"/>
      <c r="C209" s="35"/>
      <c r="D209" s="35"/>
      <c r="E209" s="35"/>
      <c r="F209" s="35"/>
      <c r="G209" s="35"/>
      <c r="H209" s="35"/>
      <c r="I209" s="35"/>
    </row>
    <row r="210">
      <c r="A210" s="35"/>
      <c r="B210" s="35"/>
      <c r="C210" s="35"/>
      <c r="D210" s="35"/>
      <c r="E210" s="35"/>
      <c r="F210" s="35"/>
      <c r="G210" s="35"/>
      <c r="H210" s="35"/>
      <c r="I210" s="35"/>
    </row>
    <row r="211">
      <c r="A211" s="35"/>
      <c r="B211" s="35"/>
      <c r="C211" s="35"/>
      <c r="D211" s="35"/>
      <c r="E211" s="35"/>
      <c r="F211" s="35"/>
      <c r="G211" s="35"/>
      <c r="H211" s="35"/>
      <c r="I211" s="35"/>
    </row>
    <row r="212">
      <c r="A212" s="35"/>
      <c r="B212" s="35"/>
      <c r="C212" s="35"/>
      <c r="D212" s="35"/>
      <c r="E212" s="35"/>
      <c r="F212" s="35"/>
      <c r="G212" s="35"/>
      <c r="H212" s="35"/>
      <c r="I212" s="35"/>
    </row>
    <row r="213">
      <c r="A213" s="35"/>
      <c r="B213" s="35"/>
      <c r="C213" s="35"/>
      <c r="D213" s="35"/>
      <c r="E213" s="35"/>
      <c r="F213" s="35"/>
      <c r="G213" s="35"/>
      <c r="H213" s="35"/>
      <c r="I213" s="35"/>
    </row>
    <row r="214">
      <c r="A214" s="35"/>
      <c r="B214" s="35"/>
      <c r="C214" s="35"/>
      <c r="D214" s="35"/>
      <c r="E214" s="35"/>
      <c r="F214" s="35"/>
      <c r="G214" s="35"/>
      <c r="H214" s="35"/>
      <c r="I214" s="35"/>
    </row>
    <row r="215">
      <c r="A215" s="35"/>
      <c r="B215" s="35"/>
      <c r="C215" s="35"/>
      <c r="D215" s="35"/>
      <c r="E215" s="35"/>
      <c r="F215" s="35"/>
      <c r="G215" s="35"/>
      <c r="H215" s="35"/>
      <c r="I215" s="35"/>
    </row>
    <row r="216">
      <c r="A216" s="35"/>
      <c r="B216" s="35"/>
      <c r="C216" s="35"/>
      <c r="D216" s="35"/>
      <c r="E216" s="35"/>
      <c r="F216" s="35"/>
      <c r="G216" s="35"/>
      <c r="H216" s="35"/>
      <c r="I216" s="35"/>
    </row>
    <row r="217">
      <c r="A217" s="35"/>
      <c r="B217" s="35"/>
      <c r="C217" s="35"/>
      <c r="D217" s="35"/>
      <c r="E217" s="35"/>
      <c r="F217" s="35"/>
      <c r="G217" s="35"/>
      <c r="H217" s="35"/>
      <c r="I217" s="35"/>
    </row>
    <row r="218">
      <c r="A218" s="35"/>
      <c r="B218" s="35"/>
      <c r="C218" s="35"/>
      <c r="D218" s="35"/>
      <c r="E218" s="35"/>
      <c r="F218" s="35"/>
      <c r="G218" s="35"/>
      <c r="H218" s="35"/>
      <c r="I218" s="35"/>
    </row>
    <row r="219">
      <c r="A219" s="35"/>
      <c r="B219" s="35"/>
      <c r="C219" s="35"/>
      <c r="D219" s="35"/>
      <c r="E219" s="35"/>
      <c r="F219" s="35"/>
      <c r="G219" s="35"/>
      <c r="H219" s="35"/>
      <c r="I219" s="35"/>
    </row>
    <row r="220">
      <c r="A220" s="35"/>
      <c r="B220" s="35"/>
      <c r="C220" s="35"/>
      <c r="D220" s="35"/>
      <c r="E220" s="35"/>
      <c r="F220" s="35"/>
      <c r="G220" s="35"/>
      <c r="H220" s="35"/>
      <c r="I220" s="35"/>
    </row>
    <row r="221">
      <c r="A221" s="35"/>
      <c r="B221" s="35"/>
      <c r="C221" s="35"/>
      <c r="D221" s="35"/>
      <c r="E221" s="35"/>
      <c r="F221" s="35"/>
      <c r="G221" s="35"/>
      <c r="H221" s="35"/>
      <c r="I221" s="35"/>
    </row>
    <row r="222">
      <c r="A222" s="35"/>
      <c r="B222" s="35"/>
      <c r="C222" s="35"/>
      <c r="D222" s="35"/>
      <c r="E222" s="35"/>
      <c r="F222" s="35"/>
      <c r="G222" s="35"/>
      <c r="H222" s="35"/>
      <c r="I222" s="35"/>
    </row>
    <row r="223">
      <c r="A223" s="35"/>
      <c r="B223" s="35"/>
      <c r="C223" s="35"/>
      <c r="D223" s="35"/>
      <c r="E223" s="35"/>
      <c r="F223" s="35"/>
      <c r="G223" s="35"/>
      <c r="H223" s="35"/>
      <c r="I223" s="35"/>
    </row>
    <row r="224">
      <c r="A224" s="35"/>
      <c r="B224" s="35"/>
      <c r="C224" s="35"/>
      <c r="D224" s="35"/>
      <c r="E224" s="35"/>
      <c r="F224" s="35"/>
      <c r="G224" s="35"/>
      <c r="H224" s="35"/>
      <c r="I224" s="35"/>
    </row>
    <row r="225">
      <c r="A225" s="35"/>
      <c r="B225" s="35"/>
      <c r="C225" s="35"/>
      <c r="D225" s="35"/>
      <c r="E225" s="35"/>
      <c r="F225" s="35"/>
      <c r="G225" s="35"/>
      <c r="H225" s="35"/>
      <c r="I225" s="35"/>
    </row>
    <row r="226">
      <c r="A226" s="35"/>
      <c r="B226" s="35"/>
      <c r="C226" s="35"/>
      <c r="D226" s="35"/>
      <c r="E226" s="35"/>
      <c r="F226" s="35"/>
      <c r="G226" s="35"/>
      <c r="H226" s="35"/>
      <c r="I226" s="35"/>
    </row>
    <row r="227">
      <c r="A227" s="35"/>
      <c r="B227" s="35"/>
      <c r="C227" s="35"/>
      <c r="D227" s="35"/>
      <c r="E227" s="35"/>
      <c r="F227" s="35"/>
      <c r="G227" s="35"/>
      <c r="H227" s="35"/>
      <c r="I227" s="35"/>
    </row>
    <row r="228">
      <c r="A228" s="35"/>
      <c r="B228" s="35"/>
      <c r="C228" s="35"/>
      <c r="D228" s="35"/>
      <c r="E228" s="35"/>
      <c r="F228" s="35"/>
      <c r="G228" s="35"/>
      <c r="H228" s="35"/>
      <c r="I228" s="35"/>
    </row>
    <row r="229">
      <c r="A229" s="35"/>
      <c r="B229" s="35"/>
      <c r="C229" s="35"/>
      <c r="D229" s="35"/>
      <c r="E229" s="35"/>
      <c r="F229" s="35"/>
      <c r="G229" s="35"/>
      <c r="H229" s="35"/>
      <c r="I229" s="35"/>
    </row>
    <row r="230">
      <c r="A230" s="35"/>
      <c r="B230" s="35"/>
      <c r="C230" s="35"/>
      <c r="D230" s="35"/>
      <c r="E230" s="35"/>
      <c r="F230" s="35"/>
      <c r="G230" s="35"/>
      <c r="H230" s="35"/>
      <c r="I230" s="35"/>
    </row>
    <row r="231">
      <c r="A231" s="35"/>
      <c r="B231" s="35"/>
      <c r="C231" s="35"/>
      <c r="D231" s="35"/>
      <c r="E231" s="35"/>
      <c r="F231" s="35"/>
      <c r="G231" s="35"/>
      <c r="H231" s="35"/>
      <c r="I231" s="35"/>
    </row>
    <row r="232">
      <c r="A232" s="35"/>
      <c r="B232" s="35"/>
      <c r="C232" s="35"/>
      <c r="D232" s="35"/>
      <c r="E232" s="35"/>
      <c r="F232" s="35"/>
      <c r="G232" s="35"/>
      <c r="H232" s="35"/>
      <c r="I232" s="35"/>
    </row>
    <row r="233">
      <c r="A233" s="35"/>
      <c r="B233" s="35"/>
      <c r="C233" s="35"/>
      <c r="D233" s="35"/>
      <c r="E233" s="35"/>
      <c r="F233" s="35"/>
      <c r="G233" s="35"/>
      <c r="H233" s="35"/>
      <c r="I233" s="35"/>
    </row>
    <row r="234">
      <c r="A234" s="35"/>
      <c r="B234" s="35"/>
      <c r="C234" s="35"/>
      <c r="D234" s="35"/>
      <c r="E234" s="35"/>
      <c r="F234" s="35"/>
      <c r="G234" s="35"/>
      <c r="H234" s="35"/>
      <c r="I234" s="35"/>
    </row>
    <row r="235">
      <c r="A235" s="35"/>
      <c r="B235" s="35"/>
      <c r="C235" s="35"/>
      <c r="D235" s="35"/>
      <c r="E235" s="35"/>
      <c r="F235" s="35"/>
      <c r="G235" s="35"/>
      <c r="H235" s="35"/>
      <c r="I235" s="35"/>
    </row>
    <row r="236">
      <c r="A236" s="35"/>
      <c r="B236" s="35"/>
      <c r="C236" s="35"/>
      <c r="D236" s="35"/>
      <c r="E236" s="35"/>
      <c r="F236" s="35"/>
      <c r="G236" s="35"/>
      <c r="H236" s="35"/>
      <c r="I236" s="35"/>
    </row>
    <row r="237">
      <c r="A237" s="35"/>
      <c r="B237" s="35"/>
      <c r="C237" s="35"/>
      <c r="D237" s="35"/>
      <c r="E237" s="35"/>
      <c r="F237" s="35"/>
      <c r="G237" s="35"/>
      <c r="H237" s="35"/>
      <c r="I237" s="35"/>
    </row>
    <row r="238">
      <c r="A238" s="35"/>
      <c r="B238" s="35"/>
      <c r="C238" s="35"/>
      <c r="D238" s="35"/>
      <c r="E238" s="35"/>
      <c r="F238" s="35"/>
      <c r="G238" s="35"/>
      <c r="H238" s="35"/>
      <c r="I238" s="35"/>
    </row>
    <row r="239">
      <c r="A239" s="35"/>
      <c r="B239" s="35"/>
      <c r="C239" s="35"/>
      <c r="D239" s="35"/>
      <c r="E239" s="35"/>
      <c r="F239" s="35"/>
      <c r="G239" s="35"/>
      <c r="H239" s="35"/>
      <c r="I239" s="35"/>
    </row>
    <row r="240">
      <c r="A240" s="35"/>
      <c r="B240" s="35"/>
      <c r="C240" s="35"/>
      <c r="D240" s="35"/>
      <c r="E240" s="35"/>
      <c r="F240" s="35"/>
      <c r="G240" s="35"/>
      <c r="H240" s="35"/>
      <c r="I240" s="35"/>
    </row>
    <row r="241">
      <c r="A241" s="35"/>
      <c r="B241" s="35"/>
      <c r="C241" s="35"/>
      <c r="D241" s="35"/>
      <c r="E241" s="35"/>
      <c r="F241" s="35"/>
      <c r="G241" s="35"/>
      <c r="H241" s="35"/>
      <c r="I241" s="35"/>
    </row>
    <row r="242">
      <c r="A242" s="35"/>
      <c r="B242" s="35"/>
      <c r="C242" s="35"/>
      <c r="D242" s="35"/>
      <c r="E242" s="35"/>
      <c r="F242" s="35"/>
      <c r="G242" s="35"/>
      <c r="H242" s="35"/>
      <c r="I242" s="35"/>
    </row>
    <row r="243">
      <c r="A243" s="35"/>
      <c r="B243" s="35"/>
      <c r="C243" s="35"/>
      <c r="D243" s="35"/>
      <c r="E243" s="35"/>
      <c r="F243" s="35"/>
      <c r="G243" s="35"/>
      <c r="H243" s="35"/>
      <c r="I243" s="35"/>
    </row>
    <row r="244">
      <c r="A244" s="35"/>
      <c r="B244" s="35"/>
      <c r="C244" s="35"/>
      <c r="D244" s="35"/>
      <c r="E244" s="35"/>
      <c r="F244" s="35"/>
      <c r="G244" s="35"/>
      <c r="H244" s="35"/>
      <c r="I244" s="35"/>
    </row>
    <row r="245">
      <c r="A245" s="35"/>
      <c r="B245" s="35"/>
      <c r="C245" s="35"/>
      <c r="D245" s="35"/>
      <c r="E245" s="35"/>
      <c r="F245" s="35"/>
      <c r="G245" s="35"/>
      <c r="H245" s="35"/>
      <c r="I245" s="35"/>
    </row>
    <row r="246">
      <c r="A246" s="35"/>
      <c r="B246" s="35"/>
      <c r="C246" s="35"/>
      <c r="D246" s="35"/>
      <c r="E246" s="35"/>
      <c r="F246" s="35"/>
      <c r="G246" s="35"/>
      <c r="H246" s="35"/>
      <c r="I246" s="35"/>
    </row>
    <row r="247">
      <c r="A247" s="35"/>
      <c r="B247" s="35"/>
      <c r="C247" s="35"/>
      <c r="D247" s="35"/>
      <c r="E247" s="35"/>
      <c r="F247" s="35"/>
      <c r="G247" s="35"/>
      <c r="H247" s="35"/>
      <c r="I247" s="35"/>
    </row>
    <row r="248">
      <c r="A248" s="35"/>
      <c r="B248" s="35"/>
      <c r="C248" s="35"/>
      <c r="D248" s="35"/>
      <c r="E248" s="35"/>
      <c r="F248" s="35"/>
      <c r="G248" s="35"/>
      <c r="H248" s="35"/>
      <c r="I248" s="35"/>
    </row>
    <row r="249">
      <c r="A249" s="35"/>
      <c r="B249" s="35"/>
      <c r="C249" s="35"/>
      <c r="D249" s="35"/>
      <c r="E249" s="35"/>
      <c r="F249" s="35"/>
      <c r="G249" s="35"/>
      <c r="H249" s="35"/>
      <c r="I249" s="35"/>
    </row>
    <row r="250">
      <c r="A250" s="35"/>
      <c r="B250" s="35"/>
      <c r="C250" s="35"/>
      <c r="D250" s="35"/>
      <c r="E250" s="35"/>
      <c r="F250" s="35"/>
      <c r="G250" s="35"/>
      <c r="H250" s="35"/>
      <c r="I250" s="35"/>
    </row>
    <row r="251">
      <c r="A251" s="35"/>
      <c r="B251" s="35"/>
      <c r="C251" s="35"/>
      <c r="D251" s="35"/>
      <c r="E251" s="35"/>
      <c r="F251" s="35"/>
      <c r="G251" s="35"/>
      <c r="H251" s="35"/>
      <c r="I251" s="35"/>
    </row>
    <row r="252">
      <c r="A252" s="35"/>
      <c r="B252" s="35"/>
      <c r="C252" s="35"/>
      <c r="D252" s="35"/>
      <c r="E252" s="35"/>
      <c r="F252" s="35"/>
      <c r="G252" s="35"/>
      <c r="H252" s="35"/>
      <c r="I252" s="35"/>
    </row>
    <row r="253">
      <c r="A253" s="35"/>
      <c r="B253" s="35"/>
      <c r="C253" s="35"/>
      <c r="D253" s="35"/>
      <c r="E253" s="35"/>
      <c r="F253" s="35"/>
      <c r="G253" s="35"/>
      <c r="H253" s="35"/>
      <c r="I253" s="35"/>
    </row>
    <row r="254">
      <c r="A254" s="35"/>
      <c r="B254" s="35"/>
      <c r="C254" s="35"/>
      <c r="D254" s="35"/>
      <c r="E254" s="35"/>
      <c r="F254" s="35"/>
      <c r="G254" s="35"/>
      <c r="H254" s="35"/>
      <c r="I254" s="35"/>
    </row>
    <row r="255">
      <c r="A255" s="35"/>
      <c r="B255" s="35"/>
      <c r="C255" s="35"/>
      <c r="D255" s="35"/>
      <c r="E255" s="35"/>
      <c r="F255" s="35"/>
      <c r="G255" s="35"/>
      <c r="H255" s="35"/>
      <c r="I255" s="35"/>
    </row>
    <row r="256">
      <c r="A256" s="35"/>
      <c r="B256" s="35"/>
      <c r="C256" s="35"/>
      <c r="D256" s="35"/>
      <c r="E256" s="35"/>
      <c r="F256" s="35"/>
      <c r="G256" s="35"/>
      <c r="H256" s="35"/>
      <c r="I256" s="35"/>
    </row>
    <row r="257">
      <c r="A257" s="35"/>
      <c r="B257" s="35"/>
      <c r="C257" s="35"/>
      <c r="D257" s="35"/>
      <c r="E257" s="35"/>
      <c r="F257" s="35"/>
      <c r="G257" s="35"/>
      <c r="H257" s="35"/>
      <c r="I257" s="35"/>
    </row>
    <row r="258">
      <c r="A258" s="35"/>
      <c r="B258" s="35"/>
      <c r="C258" s="35"/>
      <c r="D258" s="35"/>
      <c r="E258" s="35"/>
      <c r="F258" s="35"/>
      <c r="G258" s="35"/>
      <c r="H258" s="35"/>
      <c r="I258" s="35"/>
    </row>
    <row r="259">
      <c r="A259" s="35"/>
      <c r="B259" s="35"/>
      <c r="C259" s="35"/>
      <c r="D259" s="35"/>
      <c r="E259" s="35"/>
      <c r="F259" s="35"/>
      <c r="G259" s="35"/>
      <c r="H259" s="35"/>
      <c r="I259" s="35"/>
    </row>
    <row r="260">
      <c r="A260" s="35"/>
      <c r="B260" s="35"/>
      <c r="C260" s="35"/>
      <c r="D260" s="35"/>
      <c r="E260" s="35"/>
      <c r="F260" s="35"/>
      <c r="G260" s="35"/>
      <c r="H260" s="35"/>
      <c r="I260" s="35"/>
    </row>
    <row r="261">
      <c r="A261" s="35"/>
      <c r="B261" s="35"/>
      <c r="C261" s="35"/>
      <c r="D261" s="35"/>
      <c r="E261" s="35"/>
      <c r="F261" s="35"/>
      <c r="G261" s="35"/>
      <c r="H261" s="35"/>
      <c r="I261" s="35"/>
    </row>
    <row r="262">
      <c r="A262" s="35"/>
      <c r="B262" s="35"/>
      <c r="C262" s="35"/>
      <c r="D262" s="35"/>
      <c r="E262" s="35"/>
      <c r="F262" s="35"/>
      <c r="G262" s="35"/>
      <c r="H262" s="35"/>
      <c r="I262" s="35"/>
    </row>
    <row r="263">
      <c r="A263" s="35"/>
      <c r="B263" s="35"/>
      <c r="C263" s="35"/>
      <c r="D263" s="35"/>
      <c r="E263" s="35"/>
      <c r="F263" s="35"/>
      <c r="G263" s="35"/>
      <c r="H263" s="35"/>
      <c r="I263" s="35"/>
    </row>
    <row r="264">
      <c r="A264" s="35"/>
      <c r="B264" s="35"/>
      <c r="C264" s="35"/>
      <c r="D264" s="35"/>
      <c r="E264" s="35"/>
      <c r="F264" s="35"/>
      <c r="G264" s="35"/>
      <c r="H264" s="35"/>
      <c r="I264" s="35"/>
    </row>
    <row r="265">
      <c r="A265" s="35"/>
      <c r="B265" s="35"/>
      <c r="C265" s="35"/>
      <c r="D265" s="35"/>
      <c r="E265" s="35"/>
      <c r="F265" s="35"/>
      <c r="G265" s="35"/>
      <c r="H265" s="35"/>
      <c r="I265" s="35"/>
    </row>
    <row r="266">
      <c r="A266" s="35"/>
      <c r="B266" s="35"/>
      <c r="C266" s="35"/>
      <c r="D266" s="35"/>
      <c r="E266" s="35"/>
      <c r="F266" s="35"/>
      <c r="G266" s="35"/>
      <c r="H266" s="35"/>
      <c r="I266" s="35"/>
    </row>
    <row r="267">
      <c r="A267" s="35"/>
      <c r="B267" s="35"/>
      <c r="C267" s="35"/>
      <c r="D267" s="35"/>
      <c r="E267" s="35"/>
      <c r="F267" s="35"/>
      <c r="G267" s="35"/>
      <c r="H267" s="35"/>
      <c r="I267" s="35"/>
    </row>
    <row r="268">
      <c r="A268" s="35"/>
      <c r="B268" s="35"/>
      <c r="C268" s="35"/>
      <c r="D268" s="35"/>
      <c r="E268" s="35"/>
      <c r="F268" s="35"/>
      <c r="G268" s="35"/>
      <c r="H268" s="35"/>
      <c r="I268" s="35"/>
    </row>
    <row r="269">
      <c r="A269" s="35"/>
      <c r="B269" s="35"/>
      <c r="C269" s="35"/>
      <c r="D269" s="35"/>
      <c r="E269" s="35"/>
      <c r="F269" s="35"/>
      <c r="G269" s="35"/>
      <c r="H269" s="35"/>
      <c r="I269" s="35"/>
    </row>
    <row r="270">
      <c r="A270" s="35"/>
      <c r="B270" s="35"/>
      <c r="C270" s="35"/>
      <c r="D270" s="35"/>
      <c r="E270" s="35"/>
      <c r="F270" s="35"/>
      <c r="G270" s="35"/>
      <c r="H270" s="35"/>
      <c r="I270" s="35"/>
    </row>
    <row r="271">
      <c r="A271" s="35"/>
      <c r="B271" s="35"/>
      <c r="C271" s="35"/>
      <c r="D271" s="35"/>
      <c r="E271" s="35"/>
      <c r="F271" s="35"/>
      <c r="G271" s="35"/>
      <c r="H271" s="35"/>
      <c r="I271" s="35"/>
    </row>
    <row r="272">
      <c r="A272" s="35"/>
      <c r="B272" s="35"/>
      <c r="C272" s="35"/>
      <c r="D272" s="35"/>
      <c r="E272" s="35"/>
      <c r="F272" s="35"/>
      <c r="G272" s="35"/>
      <c r="H272" s="35"/>
      <c r="I272" s="35"/>
    </row>
    <row r="273">
      <c r="A273" s="35"/>
      <c r="B273" s="35"/>
      <c r="C273" s="35"/>
      <c r="D273" s="35"/>
      <c r="E273" s="35"/>
      <c r="F273" s="35"/>
      <c r="G273" s="35"/>
      <c r="H273" s="35"/>
      <c r="I273" s="35"/>
    </row>
    <row r="274">
      <c r="A274" s="35"/>
      <c r="B274" s="35"/>
      <c r="C274" s="35"/>
      <c r="D274" s="35"/>
      <c r="E274" s="35"/>
      <c r="F274" s="35"/>
      <c r="G274" s="35"/>
      <c r="H274" s="35"/>
      <c r="I274" s="35"/>
    </row>
    <row r="275">
      <c r="A275" s="35"/>
      <c r="B275" s="35"/>
      <c r="C275" s="35"/>
      <c r="D275" s="35"/>
      <c r="E275" s="35"/>
      <c r="F275" s="35"/>
      <c r="G275" s="35"/>
      <c r="H275" s="35"/>
      <c r="I275" s="35"/>
    </row>
    <row r="276">
      <c r="A276" s="35"/>
      <c r="B276" s="35"/>
      <c r="C276" s="35"/>
      <c r="D276" s="35"/>
      <c r="E276" s="35"/>
      <c r="F276" s="35"/>
      <c r="G276" s="35"/>
      <c r="H276" s="35"/>
      <c r="I276" s="35"/>
    </row>
    <row r="277">
      <c r="A277" s="35"/>
      <c r="B277" s="35"/>
      <c r="C277" s="35"/>
      <c r="D277" s="35"/>
      <c r="E277" s="35"/>
      <c r="F277" s="35"/>
      <c r="G277" s="35"/>
      <c r="H277" s="35"/>
      <c r="I277" s="35"/>
    </row>
    <row r="278">
      <c r="A278" s="35"/>
      <c r="B278" s="35"/>
      <c r="C278" s="35"/>
      <c r="D278" s="35"/>
      <c r="E278" s="35"/>
      <c r="F278" s="35"/>
      <c r="G278" s="35"/>
      <c r="H278" s="35"/>
      <c r="I278" s="35"/>
    </row>
    <row r="279">
      <c r="A279" s="35"/>
      <c r="B279" s="35"/>
      <c r="C279" s="35"/>
      <c r="D279" s="35"/>
      <c r="E279" s="35"/>
      <c r="F279" s="35"/>
      <c r="G279" s="35"/>
      <c r="H279" s="35"/>
      <c r="I279" s="35"/>
    </row>
    <row r="280">
      <c r="A280" s="35"/>
      <c r="B280" s="35"/>
      <c r="C280" s="35"/>
      <c r="D280" s="35"/>
      <c r="E280" s="35"/>
      <c r="F280" s="35"/>
      <c r="G280" s="35"/>
      <c r="H280" s="35"/>
      <c r="I280" s="35"/>
    </row>
    <row r="281">
      <c r="A281" s="35"/>
      <c r="B281" s="35"/>
      <c r="C281" s="35"/>
      <c r="D281" s="35"/>
      <c r="E281" s="35"/>
      <c r="F281" s="35"/>
      <c r="G281" s="35"/>
      <c r="H281" s="35"/>
      <c r="I281" s="35"/>
    </row>
    <row r="282">
      <c r="A282" s="35"/>
      <c r="B282" s="35"/>
      <c r="C282" s="35"/>
      <c r="D282" s="35"/>
      <c r="E282" s="35"/>
      <c r="F282" s="35"/>
      <c r="G282" s="35"/>
      <c r="H282" s="35"/>
      <c r="I282" s="35"/>
    </row>
    <row r="283">
      <c r="A283" s="35"/>
      <c r="B283" s="35"/>
      <c r="C283" s="35"/>
      <c r="D283" s="35"/>
      <c r="E283" s="35"/>
      <c r="F283" s="35"/>
      <c r="G283" s="35"/>
      <c r="H283" s="35"/>
      <c r="I283" s="35"/>
    </row>
    <row r="284">
      <c r="A284" s="35"/>
      <c r="B284" s="35"/>
      <c r="C284" s="35"/>
      <c r="D284" s="35"/>
      <c r="E284" s="35"/>
      <c r="F284" s="35"/>
      <c r="G284" s="35"/>
      <c r="H284" s="35"/>
      <c r="I284" s="35"/>
    </row>
    <row r="285">
      <c r="A285" s="35"/>
      <c r="B285" s="35"/>
      <c r="C285" s="35"/>
      <c r="D285" s="35"/>
      <c r="E285" s="35"/>
      <c r="F285" s="35"/>
      <c r="G285" s="35"/>
      <c r="H285" s="35"/>
      <c r="I285" s="35"/>
    </row>
    <row r="286">
      <c r="A286" s="35"/>
      <c r="B286" s="35"/>
      <c r="C286" s="35"/>
      <c r="D286" s="35"/>
      <c r="E286" s="35"/>
      <c r="F286" s="35"/>
      <c r="G286" s="35"/>
      <c r="H286" s="35"/>
      <c r="I286" s="35"/>
    </row>
    <row r="287">
      <c r="A287" s="35"/>
      <c r="B287" s="35"/>
      <c r="C287" s="35"/>
      <c r="D287" s="35"/>
      <c r="E287" s="35"/>
      <c r="F287" s="35"/>
      <c r="G287" s="35"/>
      <c r="H287" s="35"/>
      <c r="I287" s="35"/>
    </row>
    <row r="288">
      <c r="A288" s="35"/>
      <c r="B288" s="35"/>
      <c r="C288" s="35"/>
      <c r="D288" s="35"/>
      <c r="E288" s="35"/>
      <c r="F288" s="35"/>
      <c r="G288" s="35"/>
      <c r="H288" s="35"/>
      <c r="I288" s="35"/>
    </row>
    <row r="289">
      <c r="A289" s="35"/>
      <c r="B289" s="35"/>
      <c r="C289" s="35"/>
      <c r="D289" s="35"/>
      <c r="E289" s="35"/>
      <c r="F289" s="35"/>
      <c r="G289" s="35"/>
      <c r="H289" s="35"/>
      <c r="I289" s="35"/>
    </row>
    <row r="290">
      <c r="A290" s="35"/>
      <c r="B290" s="35"/>
      <c r="C290" s="35"/>
      <c r="D290" s="35"/>
      <c r="E290" s="35"/>
      <c r="F290" s="35"/>
      <c r="G290" s="35"/>
      <c r="H290" s="35"/>
      <c r="I290" s="35"/>
    </row>
    <row r="291">
      <c r="A291" s="35"/>
      <c r="B291" s="35"/>
      <c r="C291" s="35"/>
      <c r="D291" s="35"/>
      <c r="E291" s="35"/>
      <c r="F291" s="35"/>
      <c r="G291" s="35"/>
      <c r="H291" s="35"/>
      <c r="I291" s="35"/>
    </row>
    <row r="292">
      <c r="A292" s="35"/>
      <c r="B292" s="35"/>
      <c r="C292" s="35"/>
      <c r="D292" s="35"/>
      <c r="E292" s="35"/>
      <c r="F292" s="35"/>
      <c r="G292" s="35"/>
      <c r="H292" s="35"/>
      <c r="I292" s="35"/>
    </row>
    <row r="293">
      <c r="A293" s="35"/>
      <c r="B293" s="35"/>
      <c r="C293" s="35"/>
      <c r="D293" s="35"/>
      <c r="E293" s="35"/>
      <c r="F293" s="35"/>
      <c r="G293" s="35"/>
      <c r="H293" s="35"/>
      <c r="I293" s="35"/>
    </row>
    <row r="294">
      <c r="A294" s="35"/>
      <c r="B294" s="35"/>
      <c r="C294" s="35"/>
      <c r="D294" s="35"/>
      <c r="E294" s="35"/>
      <c r="F294" s="35"/>
      <c r="G294" s="35"/>
      <c r="H294" s="35"/>
      <c r="I294" s="35"/>
    </row>
    <row r="295">
      <c r="A295" s="35"/>
      <c r="B295" s="35"/>
      <c r="C295" s="35"/>
      <c r="D295" s="35"/>
      <c r="E295" s="35"/>
      <c r="F295" s="35"/>
      <c r="G295" s="35"/>
      <c r="H295" s="35"/>
      <c r="I295" s="35"/>
    </row>
    <row r="296">
      <c r="A296" s="35"/>
      <c r="B296" s="35"/>
      <c r="C296" s="35"/>
      <c r="D296" s="35"/>
      <c r="E296" s="35"/>
      <c r="F296" s="35"/>
      <c r="G296" s="35"/>
      <c r="H296" s="35"/>
      <c r="I296" s="35"/>
    </row>
    <row r="297">
      <c r="A297" s="35"/>
      <c r="B297" s="35"/>
      <c r="C297" s="35"/>
      <c r="D297" s="35"/>
      <c r="E297" s="35"/>
      <c r="F297" s="35"/>
      <c r="G297" s="35"/>
      <c r="H297" s="35"/>
      <c r="I297" s="35"/>
    </row>
    <row r="298">
      <c r="A298" s="35"/>
      <c r="B298" s="35"/>
      <c r="C298" s="35"/>
      <c r="D298" s="35"/>
      <c r="E298" s="35"/>
      <c r="F298" s="35"/>
      <c r="G298" s="35"/>
      <c r="H298" s="35"/>
      <c r="I298" s="35"/>
    </row>
    <row r="299">
      <c r="A299" s="35"/>
      <c r="B299" s="35"/>
      <c r="C299" s="35"/>
      <c r="D299" s="35"/>
      <c r="E299" s="35"/>
      <c r="F299" s="35"/>
      <c r="G299" s="35"/>
      <c r="H299" s="35"/>
      <c r="I299" s="35"/>
    </row>
    <row r="300">
      <c r="A300" s="35"/>
      <c r="B300" s="35"/>
      <c r="C300" s="35"/>
      <c r="D300" s="35"/>
      <c r="E300" s="35"/>
      <c r="F300" s="35"/>
      <c r="G300" s="35"/>
      <c r="H300" s="35"/>
      <c r="I300" s="35"/>
    </row>
    <row r="301">
      <c r="A301" s="35"/>
      <c r="B301" s="35"/>
      <c r="C301" s="35"/>
      <c r="D301" s="35"/>
      <c r="E301" s="35"/>
      <c r="F301" s="35"/>
      <c r="G301" s="35"/>
      <c r="H301" s="35"/>
      <c r="I301" s="35"/>
    </row>
    <row r="302">
      <c r="A302" s="35"/>
      <c r="B302" s="35"/>
      <c r="C302" s="35"/>
      <c r="D302" s="35"/>
      <c r="E302" s="35"/>
      <c r="F302" s="35"/>
      <c r="G302" s="35"/>
      <c r="H302" s="35"/>
      <c r="I302" s="35"/>
    </row>
    <row r="303">
      <c r="A303" s="35"/>
      <c r="B303" s="35"/>
      <c r="C303" s="35"/>
      <c r="D303" s="35"/>
      <c r="E303" s="35"/>
      <c r="F303" s="35"/>
      <c r="G303" s="35"/>
      <c r="H303" s="35"/>
      <c r="I303" s="35"/>
    </row>
    <row r="304">
      <c r="A304" s="35"/>
      <c r="B304" s="35"/>
      <c r="C304" s="35"/>
      <c r="D304" s="35"/>
      <c r="E304" s="35"/>
      <c r="F304" s="35"/>
      <c r="G304" s="35"/>
      <c r="H304" s="35"/>
      <c r="I304" s="35"/>
    </row>
    <row r="305">
      <c r="A305" s="35"/>
      <c r="B305" s="35"/>
      <c r="C305" s="35"/>
      <c r="D305" s="35"/>
      <c r="E305" s="35"/>
      <c r="F305" s="35"/>
      <c r="G305" s="35"/>
      <c r="H305" s="35"/>
      <c r="I305" s="35"/>
    </row>
    <row r="306">
      <c r="A306" s="35"/>
      <c r="B306" s="35"/>
      <c r="C306" s="35"/>
      <c r="D306" s="35"/>
      <c r="E306" s="35"/>
      <c r="F306" s="35"/>
      <c r="G306" s="35"/>
      <c r="H306" s="35"/>
      <c r="I306" s="35"/>
    </row>
    <row r="307">
      <c r="A307" s="35"/>
      <c r="B307" s="35"/>
      <c r="C307" s="35"/>
      <c r="D307" s="35"/>
      <c r="E307" s="35"/>
      <c r="F307" s="35"/>
      <c r="G307" s="35"/>
      <c r="H307" s="35"/>
      <c r="I307" s="35"/>
    </row>
    <row r="308">
      <c r="A308" s="35"/>
      <c r="B308" s="35"/>
      <c r="C308" s="35"/>
      <c r="D308" s="35"/>
      <c r="E308" s="35"/>
      <c r="F308" s="35"/>
      <c r="G308" s="35"/>
      <c r="H308" s="35"/>
      <c r="I308" s="35"/>
    </row>
    <row r="309">
      <c r="A309" s="35"/>
      <c r="B309" s="35"/>
      <c r="C309" s="35"/>
      <c r="D309" s="35"/>
      <c r="E309" s="35"/>
      <c r="F309" s="35"/>
      <c r="G309" s="35"/>
      <c r="H309" s="35"/>
      <c r="I309" s="35"/>
    </row>
    <row r="310">
      <c r="A310" s="35"/>
      <c r="B310" s="35"/>
      <c r="C310" s="35"/>
      <c r="D310" s="35"/>
      <c r="E310" s="35"/>
      <c r="F310" s="35"/>
      <c r="G310" s="35"/>
      <c r="H310" s="35"/>
      <c r="I310" s="35"/>
    </row>
    <row r="311">
      <c r="A311" s="35"/>
      <c r="B311" s="35"/>
      <c r="C311" s="35"/>
      <c r="D311" s="35"/>
      <c r="E311" s="35"/>
      <c r="F311" s="35"/>
      <c r="G311" s="35"/>
      <c r="H311" s="35"/>
      <c r="I311" s="35"/>
    </row>
    <row r="312">
      <c r="A312" s="35"/>
      <c r="B312" s="35"/>
      <c r="C312" s="35"/>
      <c r="D312" s="35"/>
      <c r="E312" s="35"/>
      <c r="F312" s="35"/>
      <c r="G312" s="35"/>
      <c r="H312" s="35"/>
      <c r="I312" s="35"/>
    </row>
    <row r="313">
      <c r="A313" s="35"/>
      <c r="B313" s="35"/>
      <c r="C313" s="35"/>
      <c r="D313" s="35"/>
      <c r="E313" s="35"/>
      <c r="F313" s="35"/>
      <c r="G313" s="35"/>
      <c r="H313" s="35"/>
      <c r="I313" s="35"/>
    </row>
    <row r="314">
      <c r="A314" s="35"/>
      <c r="B314" s="35"/>
      <c r="C314" s="35"/>
      <c r="D314" s="35"/>
      <c r="E314" s="35"/>
      <c r="F314" s="35"/>
      <c r="G314" s="35"/>
      <c r="H314" s="35"/>
      <c r="I314" s="35"/>
    </row>
    <row r="315">
      <c r="A315" s="35"/>
      <c r="B315" s="35"/>
      <c r="C315" s="35"/>
      <c r="D315" s="35"/>
      <c r="E315" s="35"/>
      <c r="F315" s="35"/>
      <c r="G315" s="35"/>
      <c r="H315" s="35"/>
      <c r="I315" s="35"/>
    </row>
    <row r="316">
      <c r="A316" s="35"/>
      <c r="B316" s="35"/>
      <c r="C316" s="35"/>
      <c r="D316" s="35"/>
      <c r="E316" s="35"/>
      <c r="F316" s="35"/>
      <c r="G316" s="35"/>
      <c r="H316" s="35"/>
      <c r="I316" s="35"/>
    </row>
    <row r="317">
      <c r="A317" s="35"/>
      <c r="B317" s="35"/>
      <c r="C317" s="35"/>
      <c r="D317" s="35"/>
      <c r="E317" s="35"/>
      <c r="F317" s="35"/>
      <c r="G317" s="35"/>
      <c r="H317" s="35"/>
      <c r="I317" s="35"/>
    </row>
    <row r="318">
      <c r="A318" s="35"/>
      <c r="B318" s="35"/>
      <c r="C318" s="35"/>
      <c r="D318" s="35"/>
      <c r="E318" s="35"/>
      <c r="F318" s="35"/>
      <c r="G318" s="35"/>
      <c r="H318" s="35"/>
      <c r="I318" s="35"/>
    </row>
    <row r="319">
      <c r="A319" s="35"/>
      <c r="B319" s="35"/>
      <c r="C319" s="35"/>
      <c r="D319" s="35"/>
      <c r="E319" s="35"/>
      <c r="F319" s="35"/>
      <c r="G319" s="35"/>
      <c r="H319" s="35"/>
      <c r="I319" s="35"/>
    </row>
    <row r="320">
      <c r="A320" s="35"/>
      <c r="B320" s="35"/>
      <c r="C320" s="35"/>
      <c r="D320" s="35"/>
      <c r="E320" s="35"/>
      <c r="F320" s="35"/>
      <c r="G320" s="35"/>
      <c r="H320" s="35"/>
      <c r="I320" s="35"/>
    </row>
    <row r="321">
      <c r="A321" s="35"/>
      <c r="B321" s="35"/>
      <c r="C321" s="35"/>
      <c r="D321" s="35"/>
      <c r="E321" s="35"/>
      <c r="F321" s="35"/>
      <c r="G321" s="35"/>
      <c r="H321" s="35"/>
      <c r="I321" s="35"/>
    </row>
    <row r="322">
      <c r="A322" s="35"/>
      <c r="B322" s="35"/>
      <c r="C322" s="35"/>
      <c r="D322" s="35"/>
      <c r="E322" s="35"/>
      <c r="F322" s="35"/>
      <c r="G322" s="35"/>
      <c r="H322" s="35"/>
      <c r="I322" s="35"/>
    </row>
    <row r="323">
      <c r="A323" s="35"/>
      <c r="B323" s="35"/>
      <c r="C323" s="35"/>
      <c r="D323" s="35"/>
      <c r="E323" s="35"/>
      <c r="F323" s="35"/>
      <c r="G323" s="35"/>
      <c r="H323" s="35"/>
      <c r="I323" s="35"/>
    </row>
    <row r="324">
      <c r="A324" s="35"/>
      <c r="B324" s="35"/>
      <c r="C324" s="35"/>
      <c r="D324" s="35"/>
      <c r="E324" s="35"/>
      <c r="F324" s="35"/>
      <c r="G324" s="35"/>
      <c r="H324" s="35"/>
      <c r="I324" s="35"/>
    </row>
    <row r="325">
      <c r="A325" s="35"/>
      <c r="B325" s="35"/>
      <c r="C325" s="35"/>
      <c r="D325" s="35"/>
      <c r="E325" s="35"/>
      <c r="F325" s="35"/>
      <c r="G325" s="35"/>
      <c r="H325" s="35"/>
      <c r="I325" s="35"/>
    </row>
    <row r="326">
      <c r="A326" s="35"/>
      <c r="B326" s="35"/>
      <c r="C326" s="35"/>
      <c r="D326" s="35"/>
      <c r="E326" s="35"/>
      <c r="F326" s="35"/>
      <c r="G326" s="35"/>
      <c r="H326" s="35"/>
      <c r="I326" s="35"/>
    </row>
    <row r="327">
      <c r="A327" s="35"/>
      <c r="B327" s="35"/>
      <c r="C327" s="35"/>
      <c r="D327" s="35"/>
      <c r="E327" s="35"/>
      <c r="F327" s="35"/>
      <c r="G327" s="35"/>
      <c r="H327" s="35"/>
      <c r="I327" s="35"/>
    </row>
    <row r="328">
      <c r="A328" s="35"/>
      <c r="B328" s="35"/>
      <c r="C328" s="35"/>
      <c r="D328" s="35"/>
      <c r="E328" s="35"/>
      <c r="F328" s="35"/>
      <c r="G328" s="35"/>
      <c r="H328" s="35"/>
      <c r="I328" s="35"/>
    </row>
    <row r="329">
      <c r="A329" s="35"/>
      <c r="B329" s="35"/>
      <c r="C329" s="35"/>
      <c r="D329" s="35"/>
      <c r="E329" s="35"/>
      <c r="F329" s="35"/>
      <c r="G329" s="35"/>
      <c r="H329" s="35"/>
      <c r="I329" s="35"/>
    </row>
    <row r="330">
      <c r="A330" s="35"/>
      <c r="B330" s="35"/>
      <c r="C330" s="35"/>
      <c r="D330" s="35"/>
      <c r="E330" s="35"/>
      <c r="F330" s="35"/>
      <c r="G330" s="35"/>
      <c r="H330" s="35"/>
      <c r="I330" s="35"/>
    </row>
    <row r="331">
      <c r="A331" s="35"/>
      <c r="B331" s="35"/>
      <c r="C331" s="35"/>
      <c r="D331" s="35"/>
      <c r="E331" s="35"/>
      <c r="F331" s="35"/>
      <c r="G331" s="35"/>
      <c r="H331" s="35"/>
      <c r="I331" s="35"/>
    </row>
    <row r="332">
      <c r="A332" s="35"/>
      <c r="B332" s="35"/>
      <c r="C332" s="35"/>
      <c r="D332" s="35"/>
      <c r="E332" s="35"/>
      <c r="F332" s="35"/>
      <c r="G332" s="35"/>
      <c r="H332" s="35"/>
      <c r="I332" s="35"/>
    </row>
    <row r="333">
      <c r="A333" s="35"/>
      <c r="B333" s="35"/>
      <c r="C333" s="35"/>
      <c r="D333" s="35"/>
      <c r="E333" s="35"/>
      <c r="F333" s="35"/>
      <c r="G333" s="35"/>
      <c r="H333" s="35"/>
      <c r="I333" s="35"/>
    </row>
    <row r="334">
      <c r="A334" s="35"/>
      <c r="B334" s="35"/>
      <c r="C334" s="35"/>
      <c r="D334" s="35"/>
      <c r="E334" s="35"/>
      <c r="F334" s="35"/>
      <c r="G334" s="35"/>
      <c r="H334" s="35"/>
      <c r="I334" s="35"/>
    </row>
    <row r="335">
      <c r="A335" s="35"/>
      <c r="B335" s="35"/>
      <c r="C335" s="35"/>
      <c r="D335" s="35"/>
      <c r="E335" s="35"/>
      <c r="F335" s="35"/>
      <c r="G335" s="35"/>
      <c r="H335" s="35"/>
      <c r="I335" s="35"/>
    </row>
    <row r="336">
      <c r="A336" s="35"/>
      <c r="B336" s="35"/>
      <c r="C336" s="35"/>
      <c r="D336" s="35"/>
      <c r="E336" s="35"/>
      <c r="F336" s="35"/>
      <c r="G336" s="35"/>
      <c r="H336" s="35"/>
      <c r="I336" s="35"/>
    </row>
    <row r="337">
      <c r="A337" s="35"/>
      <c r="B337" s="35"/>
      <c r="C337" s="35"/>
      <c r="D337" s="35"/>
      <c r="E337" s="35"/>
      <c r="F337" s="35"/>
      <c r="G337" s="35"/>
      <c r="H337" s="35"/>
      <c r="I337" s="35"/>
    </row>
    <row r="338">
      <c r="A338" s="35"/>
      <c r="B338" s="35"/>
      <c r="C338" s="35"/>
      <c r="D338" s="35"/>
      <c r="E338" s="35"/>
      <c r="F338" s="35"/>
      <c r="G338" s="35"/>
      <c r="H338" s="35"/>
      <c r="I338" s="35"/>
    </row>
    <row r="339">
      <c r="A339" s="35"/>
      <c r="B339" s="35"/>
      <c r="C339" s="35"/>
      <c r="D339" s="35"/>
      <c r="E339" s="35"/>
      <c r="F339" s="35"/>
      <c r="G339" s="35"/>
      <c r="H339" s="35"/>
      <c r="I339" s="35"/>
    </row>
    <row r="340">
      <c r="A340" s="35"/>
      <c r="B340" s="35"/>
      <c r="C340" s="35"/>
      <c r="D340" s="35"/>
      <c r="E340" s="35"/>
      <c r="F340" s="35"/>
      <c r="G340" s="35"/>
      <c r="H340" s="35"/>
      <c r="I340" s="35"/>
    </row>
    <row r="341">
      <c r="A341" s="35"/>
      <c r="B341" s="35"/>
      <c r="C341" s="35"/>
      <c r="D341" s="35"/>
      <c r="E341" s="35"/>
      <c r="F341" s="35"/>
      <c r="G341" s="35"/>
      <c r="H341" s="35"/>
      <c r="I341" s="35"/>
    </row>
    <row r="342">
      <c r="A342" s="35"/>
      <c r="B342" s="35"/>
      <c r="C342" s="35"/>
      <c r="D342" s="35"/>
      <c r="E342" s="35"/>
      <c r="F342" s="35"/>
      <c r="G342" s="35"/>
      <c r="H342" s="35"/>
      <c r="I342" s="35"/>
    </row>
    <row r="343">
      <c r="A343" s="35"/>
      <c r="B343" s="35"/>
      <c r="C343" s="35"/>
      <c r="D343" s="35"/>
      <c r="E343" s="35"/>
      <c r="F343" s="35"/>
      <c r="G343" s="35"/>
      <c r="H343" s="35"/>
      <c r="I343" s="35"/>
    </row>
    <row r="344">
      <c r="A344" s="35"/>
      <c r="B344" s="35"/>
      <c r="C344" s="35"/>
      <c r="D344" s="35"/>
      <c r="E344" s="35"/>
      <c r="F344" s="35"/>
      <c r="G344" s="35"/>
      <c r="H344" s="35"/>
      <c r="I344" s="35"/>
    </row>
    <row r="345">
      <c r="A345" s="35"/>
      <c r="B345" s="35"/>
      <c r="C345" s="35"/>
      <c r="D345" s="35"/>
      <c r="E345" s="35"/>
      <c r="F345" s="35"/>
      <c r="G345" s="35"/>
      <c r="H345" s="35"/>
      <c r="I345" s="35"/>
    </row>
    <row r="346">
      <c r="A346" s="35"/>
      <c r="B346" s="35"/>
      <c r="C346" s="35"/>
      <c r="D346" s="35"/>
      <c r="E346" s="35"/>
      <c r="F346" s="35"/>
      <c r="G346" s="35"/>
      <c r="H346" s="35"/>
      <c r="I346" s="35"/>
    </row>
    <row r="347">
      <c r="A347" s="35"/>
      <c r="B347" s="35"/>
      <c r="C347" s="35"/>
      <c r="D347" s="35"/>
      <c r="E347" s="35"/>
      <c r="F347" s="35"/>
      <c r="G347" s="35"/>
      <c r="H347" s="35"/>
      <c r="I347" s="35"/>
    </row>
    <row r="348">
      <c r="A348" s="35"/>
      <c r="B348" s="35"/>
      <c r="C348" s="35"/>
      <c r="D348" s="35"/>
      <c r="E348" s="35"/>
      <c r="F348" s="35"/>
      <c r="G348" s="35"/>
      <c r="H348" s="35"/>
      <c r="I348" s="35"/>
    </row>
    <row r="349">
      <c r="A349" s="35"/>
      <c r="B349" s="35"/>
      <c r="C349" s="35"/>
      <c r="D349" s="35"/>
      <c r="E349" s="35"/>
      <c r="F349" s="35"/>
      <c r="G349" s="35"/>
      <c r="H349" s="35"/>
      <c r="I349" s="35"/>
    </row>
    <row r="350">
      <c r="A350" s="35"/>
      <c r="B350" s="35"/>
      <c r="C350" s="35"/>
      <c r="D350" s="35"/>
      <c r="E350" s="35"/>
      <c r="F350" s="35"/>
      <c r="G350" s="35"/>
      <c r="H350" s="35"/>
      <c r="I350" s="35"/>
    </row>
    <row r="351">
      <c r="A351" s="35"/>
      <c r="B351" s="35"/>
      <c r="C351" s="35"/>
      <c r="D351" s="35"/>
      <c r="E351" s="35"/>
      <c r="F351" s="35"/>
      <c r="G351" s="35"/>
      <c r="H351" s="35"/>
      <c r="I351" s="35"/>
    </row>
    <row r="352">
      <c r="A352" s="35"/>
      <c r="B352" s="35"/>
      <c r="C352" s="35"/>
      <c r="D352" s="35"/>
      <c r="E352" s="35"/>
      <c r="F352" s="35"/>
      <c r="G352" s="35"/>
      <c r="H352" s="35"/>
      <c r="I352" s="35"/>
    </row>
    <row r="353">
      <c r="A353" s="35"/>
      <c r="B353" s="35"/>
      <c r="C353" s="35"/>
      <c r="D353" s="35"/>
      <c r="E353" s="35"/>
      <c r="F353" s="35"/>
      <c r="G353" s="35"/>
      <c r="H353" s="35"/>
      <c r="I353" s="35"/>
    </row>
    <row r="354">
      <c r="A354" s="35"/>
      <c r="B354" s="35"/>
      <c r="C354" s="35"/>
      <c r="D354" s="35"/>
      <c r="E354" s="35"/>
      <c r="F354" s="35"/>
      <c r="G354" s="35"/>
      <c r="H354" s="35"/>
      <c r="I354" s="35"/>
    </row>
    <row r="355">
      <c r="A355" s="35"/>
      <c r="B355" s="35"/>
      <c r="C355" s="35"/>
      <c r="D355" s="35"/>
      <c r="E355" s="35"/>
      <c r="F355" s="35"/>
      <c r="G355" s="35"/>
      <c r="H355" s="35"/>
      <c r="I355" s="35"/>
    </row>
    <row r="356">
      <c r="A356" s="35"/>
      <c r="B356" s="35"/>
      <c r="C356" s="35"/>
      <c r="D356" s="35"/>
      <c r="E356" s="35"/>
      <c r="F356" s="35"/>
      <c r="G356" s="35"/>
      <c r="H356" s="35"/>
      <c r="I356" s="35"/>
    </row>
    <row r="357">
      <c r="A357" s="35"/>
      <c r="B357" s="35"/>
      <c r="C357" s="35"/>
      <c r="D357" s="35"/>
      <c r="E357" s="35"/>
      <c r="F357" s="35"/>
      <c r="G357" s="35"/>
      <c r="H357" s="35"/>
      <c r="I357" s="35"/>
    </row>
    <row r="358">
      <c r="A358" s="35"/>
      <c r="B358" s="35"/>
      <c r="C358" s="35"/>
      <c r="D358" s="35"/>
      <c r="E358" s="35"/>
      <c r="F358" s="35"/>
      <c r="G358" s="35"/>
      <c r="H358" s="35"/>
      <c r="I358" s="35"/>
    </row>
    <row r="359">
      <c r="A359" s="35"/>
      <c r="B359" s="35"/>
      <c r="C359" s="35"/>
      <c r="D359" s="35"/>
      <c r="E359" s="35"/>
      <c r="F359" s="35"/>
      <c r="G359" s="35"/>
      <c r="H359" s="35"/>
      <c r="I359" s="35"/>
    </row>
    <row r="360">
      <c r="A360" s="35"/>
      <c r="B360" s="35"/>
      <c r="C360" s="35"/>
      <c r="D360" s="35"/>
      <c r="E360" s="35"/>
      <c r="F360" s="35"/>
      <c r="G360" s="35"/>
      <c r="H360" s="35"/>
      <c r="I360" s="35"/>
    </row>
    <row r="361">
      <c r="A361" s="35"/>
      <c r="B361" s="35"/>
      <c r="C361" s="35"/>
      <c r="D361" s="35"/>
      <c r="E361" s="35"/>
      <c r="F361" s="35"/>
      <c r="G361" s="35"/>
      <c r="H361" s="35"/>
      <c r="I361" s="35"/>
    </row>
    <row r="362">
      <c r="A362" s="35"/>
      <c r="B362" s="35"/>
      <c r="C362" s="35"/>
      <c r="D362" s="35"/>
      <c r="E362" s="35"/>
      <c r="F362" s="35"/>
      <c r="G362" s="35"/>
      <c r="H362" s="35"/>
      <c r="I362" s="35"/>
    </row>
    <row r="363">
      <c r="A363" s="35"/>
      <c r="B363" s="35"/>
      <c r="C363" s="35"/>
      <c r="D363" s="35"/>
      <c r="E363" s="35"/>
      <c r="F363" s="35"/>
      <c r="G363" s="35"/>
      <c r="H363" s="35"/>
      <c r="I363" s="35"/>
    </row>
    <row r="364">
      <c r="A364" s="35"/>
      <c r="B364" s="35"/>
      <c r="C364" s="35"/>
      <c r="D364" s="35"/>
      <c r="E364" s="35"/>
      <c r="F364" s="35"/>
      <c r="G364" s="35"/>
      <c r="H364" s="35"/>
      <c r="I364" s="35"/>
    </row>
    <row r="365">
      <c r="A365" s="35"/>
      <c r="B365" s="35"/>
      <c r="C365" s="35"/>
      <c r="D365" s="35"/>
      <c r="E365" s="35"/>
      <c r="F365" s="35"/>
      <c r="G365" s="35"/>
      <c r="H365" s="35"/>
      <c r="I365" s="35"/>
    </row>
    <row r="366">
      <c r="A366" s="35"/>
      <c r="B366" s="35"/>
      <c r="C366" s="35"/>
      <c r="D366" s="35"/>
      <c r="E366" s="35"/>
      <c r="F366" s="35"/>
      <c r="G366" s="35"/>
      <c r="H366" s="35"/>
      <c r="I366" s="35"/>
    </row>
    <row r="367">
      <c r="A367" s="35"/>
      <c r="B367" s="35"/>
      <c r="C367" s="35"/>
      <c r="D367" s="35"/>
      <c r="E367" s="35"/>
      <c r="F367" s="35"/>
      <c r="G367" s="35"/>
      <c r="H367" s="35"/>
      <c r="I367" s="35"/>
    </row>
    <row r="368">
      <c r="A368" s="35"/>
      <c r="B368" s="35"/>
      <c r="C368" s="35"/>
      <c r="D368" s="35"/>
      <c r="E368" s="35"/>
      <c r="F368" s="35"/>
      <c r="G368" s="35"/>
      <c r="H368" s="35"/>
      <c r="I368" s="35"/>
    </row>
    <row r="369">
      <c r="A369" s="35"/>
      <c r="B369" s="35"/>
      <c r="C369" s="35"/>
      <c r="D369" s="35"/>
      <c r="E369" s="35"/>
      <c r="F369" s="35"/>
      <c r="G369" s="35"/>
      <c r="H369" s="35"/>
      <c r="I369" s="35"/>
    </row>
    <row r="370">
      <c r="A370" s="35"/>
      <c r="B370" s="35"/>
      <c r="C370" s="35"/>
      <c r="D370" s="35"/>
      <c r="E370" s="35"/>
      <c r="F370" s="35"/>
      <c r="G370" s="35"/>
      <c r="H370" s="35"/>
      <c r="I370" s="35"/>
    </row>
    <row r="371">
      <c r="A371" s="35"/>
      <c r="B371" s="35"/>
      <c r="C371" s="35"/>
      <c r="D371" s="35"/>
      <c r="E371" s="35"/>
      <c r="F371" s="35"/>
      <c r="G371" s="35"/>
      <c r="H371" s="35"/>
      <c r="I371" s="35"/>
    </row>
    <row r="372">
      <c r="A372" s="35"/>
      <c r="B372" s="35"/>
      <c r="C372" s="35"/>
      <c r="D372" s="35"/>
      <c r="E372" s="35"/>
      <c r="F372" s="35"/>
      <c r="G372" s="35"/>
      <c r="H372" s="35"/>
      <c r="I372" s="35"/>
    </row>
    <row r="373">
      <c r="A373" s="35"/>
      <c r="B373" s="35"/>
      <c r="C373" s="35"/>
      <c r="D373" s="35"/>
      <c r="E373" s="35"/>
      <c r="F373" s="35"/>
      <c r="G373" s="35"/>
      <c r="H373" s="35"/>
      <c r="I373" s="35"/>
    </row>
    <row r="374">
      <c r="A374" s="35"/>
      <c r="B374" s="35"/>
      <c r="C374" s="35"/>
      <c r="D374" s="35"/>
      <c r="E374" s="35"/>
      <c r="F374" s="35"/>
      <c r="G374" s="35"/>
      <c r="H374" s="35"/>
      <c r="I374" s="35"/>
    </row>
    <row r="375">
      <c r="A375" s="35"/>
      <c r="B375" s="35"/>
      <c r="C375" s="35"/>
      <c r="D375" s="35"/>
      <c r="E375" s="35"/>
      <c r="F375" s="35"/>
      <c r="G375" s="35"/>
      <c r="H375" s="35"/>
      <c r="I375" s="35"/>
    </row>
    <row r="376">
      <c r="A376" s="35"/>
      <c r="B376" s="35"/>
      <c r="C376" s="35"/>
      <c r="D376" s="35"/>
      <c r="E376" s="35"/>
      <c r="F376" s="35"/>
      <c r="G376" s="35"/>
      <c r="H376" s="35"/>
      <c r="I376" s="35"/>
    </row>
    <row r="377">
      <c r="A377" s="35"/>
      <c r="B377" s="35"/>
      <c r="C377" s="35"/>
      <c r="D377" s="35"/>
      <c r="E377" s="35"/>
      <c r="F377" s="35"/>
      <c r="G377" s="35"/>
      <c r="H377" s="35"/>
      <c r="I377" s="35"/>
    </row>
    <row r="378">
      <c r="A378" s="35"/>
      <c r="B378" s="35"/>
      <c r="C378" s="35"/>
      <c r="D378" s="35"/>
      <c r="E378" s="35"/>
      <c r="F378" s="35"/>
      <c r="G378" s="35"/>
      <c r="H378" s="35"/>
      <c r="I378" s="35"/>
    </row>
    <row r="379">
      <c r="A379" s="35"/>
      <c r="B379" s="35"/>
      <c r="C379" s="35"/>
      <c r="D379" s="35"/>
      <c r="E379" s="35"/>
      <c r="F379" s="35"/>
      <c r="G379" s="35"/>
      <c r="H379" s="35"/>
      <c r="I379" s="35"/>
    </row>
    <row r="380">
      <c r="A380" s="35"/>
      <c r="B380" s="35"/>
      <c r="C380" s="35"/>
      <c r="D380" s="35"/>
      <c r="E380" s="35"/>
      <c r="F380" s="35"/>
      <c r="G380" s="35"/>
      <c r="H380" s="35"/>
      <c r="I380" s="35"/>
    </row>
    <row r="381">
      <c r="A381" s="35"/>
      <c r="B381" s="35"/>
      <c r="C381" s="35"/>
      <c r="D381" s="35"/>
      <c r="E381" s="35"/>
      <c r="F381" s="35"/>
      <c r="G381" s="35"/>
      <c r="H381" s="35"/>
      <c r="I381" s="35"/>
    </row>
    <row r="382">
      <c r="A382" s="35"/>
      <c r="B382" s="35"/>
      <c r="C382" s="35"/>
      <c r="D382" s="35"/>
      <c r="E382" s="35"/>
      <c r="F382" s="35"/>
      <c r="G382" s="35"/>
      <c r="H382" s="35"/>
      <c r="I382" s="35"/>
    </row>
    <row r="383">
      <c r="A383" s="35"/>
      <c r="B383" s="35"/>
      <c r="C383" s="35"/>
      <c r="D383" s="35"/>
      <c r="E383" s="35"/>
      <c r="F383" s="35"/>
      <c r="G383" s="35"/>
      <c r="H383" s="35"/>
      <c r="I383" s="35"/>
    </row>
    <row r="384">
      <c r="A384" s="35"/>
      <c r="B384" s="35"/>
      <c r="C384" s="35"/>
      <c r="D384" s="35"/>
      <c r="E384" s="35"/>
      <c r="F384" s="35"/>
      <c r="G384" s="35"/>
      <c r="H384" s="35"/>
      <c r="I384" s="35"/>
    </row>
    <row r="385">
      <c r="A385" s="35"/>
      <c r="B385" s="35"/>
      <c r="C385" s="35"/>
      <c r="D385" s="35"/>
      <c r="E385" s="35"/>
      <c r="F385" s="35"/>
      <c r="G385" s="35"/>
      <c r="H385" s="35"/>
      <c r="I385" s="35"/>
    </row>
    <row r="386">
      <c r="A386" s="35"/>
      <c r="B386" s="35"/>
      <c r="C386" s="35"/>
      <c r="D386" s="35"/>
      <c r="E386" s="35"/>
      <c r="F386" s="35"/>
      <c r="G386" s="35"/>
      <c r="H386" s="35"/>
      <c r="I386" s="35"/>
    </row>
    <row r="387">
      <c r="A387" s="35"/>
      <c r="B387" s="35"/>
      <c r="C387" s="35"/>
      <c r="D387" s="35"/>
      <c r="E387" s="35"/>
      <c r="F387" s="35"/>
      <c r="G387" s="35"/>
      <c r="H387" s="35"/>
      <c r="I387" s="35"/>
    </row>
    <row r="388">
      <c r="A388" s="35"/>
      <c r="B388" s="35"/>
      <c r="C388" s="35"/>
      <c r="D388" s="35"/>
      <c r="E388" s="35"/>
      <c r="F388" s="35"/>
      <c r="G388" s="35"/>
      <c r="H388" s="35"/>
      <c r="I388" s="35"/>
    </row>
    <row r="389">
      <c r="A389" s="35"/>
      <c r="B389" s="35"/>
      <c r="C389" s="35"/>
      <c r="D389" s="35"/>
      <c r="E389" s="35"/>
      <c r="F389" s="35"/>
      <c r="G389" s="35"/>
      <c r="H389" s="35"/>
      <c r="I389" s="35"/>
    </row>
    <row r="390">
      <c r="A390" s="35"/>
      <c r="B390" s="35"/>
      <c r="C390" s="35"/>
      <c r="D390" s="35"/>
      <c r="E390" s="35"/>
      <c r="F390" s="35"/>
      <c r="G390" s="35"/>
      <c r="H390" s="35"/>
      <c r="I390" s="35"/>
    </row>
    <row r="391">
      <c r="A391" s="35"/>
      <c r="B391" s="35"/>
      <c r="C391" s="35"/>
      <c r="D391" s="35"/>
      <c r="E391" s="35"/>
      <c r="F391" s="35"/>
      <c r="G391" s="35"/>
      <c r="H391" s="35"/>
      <c r="I391" s="35"/>
    </row>
    <row r="392">
      <c r="A392" s="35"/>
      <c r="B392" s="35"/>
      <c r="C392" s="35"/>
      <c r="D392" s="35"/>
      <c r="E392" s="35"/>
      <c r="F392" s="35"/>
      <c r="G392" s="35"/>
      <c r="H392" s="35"/>
      <c r="I392" s="35"/>
    </row>
    <row r="393">
      <c r="A393" s="35"/>
      <c r="B393" s="35"/>
      <c r="C393" s="35"/>
      <c r="D393" s="35"/>
      <c r="E393" s="35"/>
      <c r="F393" s="35"/>
      <c r="G393" s="35"/>
      <c r="H393" s="35"/>
      <c r="I393" s="35"/>
    </row>
    <row r="394">
      <c r="A394" s="35"/>
      <c r="B394" s="35"/>
      <c r="C394" s="35"/>
      <c r="D394" s="35"/>
      <c r="E394" s="35"/>
      <c r="F394" s="35"/>
      <c r="G394" s="35"/>
      <c r="H394" s="35"/>
      <c r="I394" s="35"/>
    </row>
    <row r="395">
      <c r="A395" s="35"/>
      <c r="B395" s="35"/>
      <c r="C395" s="35"/>
      <c r="D395" s="35"/>
      <c r="E395" s="35"/>
      <c r="F395" s="35"/>
      <c r="G395" s="35"/>
      <c r="H395" s="35"/>
      <c r="I395" s="35"/>
    </row>
    <row r="396">
      <c r="A396" s="35"/>
      <c r="B396" s="35"/>
      <c r="C396" s="35"/>
      <c r="D396" s="35"/>
      <c r="E396" s="35"/>
      <c r="F396" s="35"/>
      <c r="G396" s="35"/>
      <c r="H396" s="35"/>
      <c r="I396" s="35"/>
    </row>
    <row r="397">
      <c r="A397" s="35"/>
      <c r="B397" s="35"/>
      <c r="C397" s="35"/>
      <c r="D397" s="35"/>
      <c r="E397" s="35"/>
      <c r="F397" s="35"/>
      <c r="G397" s="35"/>
      <c r="H397" s="35"/>
      <c r="I397" s="35"/>
    </row>
    <row r="398">
      <c r="A398" s="35"/>
      <c r="B398" s="35"/>
      <c r="C398" s="35"/>
      <c r="D398" s="35"/>
      <c r="E398" s="35"/>
      <c r="F398" s="35"/>
      <c r="G398" s="35"/>
      <c r="H398" s="35"/>
      <c r="I398" s="35"/>
    </row>
    <row r="399">
      <c r="A399" s="35"/>
      <c r="B399" s="35"/>
      <c r="C399" s="35"/>
      <c r="D399" s="35"/>
      <c r="E399" s="35"/>
      <c r="F399" s="35"/>
      <c r="G399" s="35"/>
      <c r="H399" s="35"/>
      <c r="I399" s="35"/>
    </row>
    <row r="400">
      <c r="A400" s="35"/>
      <c r="B400" s="35"/>
      <c r="C400" s="35"/>
      <c r="D400" s="35"/>
      <c r="E400" s="35"/>
      <c r="F400" s="35"/>
      <c r="G400" s="35"/>
      <c r="H400" s="35"/>
      <c r="I400" s="35"/>
    </row>
    <row r="401">
      <c r="A401" s="35"/>
      <c r="B401" s="35"/>
      <c r="C401" s="35"/>
      <c r="D401" s="35"/>
      <c r="E401" s="35"/>
      <c r="F401" s="35"/>
      <c r="G401" s="35"/>
      <c r="H401" s="35"/>
      <c r="I401" s="35"/>
    </row>
    <row r="402">
      <c r="A402" s="35"/>
      <c r="B402" s="35"/>
      <c r="C402" s="35"/>
      <c r="D402" s="35"/>
      <c r="E402" s="35"/>
      <c r="F402" s="35"/>
      <c r="G402" s="35"/>
      <c r="H402" s="35"/>
      <c r="I402" s="35"/>
    </row>
    <row r="403">
      <c r="A403" s="35"/>
      <c r="B403" s="35"/>
      <c r="C403" s="35"/>
      <c r="D403" s="35"/>
      <c r="E403" s="35"/>
      <c r="F403" s="35"/>
      <c r="G403" s="35"/>
      <c r="H403" s="35"/>
      <c r="I403" s="35"/>
    </row>
    <row r="404">
      <c r="A404" s="35"/>
      <c r="B404" s="35"/>
      <c r="C404" s="35"/>
      <c r="D404" s="35"/>
      <c r="E404" s="35"/>
      <c r="F404" s="35"/>
      <c r="G404" s="35"/>
      <c r="H404" s="35"/>
      <c r="I404" s="35"/>
    </row>
    <row r="405">
      <c r="A405" s="35"/>
      <c r="B405" s="35"/>
      <c r="C405" s="35"/>
      <c r="D405" s="35"/>
      <c r="E405" s="35"/>
      <c r="F405" s="35"/>
      <c r="G405" s="35"/>
      <c r="H405" s="35"/>
      <c r="I405" s="35"/>
    </row>
    <row r="406">
      <c r="A406" s="35"/>
      <c r="B406" s="35"/>
      <c r="C406" s="35"/>
      <c r="D406" s="35"/>
      <c r="E406" s="35"/>
      <c r="F406" s="35"/>
      <c r="G406" s="35"/>
      <c r="H406" s="35"/>
      <c r="I406" s="35"/>
    </row>
    <row r="407">
      <c r="A407" s="35"/>
      <c r="B407" s="35"/>
      <c r="C407" s="35"/>
      <c r="D407" s="35"/>
      <c r="E407" s="35"/>
      <c r="F407" s="35"/>
      <c r="G407" s="35"/>
      <c r="H407" s="35"/>
      <c r="I407" s="35"/>
    </row>
    <row r="408">
      <c r="A408" s="35"/>
      <c r="B408" s="35"/>
      <c r="C408" s="35"/>
      <c r="D408" s="35"/>
      <c r="E408" s="35"/>
      <c r="F408" s="35"/>
      <c r="G408" s="35"/>
      <c r="H408" s="35"/>
      <c r="I408" s="35"/>
    </row>
    <row r="409">
      <c r="A409" s="35"/>
      <c r="B409" s="35"/>
      <c r="C409" s="35"/>
      <c r="D409" s="35"/>
      <c r="E409" s="35"/>
      <c r="F409" s="35"/>
      <c r="G409" s="35"/>
      <c r="H409" s="35"/>
      <c r="I409" s="35"/>
    </row>
    <row r="410">
      <c r="A410" s="35"/>
      <c r="B410" s="35"/>
      <c r="C410" s="35"/>
      <c r="D410" s="35"/>
      <c r="E410" s="35"/>
      <c r="F410" s="35"/>
      <c r="G410" s="35"/>
      <c r="H410" s="35"/>
      <c r="I410" s="35"/>
    </row>
    <row r="411">
      <c r="A411" s="35"/>
      <c r="B411" s="35"/>
      <c r="C411" s="35"/>
      <c r="D411" s="35"/>
      <c r="E411" s="35"/>
      <c r="F411" s="35"/>
      <c r="G411" s="35"/>
      <c r="H411" s="35"/>
      <c r="I411" s="35"/>
    </row>
    <row r="412">
      <c r="A412" s="35"/>
      <c r="B412" s="35"/>
      <c r="C412" s="35"/>
      <c r="D412" s="35"/>
      <c r="E412" s="35"/>
      <c r="F412" s="35"/>
      <c r="G412" s="35"/>
      <c r="H412" s="35"/>
      <c r="I412" s="35"/>
    </row>
    <row r="413">
      <c r="A413" s="35"/>
      <c r="B413" s="35"/>
      <c r="C413" s="35"/>
      <c r="D413" s="35"/>
      <c r="E413" s="35"/>
      <c r="F413" s="35"/>
      <c r="G413" s="35"/>
      <c r="H413" s="35"/>
      <c r="I413" s="35"/>
    </row>
    <row r="414">
      <c r="A414" s="35"/>
      <c r="B414" s="35"/>
      <c r="C414" s="35"/>
      <c r="D414" s="35"/>
      <c r="E414" s="35"/>
      <c r="F414" s="35"/>
      <c r="G414" s="35"/>
      <c r="H414" s="35"/>
      <c r="I414" s="35"/>
    </row>
    <row r="415">
      <c r="A415" s="35"/>
      <c r="B415" s="35"/>
      <c r="C415" s="35"/>
      <c r="D415" s="35"/>
      <c r="E415" s="35"/>
      <c r="F415" s="35"/>
      <c r="G415" s="35"/>
      <c r="H415" s="35"/>
      <c r="I415" s="35"/>
    </row>
    <row r="416">
      <c r="A416" s="35"/>
      <c r="B416" s="35"/>
      <c r="C416" s="35"/>
      <c r="D416" s="35"/>
      <c r="E416" s="35"/>
      <c r="F416" s="35"/>
      <c r="G416" s="35"/>
      <c r="H416" s="35"/>
      <c r="I416" s="35"/>
    </row>
    <row r="417">
      <c r="A417" s="35"/>
      <c r="B417" s="35"/>
      <c r="C417" s="35"/>
      <c r="D417" s="35"/>
      <c r="E417" s="35"/>
      <c r="F417" s="35"/>
      <c r="G417" s="35"/>
      <c r="H417" s="35"/>
      <c r="I417" s="35"/>
    </row>
    <row r="418">
      <c r="A418" s="35"/>
      <c r="B418" s="35"/>
      <c r="C418" s="35"/>
      <c r="D418" s="35"/>
      <c r="E418" s="35"/>
      <c r="F418" s="35"/>
      <c r="G418" s="35"/>
      <c r="H418" s="35"/>
      <c r="I418" s="35"/>
    </row>
    <row r="419">
      <c r="A419" s="35"/>
      <c r="B419" s="35"/>
      <c r="C419" s="35"/>
      <c r="D419" s="35"/>
      <c r="E419" s="35"/>
      <c r="F419" s="35"/>
      <c r="G419" s="35"/>
      <c r="H419" s="35"/>
      <c r="I419" s="35"/>
    </row>
    <row r="420">
      <c r="A420" s="35"/>
      <c r="B420" s="35"/>
      <c r="C420" s="35"/>
      <c r="D420" s="35"/>
      <c r="E420" s="35"/>
      <c r="F420" s="35"/>
      <c r="G420" s="35"/>
      <c r="H420" s="35"/>
      <c r="I420" s="35"/>
    </row>
    <row r="421">
      <c r="A421" s="35"/>
      <c r="B421" s="35"/>
      <c r="C421" s="35"/>
      <c r="D421" s="35"/>
      <c r="E421" s="35"/>
      <c r="F421" s="35"/>
      <c r="G421" s="35"/>
      <c r="H421" s="35"/>
      <c r="I421" s="35"/>
    </row>
    <row r="422">
      <c r="A422" s="35"/>
      <c r="B422" s="35"/>
      <c r="C422" s="35"/>
      <c r="D422" s="35"/>
      <c r="E422" s="35"/>
      <c r="F422" s="35"/>
      <c r="G422" s="35"/>
      <c r="H422" s="35"/>
      <c r="I422" s="35"/>
    </row>
    <row r="423">
      <c r="A423" s="35"/>
      <c r="B423" s="35"/>
      <c r="C423" s="35"/>
      <c r="D423" s="35"/>
      <c r="E423" s="35"/>
      <c r="F423" s="35"/>
      <c r="G423" s="35"/>
      <c r="H423" s="35"/>
      <c r="I423" s="35"/>
    </row>
    <row r="424">
      <c r="A424" s="35"/>
      <c r="B424" s="35"/>
      <c r="C424" s="35"/>
      <c r="D424" s="35"/>
      <c r="E424" s="35"/>
      <c r="F424" s="35"/>
      <c r="G424" s="35"/>
      <c r="H424" s="35"/>
      <c r="I424" s="35"/>
    </row>
    <row r="425">
      <c r="A425" s="35"/>
      <c r="B425" s="35"/>
      <c r="C425" s="35"/>
      <c r="D425" s="35"/>
      <c r="E425" s="35"/>
      <c r="F425" s="35"/>
      <c r="G425" s="35"/>
      <c r="H425" s="35"/>
      <c r="I425" s="35"/>
    </row>
    <row r="426">
      <c r="A426" s="35"/>
      <c r="B426" s="35"/>
      <c r="C426" s="35"/>
      <c r="D426" s="35"/>
      <c r="E426" s="35"/>
      <c r="F426" s="35"/>
      <c r="G426" s="35"/>
      <c r="H426" s="35"/>
      <c r="I426" s="35"/>
    </row>
    <row r="427">
      <c r="A427" s="35"/>
      <c r="B427" s="35"/>
      <c r="C427" s="35"/>
      <c r="D427" s="35"/>
      <c r="E427" s="35"/>
      <c r="F427" s="35"/>
      <c r="G427" s="35"/>
      <c r="H427" s="35"/>
      <c r="I427" s="35"/>
    </row>
    <row r="428">
      <c r="A428" s="35"/>
      <c r="B428" s="35"/>
      <c r="C428" s="35"/>
      <c r="D428" s="35"/>
      <c r="E428" s="35"/>
      <c r="F428" s="35"/>
      <c r="G428" s="35"/>
      <c r="H428" s="35"/>
      <c r="I428" s="35"/>
    </row>
    <row r="429">
      <c r="A429" s="35"/>
      <c r="B429" s="35"/>
      <c r="C429" s="35"/>
      <c r="D429" s="35"/>
      <c r="E429" s="35"/>
      <c r="F429" s="35"/>
      <c r="G429" s="35"/>
      <c r="H429" s="35"/>
      <c r="I429" s="35"/>
    </row>
    <row r="430">
      <c r="A430" s="35"/>
      <c r="B430" s="35"/>
      <c r="C430" s="35"/>
      <c r="D430" s="35"/>
      <c r="E430" s="35"/>
      <c r="F430" s="35"/>
      <c r="G430" s="35"/>
      <c r="H430" s="35"/>
      <c r="I430" s="35"/>
    </row>
    <row r="431">
      <c r="A431" s="35"/>
      <c r="B431" s="35"/>
      <c r="C431" s="35"/>
      <c r="D431" s="35"/>
      <c r="E431" s="35"/>
      <c r="F431" s="35"/>
      <c r="G431" s="35"/>
      <c r="H431" s="35"/>
      <c r="I431" s="35"/>
    </row>
    <row r="432">
      <c r="A432" s="35"/>
      <c r="B432" s="35"/>
      <c r="C432" s="35"/>
      <c r="D432" s="35"/>
      <c r="E432" s="35"/>
      <c r="F432" s="35"/>
      <c r="G432" s="35"/>
      <c r="H432" s="35"/>
      <c r="I432" s="35"/>
    </row>
    <row r="433">
      <c r="A433" s="35"/>
      <c r="B433" s="35"/>
      <c r="C433" s="35"/>
      <c r="D433" s="35"/>
      <c r="E433" s="35"/>
      <c r="F433" s="35"/>
      <c r="G433" s="35"/>
      <c r="H433" s="35"/>
      <c r="I433" s="35"/>
    </row>
    <row r="434">
      <c r="A434" s="35"/>
      <c r="B434" s="35"/>
      <c r="C434" s="35"/>
      <c r="D434" s="35"/>
      <c r="E434" s="35"/>
      <c r="F434" s="35"/>
      <c r="G434" s="35"/>
      <c r="H434" s="35"/>
      <c r="I434" s="35"/>
    </row>
    <row r="435">
      <c r="A435" s="35"/>
      <c r="B435" s="35"/>
      <c r="C435" s="35"/>
      <c r="D435" s="35"/>
      <c r="E435" s="35"/>
      <c r="F435" s="35"/>
      <c r="G435" s="35"/>
      <c r="H435" s="35"/>
      <c r="I435" s="35"/>
    </row>
    <row r="436">
      <c r="A436" s="35"/>
      <c r="B436" s="35"/>
      <c r="C436" s="35"/>
      <c r="D436" s="35"/>
      <c r="E436" s="35"/>
      <c r="F436" s="35"/>
      <c r="G436" s="35"/>
      <c r="H436" s="35"/>
      <c r="I436" s="35"/>
    </row>
    <row r="437">
      <c r="A437" s="35"/>
      <c r="B437" s="35"/>
      <c r="C437" s="35"/>
      <c r="D437" s="35"/>
      <c r="E437" s="35"/>
      <c r="F437" s="35"/>
      <c r="G437" s="35"/>
      <c r="H437" s="35"/>
      <c r="I437" s="35"/>
    </row>
    <row r="438">
      <c r="A438" s="35"/>
      <c r="B438" s="35"/>
      <c r="C438" s="35"/>
      <c r="D438" s="35"/>
      <c r="E438" s="35"/>
      <c r="F438" s="35"/>
      <c r="G438" s="35"/>
      <c r="H438" s="35"/>
      <c r="I438" s="35"/>
    </row>
    <row r="439">
      <c r="A439" s="35"/>
      <c r="B439" s="35"/>
      <c r="C439" s="35"/>
      <c r="D439" s="35"/>
      <c r="E439" s="35"/>
      <c r="F439" s="35"/>
      <c r="G439" s="35"/>
      <c r="H439" s="35"/>
      <c r="I439" s="35"/>
    </row>
    <row r="440">
      <c r="A440" s="35"/>
      <c r="B440" s="35"/>
      <c r="C440" s="35"/>
      <c r="D440" s="35"/>
      <c r="E440" s="35"/>
      <c r="F440" s="35"/>
      <c r="G440" s="35"/>
      <c r="H440" s="35"/>
      <c r="I440" s="35"/>
    </row>
    <row r="441">
      <c r="A441" s="35"/>
      <c r="B441" s="35"/>
      <c r="C441" s="35"/>
      <c r="D441" s="35"/>
      <c r="E441" s="35"/>
      <c r="F441" s="35"/>
      <c r="G441" s="35"/>
      <c r="H441" s="35"/>
      <c r="I441" s="35"/>
    </row>
    <row r="442">
      <c r="A442" s="35"/>
      <c r="B442" s="35"/>
      <c r="C442" s="35"/>
      <c r="D442" s="35"/>
      <c r="E442" s="35"/>
      <c r="F442" s="35"/>
      <c r="G442" s="35"/>
      <c r="H442" s="35"/>
      <c r="I442" s="35"/>
    </row>
    <row r="443">
      <c r="A443" s="35"/>
      <c r="B443" s="35"/>
      <c r="C443" s="35"/>
      <c r="D443" s="35"/>
      <c r="E443" s="35"/>
      <c r="F443" s="35"/>
      <c r="G443" s="35"/>
      <c r="H443" s="35"/>
      <c r="I443" s="35"/>
    </row>
    <row r="444">
      <c r="A444" s="35"/>
      <c r="B444" s="35"/>
      <c r="C444" s="35"/>
      <c r="D444" s="35"/>
      <c r="E444" s="35"/>
      <c r="F444" s="35"/>
      <c r="G444" s="35"/>
      <c r="H444" s="35"/>
      <c r="I444" s="35"/>
    </row>
    <row r="445">
      <c r="A445" s="35"/>
      <c r="B445" s="35"/>
      <c r="C445" s="35"/>
      <c r="D445" s="35"/>
      <c r="E445" s="35"/>
      <c r="F445" s="35"/>
      <c r="G445" s="35"/>
      <c r="H445" s="35"/>
      <c r="I445" s="35"/>
    </row>
    <row r="446">
      <c r="A446" s="35"/>
      <c r="B446" s="35"/>
      <c r="C446" s="35"/>
      <c r="D446" s="35"/>
      <c r="E446" s="35"/>
      <c r="F446" s="35"/>
      <c r="G446" s="35"/>
      <c r="H446" s="35"/>
      <c r="I446" s="35"/>
    </row>
    <row r="447">
      <c r="A447" s="35"/>
      <c r="B447" s="35"/>
      <c r="C447" s="35"/>
      <c r="D447" s="35"/>
      <c r="E447" s="35"/>
      <c r="F447" s="35"/>
      <c r="G447" s="35"/>
      <c r="H447" s="35"/>
      <c r="I447" s="35"/>
    </row>
    <row r="448">
      <c r="A448" s="35"/>
      <c r="B448" s="35"/>
      <c r="C448" s="35"/>
      <c r="D448" s="35"/>
      <c r="E448" s="35"/>
      <c r="F448" s="35"/>
      <c r="G448" s="35"/>
      <c r="H448" s="35"/>
      <c r="I448" s="35"/>
    </row>
    <row r="449">
      <c r="A449" s="35"/>
      <c r="B449" s="35"/>
      <c r="C449" s="35"/>
      <c r="D449" s="35"/>
      <c r="E449" s="35"/>
      <c r="F449" s="35"/>
      <c r="G449" s="35"/>
      <c r="H449" s="35"/>
      <c r="I449" s="35"/>
    </row>
    <row r="450">
      <c r="A450" s="35"/>
      <c r="B450" s="35"/>
      <c r="C450" s="35"/>
      <c r="D450" s="35"/>
      <c r="E450" s="35"/>
      <c r="F450" s="35"/>
      <c r="G450" s="35"/>
      <c r="H450" s="35"/>
      <c r="I450" s="35"/>
    </row>
    <row r="451">
      <c r="A451" s="35"/>
      <c r="B451" s="35"/>
      <c r="C451" s="35"/>
      <c r="D451" s="35"/>
      <c r="E451" s="35"/>
      <c r="F451" s="35"/>
      <c r="G451" s="35"/>
      <c r="H451" s="35"/>
      <c r="I451" s="35"/>
    </row>
    <row r="452">
      <c r="A452" s="35"/>
      <c r="B452" s="35"/>
      <c r="C452" s="35"/>
      <c r="D452" s="35"/>
      <c r="E452" s="35"/>
      <c r="F452" s="35"/>
      <c r="G452" s="35"/>
      <c r="H452" s="35"/>
      <c r="I452" s="35"/>
    </row>
    <row r="453">
      <c r="A453" s="35"/>
      <c r="B453" s="35"/>
      <c r="C453" s="35"/>
      <c r="D453" s="35"/>
      <c r="E453" s="35"/>
      <c r="F453" s="35"/>
      <c r="G453" s="35"/>
      <c r="H453" s="35"/>
      <c r="I453" s="35"/>
    </row>
    <row r="454">
      <c r="A454" s="35"/>
      <c r="B454" s="35"/>
      <c r="C454" s="35"/>
      <c r="D454" s="35"/>
      <c r="E454" s="35"/>
      <c r="F454" s="35"/>
      <c r="G454" s="35"/>
      <c r="H454" s="35"/>
      <c r="I454" s="35"/>
    </row>
    <row r="455">
      <c r="A455" s="35"/>
      <c r="B455" s="35"/>
      <c r="C455" s="35"/>
      <c r="D455" s="35"/>
      <c r="E455" s="35"/>
      <c r="F455" s="35"/>
      <c r="G455" s="35"/>
      <c r="H455" s="35"/>
      <c r="I455" s="35"/>
    </row>
    <row r="456">
      <c r="A456" s="35"/>
      <c r="B456" s="35"/>
      <c r="C456" s="35"/>
      <c r="D456" s="35"/>
      <c r="E456" s="35"/>
      <c r="F456" s="35"/>
      <c r="G456" s="35"/>
      <c r="H456" s="35"/>
      <c r="I456" s="35"/>
    </row>
    <row r="457">
      <c r="A457" s="35"/>
      <c r="B457" s="35"/>
      <c r="C457" s="35"/>
      <c r="D457" s="35"/>
      <c r="E457" s="35"/>
      <c r="F457" s="35"/>
      <c r="G457" s="35"/>
      <c r="H457" s="35"/>
      <c r="I457" s="35"/>
    </row>
    <row r="458">
      <c r="A458" s="35"/>
      <c r="B458" s="35"/>
      <c r="C458" s="35"/>
      <c r="D458" s="35"/>
      <c r="E458" s="35"/>
      <c r="F458" s="35"/>
      <c r="G458" s="35"/>
      <c r="H458" s="35"/>
      <c r="I458" s="35"/>
    </row>
    <row r="459">
      <c r="A459" s="35"/>
      <c r="B459" s="35"/>
      <c r="C459" s="35"/>
      <c r="D459" s="35"/>
      <c r="E459" s="35"/>
      <c r="F459" s="35"/>
      <c r="G459" s="35"/>
      <c r="H459" s="35"/>
      <c r="I459" s="35"/>
    </row>
    <row r="460">
      <c r="A460" s="35"/>
      <c r="B460" s="35"/>
      <c r="C460" s="35"/>
      <c r="D460" s="35"/>
      <c r="E460" s="35"/>
      <c r="F460" s="35"/>
      <c r="G460" s="35"/>
      <c r="H460" s="35"/>
      <c r="I460" s="35"/>
    </row>
    <row r="461">
      <c r="A461" s="35"/>
      <c r="B461" s="35"/>
      <c r="C461" s="35"/>
      <c r="D461" s="35"/>
      <c r="E461" s="35"/>
      <c r="F461" s="35"/>
      <c r="G461" s="35"/>
      <c r="H461" s="35"/>
      <c r="I461" s="35"/>
    </row>
    <row r="462">
      <c r="A462" s="35"/>
      <c r="B462" s="35"/>
      <c r="C462" s="35"/>
      <c r="D462" s="35"/>
      <c r="E462" s="35"/>
      <c r="F462" s="35"/>
      <c r="G462" s="35"/>
      <c r="H462" s="35"/>
      <c r="I462" s="35"/>
    </row>
    <row r="463">
      <c r="A463" s="35"/>
      <c r="B463" s="35"/>
      <c r="C463" s="35"/>
      <c r="D463" s="35"/>
      <c r="E463" s="35"/>
      <c r="F463" s="35"/>
      <c r="G463" s="35"/>
      <c r="H463" s="35"/>
      <c r="I463" s="35"/>
    </row>
    <row r="464">
      <c r="A464" s="35"/>
      <c r="B464" s="35"/>
      <c r="C464" s="35"/>
      <c r="D464" s="35"/>
      <c r="E464" s="35"/>
      <c r="F464" s="35"/>
      <c r="G464" s="35"/>
      <c r="H464" s="35"/>
      <c r="I464" s="35"/>
    </row>
    <row r="465">
      <c r="A465" s="35"/>
      <c r="B465" s="35"/>
      <c r="C465" s="35"/>
      <c r="D465" s="35"/>
      <c r="E465" s="35"/>
      <c r="F465" s="35"/>
      <c r="G465" s="35"/>
      <c r="H465" s="35"/>
      <c r="I465" s="35"/>
    </row>
    <row r="466">
      <c r="A466" s="35"/>
      <c r="B466" s="35"/>
      <c r="C466" s="35"/>
      <c r="D466" s="35"/>
      <c r="E466" s="35"/>
      <c r="F466" s="35"/>
      <c r="G466" s="35"/>
      <c r="H466" s="35"/>
      <c r="I466" s="35"/>
    </row>
    <row r="467">
      <c r="A467" s="35"/>
      <c r="B467" s="35"/>
      <c r="C467" s="35"/>
      <c r="D467" s="35"/>
      <c r="E467" s="35"/>
      <c r="F467" s="35"/>
      <c r="G467" s="35"/>
      <c r="H467" s="35"/>
      <c r="I467" s="35"/>
    </row>
    <row r="468">
      <c r="A468" s="35"/>
      <c r="B468" s="35"/>
      <c r="C468" s="35"/>
      <c r="D468" s="35"/>
      <c r="E468" s="35"/>
      <c r="F468" s="35"/>
      <c r="G468" s="35"/>
      <c r="H468" s="35"/>
      <c r="I468" s="35"/>
    </row>
    <row r="469">
      <c r="A469" s="35"/>
      <c r="B469" s="35"/>
      <c r="C469" s="35"/>
      <c r="D469" s="35"/>
      <c r="E469" s="35"/>
      <c r="F469" s="35"/>
      <c r="G469" s="35"/>
      <c r="H469" s="35"/>
      <c r="I469" s="35"/>
    </row>
    <row r="470">
      <c r="A470" s="35"/>
      <c r="B470" s="35"/>
      <c r="C470" s="35"/>
      <c r="D470" s="35"/>
      <c r="E470" s="35"/>
      <c r="F470" s="35"/>
      <c r="G470" s="35"/>
      <c r="H470" s="35"/>
      <c r="I470" s="35"/>
    </row>
    <row r="471">
      <c r="A471" s="35"/>
      <c r="B471" s="35"/>
      <c r="C471" s="35"/>
      <c r="D471" s="35"/>
      <c r="E471" s="35"/>
      <c r="F471" s="35"/>
      <c r="G471" s="35"/>
      <c r="H471" s="35"/>
      <c r="I471" s="35"/>
    </row>
    <row r="472">
      <c r="A472" s="35"/>
      <c r="B472" s="35"/>
      <c r="C472" s="35"/>
      <c r="D472" s="35"/>
      <c r="E472" s="35"/>
      <c r="F472" s="35"/>
      <c r="G472" s="35"/>
      <c r="H472" s="35"/>
      <c r="I472" s="35"/>
    </row>
    <row r="473">
      <c r="A473" s="35"/>
      <c r="B473" s="35"/>
      <c r="C473" s="35"/>
      <c r="D473" s="35"/>
      <c r="E473" s="35"/>
      <c r="F473" s="35"/>
      <c r="G473" s="35"/>
      <c r="H473" s="35"/>
      <c r="I473" s="35"/>
    </row>
    <row r="474">
      <c r="A474" s="35"/>
      <c r="B474" s="35"/>
      <c r="C474" s="35"/>
      <c r="D474" s="35"/>
      <c r="E474" s="35"/>
      <c r="F474" s="35"/>
      <c r="G474" s="35"/>
      <c r="H474" s="35"/>
      <c r="I474" s="35"/>
    </row>
    <row r="475">
      <c r="A475" s="35"/>
      <c r="B475" s="35"/>
      <c r="C475" s="35"/>
      <c r="D475" s="35"/>
      <c r="E475" s="35"/>
      <c r="F475" s="35"/>
      <c r="G475" s="35"/>
      <c r="H475" s="35"/>
      <c r="I475" s="35"/>
    </row>
    <row r="476">
      <c r="A476" s="35"/>
      <c r="B476" s="35"/>
      <c r="C476" s="35"/>
      <c r="D476" s="35"/>
      <c r="E476" s="35"/>
      <c r="F476" s="35"/>
      <c r="G476" s="35"/>
      <c r="H476" s="35"/>
      <c r="I476" s="35"/>
    </row>
    <row r="477">
      <c r="A477" s="35"/>
      <c r="B477" s="35"/>
      <c r="C477" s="35"/>
      <c r="D477" s="35"/>
      <c r="E477" s="35"/>
      <c r="F477" s="35"/>
      <c r="G477" s="35"/>
      <c r="H477" s="35"/>
      <c r="I477" s="35"/>
    </row>
    <row r="478">
      <c r="A478" s="35"/>
      <c r="B478" s="35"/>
      <c r="C478" s="35"/>
      <c r="D478" s="35"/>
      <c r="E478" s="35"/>
      <c r="F478" s="35"/>
      <c r="G478" s="35"/>
      <c r="H478" s="35"/>
      <c r="I478" s="35"/>
    </row>
    <row r="479">
      <c r="A479" s="35"/>
      <c r="B479" s="35"/>
      <c r="C479" s="35"/>
      <c r="D479" s="35"/>
      <c r="E479" s="35"/>
      <c r="F479" s="35"/>
      <c r="G479" s="35"/>
      <c r="H479" s="35"/>
      <c r="I479" s="35"/>
    </row>
    <row r="480">
      <c r="A480" s="35"/>
      <c r="B480" s="35"/>
      <c r="C480" s="35"/>
      <c r="D480" s="35"/>
      <c r="E480" s="35"/>
      <c r="F480" s="35"/>
      <c r="G480" s="35"/>
      <c r="H480" s="35"/>
      <c r="I480" s="35"/>
    </row>
    <row r="481">
      <c r="A481" s="35"/>
      <c r="B481" s="35"/>
      <c r="C481" s="35"/>
      <c r="D481" s="35"/>
      <c r="E481" s="35"/>
      <c r="F481" s="35"/>
      <c r="G481" s="35"/>
      <c r="H481" s="35"/>
      <c r="I481" s="35"/>
    </row>
    <row r="482">
      <c r="A482" s="35"/>
      <c r="B482" s="35"/>
      <c r="C482" s="35"/>
      <c r="D482" s="35"/>
      <c r="E482" s="35"/>
      <c r="F482" s="35"/>
      <c r="G482" s="35"/>
      <c r="H482" s="35"/>
      <c r="I482" s="35"/>
    </row>
    <row r="483">
      <c r="A483" s="35"/>
      <c r="B483" s="35"/>
      <c r="C483" s="35"/>
      <c r="D483" s="35"/>
      <c r="E483" s="35"/>
      <c r="F483" s="35"/>
      <c r="G483" s="35"/>
      <c r="H483" s="35"/>
      <c r="I483" s="35"/>
    </row>
    <row r="484">
      <c r="A484" s="35"/>
      <c r="B484" s="35"/>
      <c r="C484" s="35"/>
      <c r="D484" s="35"/>
      <c r="E484" s="35"/>
      <c r="F484" s="35"/>
      <c r="G484" s="35"/>
      <c r="H484" s="35"/>
      <c r="I484" s="35"/>
    </row>
    <row r="485">
      <c r="A485" s="35"/>
      <c r="B485" s="35"/>
      <c r="C485" s="35"/>
      <c r="D485" s="35"/>
      <c r="E485" s="35"/>
      <c r="F485" s="35"/>
      <c r="G485" s="35"/>
      <c r="H485" s="35"/>
      <c r="I485" s="35"/>
    </row>
    <row r="486">
      <c r="A486" s="35"/>
      <c r="B486" s="35"/>
      <c r="C486" s="35"/>
      <c r="D486" s="35"/>
      <c r="E486" s="35"/>
      <c r="F486" s="35"/>
      <c r="G486" s="35"/>
      <c r="H486" s="35"/>
      <c r="I486" s="35"/>
    </row>
    <row r="487">
      <c r="A487" s="35"/>
      <c r="B487" s="35"/>
      <c r="C487" s="35"/>
      <c r="D487" s="35"/>
      <c r="E487" s="35"/>
      <c r="F487" s="35"/>
      <c r="G487" s="35"/>
      <c r="H487" s="35"/>
      <c r="I487" s="35"/>
    </row>
    <row r="488">
      <c r="A488" s="35"/>
      <c r="B488" s="35"/>
      <c r="C488" s="35"/>
      <c r="D488" s="35"/>
      <c r="E488" s="35"/>
      <c r="F488" s="35"/>
      <c r="G488" s="35"/>
      <c r="H488" s="35"/>
      <c r="I488" s="35"/>
    </row>
    <row r="489">
      <c r="A489" s="35"/>
      <c r="B489" s="35"/>
      <c r="C489" s="35"/>
      <c r="D489" s="35"/>
      <c r="E489" s="35"/>
      <c r="F489" s="35"/>
      <c r="G489" s="35"/>
      <c r="H489" s="35"/>
      <c r="I489" s="35"/>
    </row>
    <row r="490">
      <c r="A490" s="35"/>
      <c r="B490" s="35"/>
      <c r="C490" s="35"/>
      <c r="D490" s="35"/>
      <c r="E490" s="35"/>
      <c r="F490" s="35"/>
      <c r="G490" s="35"/>
      <c r="H490" s="35"/>
      <c r="I490" s="35"/>
    </row>
    <row r="491">
      <c r="A491" s="35"/>
      <c r="B491" s="35"/>
      <c r="C491" s="35"/>
      <c r="D491" s="35"/>
      <c r="E491" s="35"/>
      <c r="F491" s="35"/>
      <c r="G491" s="35"/>
      <c r="H491" s="35"/>
      <c r="I491" s="35"/>
    </row>
    <row r="492">
      <c r="A492" s="35"/>
      <c r="B492" s="35"/>
      <c r="C492" s="35"/>
      <c r="D492" s="35"/>
      <c r="E492" s="35"/>
      <c r="F492" s="35"/>
      <c r="G492" s="35"/>
      <c r="H492" s="35"/>
      <c r="I492" s="35"/>
    </row>
    <row r="493">
      <c r="A493" s="35"/>
      <c r="B493" s="35"/>
      <c r="C493" s="35"/>
      <c r="D493" s="35"/>
      <c r="E493" s="35"/>
      <c r="F493" s="35"/>
      <c r="G493" s="35"/>
      <c r="H493" s="35"/>
      <c r="I493" s="35"/>
    </row>
    <row r="494">
      <c r="A494" s="35"/>
      <c r="B494" s="35"/>
      <c r="C494" s="35"/>
      <c r="D494" s="35"/>
      <c r="E494" s="35"/>
      <c r="F494" s="35"/>
      <c r="G494" s="35"/>
      <c r="H494" s="35"/>
      <c r="I494" s="35"/>
    </row>
    <row r="495">
      <c r="A495" s="35"/>
      <c r="B495" s="35"/>
      <c r="C495" s="35"/>
      <c r="D495" s="35"/>
      <c r="E495" s="35"/>
      <c r="F495" s="35"/>
      <c r="G495" s="35"/>
      <c r="H495" s="35"/>
      <c r="I495" s="35"/>
    </row>
    <row r="496">
      <c r="A496" s="35"/>
      <c r="B496" s="35"/>
      <c r="C496" s="35"/>
      <c r="D496" s="35"/>
      <c r="E496" s="35"/>
      <c r="F496" s="35"/>
      <c r="G496" s="35"/>
      <c r="H496" s="35"/>
      <c r="I496" s="35"/>
    </row>
    <row r="497">
      <c r="A497" s="35"/>
      <c r="B497" s="35"/>
      <c r="C497" s="35"/>
      <c r="D497" s="35"/>
      <c r="E497" s="35"/>
      <c r="F497" s="35"/>
      <c r="G497" s="35"/>
      <c r="H497" s="35"/>
      <c r="I497" s="35"/>
    </row>
    <row r="498">
      <c r="A498" s="35"/>
      <c r="B498" s="35"/>
      <c r="C498" s="35"/>
      <c r="D498" s="35"/>
      <c r="E498" s="35"/>
      <c r="F498" s="35"/>
      <c r="G498" s="35"/>
      <c r="H498" s="35"/>
      <c r="I498" s="35"/>
    </row>
    <row r="499">
      <c r="A499" s="35"/>
      <c r="B499" s="35"/>
      <c r="C499" s="35"/>
      <c r="D499" s="35"/>
      <c r="E499" s="35"/>
      <c r="F499" s="35"/>
      <c r="G499" s="35"/>
      <c r="H499" s="35"/>
      <c r="I499" s="35"/>
    </row>
    <row r="500">
      <c r="A500" s="35"/>
      <c r="B500" s="35"/>
      <c r="C500" s="35"/>
      <c r="D500" s="35"/>
      <c r="E500" s="35"/>
      <c r="F500" s="35"/>
      <c r="G500" s="35"/>
      <c r="H500" s="35"/>
      <c r="I500" s="35"/>
    </row>
    <row r="501">
      <c r="A501" s="35"/>
      <c r="B501" s="35"/>
      <c r="C501" s="35"/>
      <c r="D501" s="35"/>
      <c r="E501" s="35"/>
      <c r="F501" s="35"/>
      <c r="G501" s="35"/>
      <c r="H501" s="35"/>
      <c r="I501" s="35"/>
    </row>
    <row r="502">
      <c r="A502" s="35"/>
      <c r="B502" s="35"/>
      <c r="C502" s="35"/>
      <c r="D502" s="35"/>
      <c r="E502" s="35"/>
      <c r="F502" s="35"/>
      <c r="G502" s="35"/>
      <c r="H502" s="35"/>
      <c r="I502" s="35"/>
    </row>
    <row r="503">
      <c r="A503" s="35"/>
      <c r="B503" s="35"/>
      <c r="C503" s="35"/>
      <c r="D503" s="35"/>
      <c r="E503" s="35"/>
      <c r="F503" s="35"/>
      <c r="G503" s="35"/>
      <c r="H503" s="35"/>
      <c r="I503" s="35"/>
    </row>
    <row r="504">
      <c r="A504" s="35"/>
      <c r="B504" s="35"/>
      <c r="C504" s="35"/>
      <c r="D504" s="35"/>
      <c r="E504" s="35"/>
      <c r="F504" s="35"/>
      <c r="G504" s="35"/>
      <c r="H504" s="35"/>
      <c r="I504" s="35"/>
    </row>
    <row r="505">
      <c r="A505" s="35"/>
      <c r="B505" s="35"/>
      <c r="C505" s="35"/>
      <c r="D505" s="35"/>
      <c r="E505" s="35"/>
      <c r="F505" s="35"/>
      <c r="G505" s="35"/>
      <c r="H505" s="35"/>
      <c r="I505" s="35"/>
    </row>
    <row r="506">
      <c r="A506" s="35"/>
      <c r="B506" s="35"/>
      <c r="C506" s="35"/>
      <c r="D506" s="35"/>
      <c r="E506" s="35"/>
      <c r="F506" s="35"/>
      <c r="G506" s="35"/>
      <c r="H506" s="35"/>
      <c r="I506" s="35"/>
    </row>
    <row r="507">
      <c r="A507" s="35"/>
      <c r="B507" s="35"/>
      <c r="C507" s="35"/>
      <c r="D507" s="35"/>
      <c r="E507" s="35"/>
      <c r="F507" s="35"/>
      <c r="G507" s="35"/>
      <c r="H507" s="35"/>
      <c r="I507" s="35"/>
    </row>
    <row r="508">
      <c r="A508" s="35"/>
      <c r="B508" s="35"/>
      <c r="C508" s="35"/>
      <c r="D508" s="35"/>
      <c r="E508" s="35"/>
      <c r="F508" s="35"/>
      <c r="G508" s="35"/>
      <c r="H508" s="35"/>
      <c r="I508" s="35"/>
    </row>
    <row r="509">
      <c r="A509" s="35"/>
      <c r="B509" s="35"/>
      <c r="C509" s="35"/>
      <c r="D509" s="35"/>
      <c r="E509" s="35"/>
      <c r="F509" s="35"/>
      <c r="G509" s="35"/>
      <c r="H509" s="35"/>
      <c r="I509" s="35"/>
    </row>
    <row r="510">
      <c r="A510" s="35"/>
      <c r="B510" s="35"/>
      <c r="C510" s="35"/>
      <c r="D510" s="35"/>
      <c r="E510" s="35"/>
      <c r="F510" s="35"/>
      <c r="G510" s="35"/>
      <c r="H510" s="35"/>
      <c r="I510" s="35"/>
    </row>
    <row r="511">
      <c r="A511" s="35"/>
      <c r="B511" s="35"/>
      <c r="C511" s="35"/>
      <c r="D511" s="35"/>
      <c r="E511" s="35"/>
      <c r="F511" s="35"/>
      <c r="G511" s="35"/>
      <c r="H511" s="35"/>
      <c r="I511" s="35"/>
    </row>
    <row r="512">
      <c r="A512" s="35"/>
      <c r="B512" s="35"/>
      <c r="C512" s="35"/>
      <c r="D512" s="35"/>
      <c r="E512" s="35"/>
      <c r="F512" s="35"/>
      <c r="G512" s="35"/>
      <c r="H512" s="35"/>
      <c r="I512" s="35"/>
    </row>
    <row r="513">
      <c r="A513" s="35"/>
      <c r="B513" s="35"/>
      <c r="C513" s="35"/>
      <c r="D513" s="35"/>
      <c r="E513" s="35"/>
      <c r="F513" s="35"/>
      <c r="G513" s="35"/>
      <c r="H513" s="35"/>
      <c r="I513" s="35"/>
    </row>
    <row r="514">
      <c r="A514" s="35"/>
      <c r="B514" s="35"/>
      <c r="C514" s="35"/>
      <c r="D514" s="35"/>
      <c r="E514" s="35"/>
      <c r="F514" s="35"/>
      <c r="G514" s="35"/>
      <c r="H514" s="35"/>
      <c r="I514" s="35"/>
    </row>
    <row r="515">
      <c r="A515" s="35"/>
      <c r="B515" s="35"/>
      <c r="C515" s="35"/>
      <c r="D515" s="35"/>
      <c r="E515" s="35"/>
      <c r="F515" s="35"/>
      <c r="G515" s="35"/>
      <c r="H515" s="35"/>
      <c r="I515" s="35"/>
    </row>
    <row r="516">
      <c r="A516" s="35"/>
      <c r="B516" s="35"/>
      <c r="C516" s="35"/>
      <c r="D516" s="35"/>
      <c r="E516" s="35"/>
      <c r="F516" s="35"/>
      <c r="G516" s="35"/>
      <c r="H516" s="35"/>
      <c r="I516" s="35"/>
    </row>
    <row r="517">
      <c r="A517" s="35"/>
      <c r="B517" s="35"/>
      <c r="C517" s="35"/>
      <c r="D517" s="35"/>
      <c r="E517" s="35"/>
      <c r="F517" s="35"/>
      <c r="G517" s="35"/>
      <c r="H517" s="35"/>
      <c r="I517" s="35"/>
    </row>
    <row r="518">
      <c r="A518" s="35"/>
      <c r="B518" s="35"/>
      <c r="C518" s="35"/>
      <c r="D518" s="35"/>
      <c r="E518" s="35"/>
      <c r="F518" s="35"/>
      <c r="G518" s="35"/>
      <c r="H518" s="35"/>
      <c r="I518" s="35"/>
    </row>
    <row r="519">
      <c r="A519" s="35"/>
      <c r="B519" s="35"/>
      <c r="C519" s="35"/>
      <c r="D519" s="35"/>
      <c r="E519" s="35"/>
      <c r="F519" s="35"/>
      <c r="G519" s="35"/>
      <c r="H519" s="35"/>
      <c r="I519" s="35"/>
    </row>
    <row r="520">
      <c r="A520" s="35"/>
      <c r="B520" s="35"/>
      <c r="C520" s="35"/>
      <c r="D520" s="35"/>
      <c r="E520" s="35"/>
      <c r="F520" s="35"/>
      <c r="G520" s="35"/>
      <c r="H520" s="35"/>
      <c r="I520" s="35"/>
    </row>
    <row r="521">
      <c r="A521" s="35"/>
      <c r="B521" s="35"/>
      <c r="C521" s="35"/>
      <c r="D521" s="35"/>
      <c r="E521" s="35"/>
      <c r="F521" s="35"/>
      <c r="G521" s="35"/>
      <c r="H521" s="35"/>
      <c r="I521" s="35"/>
    </row>
    <row r="522">
      <c r="A522" s="35"/>
      <c r="B522" s="35"/>
      <c r="C522" s="35"/>
      <c r="D522" s="35"/>
      <c r="E522" s="35"/>
      <c r="F522" s="35"/>
      <c r="G522" s="35"/>
      <c r="H522" s="35"/>
      <c r="I522" s="35"/>
    </row>
    <row r="523">
      <c r="A523" s="35"/>
      <c r="B523" s="35"/>
      <c r="C523" s="35"/>
      <c r="D523" s="35"/>
      <c r="E523" s="35"/>
      <c r="F523" s="35"/>
      <c r="G523" s="35"/>
      <c r="H523" s="35"/>
      <c r="I523" s="35"/>
    </row>
    <row r="524">
      <c r="A524" s="35"/>
      <c r="B524" s="35"/>
      <c r="C524" s="35"/>
      <c r="D524" s="35"/>
      <c r="E524" s="35"/>
      <c r="F524" s="35"/>
      <c r="G524" s="35"/>
      <c r="H524" s="35"/>
      <c r="I524" s="35"/>
    </row>
    <row r="525">
      <c r="A525" s="35"/>
      <c r="B525" s="35"/>
      <c r="C525" s="35"/>
      <c r="D525" s="35"/>
      <c r="E525" s="35"/>
      <c r="F525" s="35"/>
      <c r="G525" s="35"/>
      <c r="H525" s="35"/>
      <c r="I525" s="35"/>
    </row>
    <row r="526">
      <c r="A526" s="35"/>
      <c r="B526" s="35"/>
      <c r="C526" s="35"/>
      <c r="D526" s="35"/>
      <c r="E526" s="35"/>
      <c r="F526" s="35"/>
      <c r="G526" s="35"/>
      <c r="H526" s="35"/>
      <c r="I526" s="35"/>
    </row>
    <row r="527">
      <c r="A527" s="35"/>
      <c r="B527" s="35"/>
      <c r="C527" s="35"/>
      <c r="D527" s="35"/>
      <c r="E527" s="35"/>
      <c r="F527" s="35"/>
      <c r="G527" s="35"/>
      <c r="H527" s="35"/>
      <c r="I527" s="35"/>
    </row>
    <row r="528">
      <c r="A528" s="35"/>
      <c r="B528" s="35"/>
      <c r="C528" s="35"/>
      <c r="D528" s="35"/>
      <c r="E528" s="35"/>
      <c r="F528" s="35"/>
      <c r="G528" s="35"/>
      <c r="H528" s="35"/>
      <c r="I528" s="35"/>
    </row>
    <row r="529">
      <c r="A529" s="35"/>
      <c r="B529" s="35"/>
      <c r="C529" s="35"/>
      <c r="D529" s="35"/>
      <c r="E529" s="35"/>
      <c r="F529" s="35"/>
      <c r="G529" s="35"/>
      <c r="H529" s="35"/>
      <c r="I529" s="35"/>
    </row>
    <row r="530">
      <c r="A530" s="35"/>
      <c r="B530" s="35"/>
      <c r="C530" s="35"/>
      <c r="D530" s="35"/>
      <c r="E530" s="35"/>
      <c r="F530" s="35"/>
      <c r="G530" s="35"/>
      <c r="H530" s="35"/>
      <c r="I530" s="35"/>
    </row>
    <row r="531">
      <c r="A531" s="35"/>
      <c r="B531" s="35"/>
      <c r="C531" s="35"/>
      <c r="D531" s="35"/>
      <c r="E531" s="35"/>
      <c r="F531" s="35"/>
      <c r="G531" s="35"/>
      <c r="H531" s="35"/>
      <c r="I531" s="35"/>
    </row>
    <row r="532">
      <c r="A532" s="35"/>
      <c r="B532" s="35"/>
      <c r="C532" s="35"/>
      <c r="D532" s="35"/>
      <c r="E532" s="35"/>
      <c r="F532" s="35"/>
      <c r="G532" s="35"/>
      <c r="H532" s="35"/>
      <c r="I532" s="35"/>
    </row>
    <row r="533">
      <c r="A533" s="35"/>
      <c r="B533" s="35"/>
      <c r="C533" s="35"/>
      <c r="D533" s="35"/>
      <c r="E533" s="35"/>
      <c r="F533" s="35"/>
      <c r="G533" s="35"/>
      <c r="H533" s="35"/>
      <c r="I533" s="35"/>
    </row>
    <row r="534">
      <c r="A534" s="35"/>
      <c r="B534" s="35"/>
      <c r="C534" s="35"/>
      <c r="D534" s="35"/>
      <c r="E534" s="35"/>
      <c r="F534" s="35"/>
      <c r="G534" s="35"/>
      <c r="H534" s="35"/>
      <c r="I534" s="35"/>
    </row>
    <row r="535">
      <c r="A535" s="35"/>
      <c r="B535" s="35"/>
      <c r="C535" s="35"/>
      <c r="D535" s="35"/>
      <c r="E535" s="35"/>
      <c r="F535" s="35"/>
      <c r="G535" s="35"/>
      <c r="H535" s="35"/>
      <c r="I535" s="35"/>
    </row>
    <row r="536">
      <c r="A536" s="35"/>
      <c r="B536" s="35"/>
      <c r="C536" s="35"/>
      <c r="D536" s="35"/>
      <c r="E536" s="35"/>
      <c r="F536" s="35"/>
      <c r="G536" s="35"/>
      <c r="H536" s="35"/>
      <c r="I536" s="35"/>
    </row>
    <row r="537">
      <c r="A537" s="35"/>
      <c r="B537" s="35"/>
      <c r="C537" s="35"/>
      <c r="D537" s="35"/>
      <c r="E537" s="35"/>
      <c r="F537" s="35"/>
      <c r="G537" s="35"/>
      <c r="H537" s="35"/>
      <c r="I537" s="35"/>
    </row>
    <row r="538">
      <c r="A538" s="35"/>
      <c r="B538" s="35"/>
      <c r="C538" s="35"/>
      <c r="D538" s="35"/>
      <c r="E538" s="35"/>
      <c r="F538" s="35"/>
      <c r="G538" s="35"/>
      <c r="H538" s="35"/>
      <c r="I538" s="35"/>
    </row>
    <row r="539">
      <c r="A539" s="35"/>
      <c r="B539" s="35"/>
      <c r="C539" s="35"/>
      <c r="D539" s="35"/>
      <c r="E539" s="35"/>
      <c r="F539" s="35"/>
      <c r="G539" s="35"/>
      <c r="H539" s="35"/>
      <c r="I539" s="35"/>
    </row>
    <row r="540">
      <c r="A540" s="35"/>
      <c r="B540" s="35"/>
      <c r="C540" s="35"/>
      <c r="D540" s="35"/>
      <c r="E540" s="35"/>
      <c r="F540" s="35"/>
      <c r="G540" s="35"/>
      <c r="H540" s="35"/>
      <c r="I540" s="35"/>
    </row>
    <row r="541">
      <c r="A541" s="35"/>
      <c r="B541" s="35"/>
      <c r="C541" s="35"/>
      <c r="D541" s="35"/>
      <c r="E541" s="35"/>
      <c r="F541" s="35"/>
      <c r="G541" s="35"/>
      <c r="H541" s="35"/>
      <c r="I541" s="35"/>
    </row>
    <row r="542">
      <c r="A542" s="35"/>
      <c r="B542" s="35"/>
      <c r="C542" s="35"/>
      <c r="D542" s="35"/>
      <c r="E542" s="35"/>
      <c r="F542" s="35"/>
      <c r="G542" s="35"/>
      <c r="H542" s="35"/>
      <c r="I542" s="35"/>
    </row>
    <row r="543">
      <c r="A543" s="35"/>
      <c r="B543" s="35"/>
      <c r="C543" s="35"/>
      <c r="D543" s="35"/>
      <c r="E543" s="35"/>
      <c r="F543" s="35"/>
      <c r="G543" s="35"/>
      <c r="H543" s="35"/>
      <c r="I543" s="35"/>
    </row>
    <row r="544">
      <c r="A544" s="35"/>
      <c r="B544" s="35"/>
      <c r="C544" s="35"/>
      <c r="D544" s="35"/>
      <c r="E544" s="35"/>
      <c r="F544" s="35"/>
      <c r="G544" s="35"/>
      <c r="H544" s="35"/>
      <c r="I544" s="35"/>
    </row>
    <row r="545">
      <c r="A545" s="35"/>
      <c r="B545" s="35"/>
      <c r="C545" s="35"/>
      <c r="D545" s="35"/>
      <c r="E545" s="35"/>
      <c r="F545" s="35"/>
      <c r="G545" s="35"/>
      <c r="H545" s="35"/>
      <c r="I545" s="35"/>
    </row>
    <row r="546">
      <c r="A546" s="35"/>
      <c r="B546" s="35"/>
      <c r="C546" s="35"/>
      <c r="D546" s="35"/>
      <c r="E546" s="35"/>
      <c r="F546" s="35"/>
      <c r="G546" s="35"/>
      <c r="H546" s="35"/>
      <c r="I546" s="35"/>
    </row>
    <row r="547">
      <c r="A547" s="35"/>
      <c r="B547" s="35"/>
      <c r="C547" s="35"/>
      <c r="D547" s="35"/>
      <c r="E547" s="35"/>
      <c r="F547" s="35"/>
      <c r="G547" s="35"/>
      <c r="H547" s="35"/>
      <c r="I547" s="35"/>
    </row>
    <row r="548">
      <c r="A548" s="35"/>
      <c r="B548" s="35"/>
      <c r="C548" s="35"/>
      <c r="D548" s="35"/>
      <c r="E548" s="35"/>
      <c r="F548" s="35"/>
      <c r="G548" s="35"/>
      <c r="H548" s="35"/>
      <c r="I548" s="35"/>
    </row>
    <row r="549">
      <c r="A549" s="35"/>
      <c r="B549" s="35"/>
      <c r="C549" s="35"/>
      <c r="D549" s="35"/>
      <c r="E549" s="35"/>
      <c r="F549" s="35"/>
      <c r="G549" s="35"/>
      <c r="H549" s="35"/>
      <c r="I549" s="35"/>
    </row>
    <row r="550">
      <c r="A550" s="35"/>
      <c r="B550" s="35"/>
      <c r="C550" s="35"/>
      <c r="D550" s="35"/>
      <c r="E550" s="35"/>
      <c r="F550" s="35"/>
      <c r="G550" s="35"/>
      <c r="H550" s="35"/>
      <c r="I550" s="35"/>
    </row>
    <row r="551">
      <c r="A551" s="35"/>
      <c r="B551" s="35"/>
      <c r="C551" s="35"/>
      <c r="D551" s="35"/>
      <c r="E551" s="35"/>
      <c r="F551" s="35"/>
      <c r="G551" s="35"/>
      <c r="H551" s="35"/>
      <c r="I551" s="35"/>
    </row>
    <row r="552">
      <c r="A552" s="35"/>
      <c r="B552" s="35"/>
      <c r="C552" s="35"/>
      <c r="D552" s="35"/>
      <c r="E552" s="35"/>
      <c r="F552" s="35"/>
      <c r="G552" s="35"/>
      <c r="H552" s="35"/>
      <c r="I552" s="35"/>
    </row>
    <row r="553">
      <c r="A553" s="35"/>
      <c r="B553" s="35"/>
      <c r="C553" s="35"/>
      <c r="D553" s="35"/>
      <c r="E553" s="35"/>
      <c r="F553" s="35"/>
      <c r="G553" s="35"/>
      <c r="H553" s="35"/>
      <c r="I553" s="35"/>
    </row>
    <row r="554">
      <c r="A554" s="35"/>
      <c r="B554" s="35"/>
      <c r="C554" s="35"/>
      <c r="D554" s="35"/>
      <c r="E554" s="35"/>
      <c r="F554" s="35"/>
      <c r="G554" s="35"/>
      <c r="H554" s="35"/>
      <c r="I554" s="35"/>
    </row>
    <row r="555">
      <c r="A555" s="35"/>
      <c r="B555" s="35"/>
      <c r="C555" s="35"/>
      <c r="D555" s="35"/>
      <c r="E555" s="35"/>
      <c r="F555" s="35"/>
      <c r="G555" s="35"/>
      <c r="H555" s="35"/>
      <c r="I555" s="35"/>
    </row>
    <row r="556">
      <c r="A556" s="35"/>
      <c r="B556" s="35"/>
      <c r="C556" s="35"/>
      <c r="D556" s="35"/>
      <c r="E556" s="35"/>
      <c r="F556" s="35"/>
      <c r="G556" s="35"/>
      <c r="H556" s="35"/>
      <c r="I556" s="35"/>
    </row>
    <row r="557">
      <c r="A557" s="35"/>
      <c r="B557" s="35"/>
      <c r="C557" s="35"/>
      <c r="D557" s="35"/>
      <c r="E557" s="35"/>
      <c r="F557" s="35"/>
      <c r="G557" s="35"/>
      <c r="H557" s="35"/>
      <c r="I557" s="35"/>
    </row>
    <row r="558">
      <c r="A558" s="35"/>
      <c r="B558" s="35"/>
      <c r="C558" s="35"/>
      <c r="D558" s="35"/>
      <c r="E558" s="35"/>
      <c r="F558" s="35"/>
      <c r="G558" s="35"/>
      <c r="H558" s="35"/>
      <c r="I558" s="35"/>
    </row>
    <row r="559">
      <c r="A559" s="35"/>
      <c r="B559" s="35"/>
      <c r="C559" s="35"/>
      <c r="D559" s="35"/>
      <c r="E559" s="35"/>
      <c r="F559" s="35"/>
      <c r="G559" s="35"/>
      <c r="H559" s="35"/>
      <c r="I559" s="35"/>
    </row>
    <row r="560">
      <c r="A560" s="35"/>
      <c r="B560" s="35"/>
      <c r="C560" s="35"/>
      <c r="D560" s="35"/>
      <c r="E560" s="35"/>
      <c r="F560" s="35"/>
      <c r="G560" s="35"/>
      <c r="H560" s="35"/>
      <c r="I560" s="35"/>
    </row>
    <row r="561">
      <c r="A561" s="35"/>
      <c r="B561" s="35"/>
      <c r="C561" s="35"/>
      <c r="D561" s="35"/>
      <c r="E561" s="35"/>
      <c r="F561" s="35"/>
      <c r="G561" s="35"/>
      <c r="H561" s="35"/>
      <c r="I561" s="35"/>
    </row>
    <row r="562">
      <c r="A562" s="35"/>
      <c r="B562" s="35"/>
      <c r="C562" s="35"/>
      <c r="D562" s="35"/>
      <c r="E562" s="35"/>
      <c r="F562" s="35"/>
      <c r="G562" s="35"/>
      <c r="H562" s="35"/>
      <c r="I562" s="35"/>
    </row>
    <row r="563">
      <c r="A563" s="35"/>
      <c r="B563" s="35"/>
      <c r="C563" s="35"/>
      <c r="D563" s="35"/>
      <c r="E563" s="35"/>
      <c r="F563" s="35"/>
      <c r="G563" s="35"/>
      <c r="H563" s="35"/>
      <c r="I563" s="35"/>
    </row>
    <row r="564">
      <c r="A564" s="35"/>
      <c r="B564" s="35"/>
      <c r="C564" s="35"/>
      <c r="D564" s="35"/>
      <c r="E564" s="35"/>
      <c r="F564" s="35"/>
      <c r="G564" s="35"/>
      <c r="H564" s="35"/>
      <c r="I564" s="35"/>
    </row>
    <row r="565">
      <c r="A565" s="35"/>
      <c r="B565" s="35"/>
      <c r="C565" s="35"/>
      <c r="D565" s="35"/>
      <c r="E565" s="35"/>
      <c r="F565" s="35"/>
      <c r="G565" s="35"/>
      <c r="H565" s="35"/>
      <c r="I565" s="35"/>
    </row>
    <row r="566">
      <c r="A566" s="35"/>
      <c r="B566" s="35"/>
      <c r="C566" s="35"/>
      <c r="D566" s="35"/>
      <c r="E566" s="35"/>
      <c r="F566" s="35"/>
      <c r="G566" s="35"/>
      <c r="H566" s="35"/>
      <c r="I566" s="35"/>
    </row>
    <row r="567">
      <c r="A567" s="35"/>
      <c r="B567" s="35"/>
      <c r="C567" s="35"/>
      <c r="D567" s="35"/>
      <c r="E567" s="35"/>
      <c r="F567" s="35"/>
      <c r="G567" s="35"/>
      <c r="H567" s="35"/>
      <c r="I567" s="35"/>
    </row>
    <row r="568">
      <c r="A568" s="35"/>
      <c r="B568" s="35"/>
      <c r="C568" s="35"/>
      <c r="D568" s="35"/>
      <c r="E568" s="35"/>
      <c r="F568" s="35"/>
      <c r="G568" s="35"/>
      <c r="H568" s="35"/>
      <c r="I568" s="35"/>
    </row>
    <row r="569">
      <c r="A569" s="35"/>
      <c r="B569" s="35"/>
      <c r="C569" s="35"/>
      <c r="D569" s="35"/>
      <c r="E569" s="35"/>
      <c r="F569" s="35"/>
      <c r="G569" s="35"/>
      <c r="H569" s="35"/>
      <c r="I569" s="35"/>
    </row>
    <row r="570">
      <c r="A570" s="35"/>
      <c r="B570" s="35"/>
      <c r="C570" s="35"/>
      <c r="D570" s="35"/>
      <c r="E570" s="35"/>
      <c r="F570" s="35"/>
      <c r="G570" s="35"/>
      <c r="H570" s="35"/>
      <c r="I570" s="35"/>
    </row>
    <row r="571">
      <c r="A571" s="35"/>
      <c r="B571" s="35"/>
      <c r="C571" s="35"/>
      <c r="D571" s="35"/>
      <c r="E571" s="35"/>
      <c r="F571" s="35"/>
      <c r="G571" s="35"/>
      <c r="H571" s="35"/>
      <c r="I571" s="35"/>
    </row>
    <row r="572">
      <c r="A572" s="35"/>
      <c r="B572" s="35"/>
      <c r="C572" s="35"/>
      <c r="D572" s="35"/>
      <c r="E572" s="35"/>
      <c r="F572" s="35"/>
      <c r="G572" s="35"/>
      <c r="H572" s="35"/>
      <c r="I572" s="35"/>
    </row>
    <row r="573">
      <c r="A573" s="35"/>
      <c r="B573" s="35"/>
      <c r="C573" s="35"/>
      <c r="D573" s="35"/>
      <c r="E573" s="35"/>
      <c r="F573" s="35"/>
      <c r="G573" s="35"/>
      <c r="H573" s="35"/>
      <c r="I573" s="35"/>
    </row>
    <row r="574">
      <c r="A574" s="35"/>
      <c r="B574" s="35"/>
      <c r="C574" s="35"/>
      <c r="D574" s="35"/>
      <c r="E574" s="35"/>
      <c r="F574" s="35"/>
      <c r="G574" s="35"/>
      <c r="H574" s="35"/>
      <c r="I574" s="35"/>
    </row>
    <row r="575">
      <c r="A575" s="35"/>
      <c r="B575" s="35"/>
      <c r="C575" s="35"/>
      <c r="D575" s="35"/>
      <c r="E575" s="35"/>
      <c r="F575" s="35"/>
      <c r="G575" s="35"/>
      <c r="H575" s="35"/>
      <c r="I575" s="35"/>
    </row>
    <row r="576">
      <c r="A576" s="35"/>
      <c r="B576" s="35"/>
      <c r="C576" s="35"/>
      <c r="D576" s="35"/>
      <c r="E576" s="35"/>
      <c r="F576" s="35"/>
      <c r="G576" s="35"/>
      <c r="H576" s="35"/>
      <c r="I576" s="35"/>
    </row>
    <row r="577">
      <c r="A577" s="35"/>
      <c r="B577" s="35"/>
      <c r="C577" s="35"/>
      <c r="D577" s="35"/>
      <c r="E577" s="35"/>
      <c r="F577" s="35"/>
      <c r="G577" s="35"/>
      <c r="H577" s="35"/>
      <c r="I577" s="35"/>
    </row>
    <row r="578">
      <c r="A578" s="35"/>
      <c r="B578" s="35"/>
      <c r="C578" s="35"/>
      <c r="D578" s="35"/>
      <c r="E578" s="35"/>
      <c r="F578" s="35"/>
      <c r="G578" s="35"/>
      <c r="H578" s="35"/>
      <c r="I578" s="35"/>
    </row>
    <row r="579">
      <c r="A579" s="35"/>
      <c r="B579" s="35"/>
      <c r="C579" s="35"/>
      <c r="D579" s="35"/>
      <c r="E579" s="35"/>
      <c r="F579" s="35"/>
      <c r="G579" s="35"/>
      <c r="H579" s="35"/>
      <c r="I579" s="35"/>
    </row>
    <row r="580">
      <c r="A580" s="35"/>
      <c r="B580" s="35"/>
      <c r="C580" s="35"/>
      <c r="D580" s="35"/>
      <c r="E580" s="35"/>
      <c r="F580" s="35"/>
      <c r="G580" s="35"/>
      <c r="H580" s="35"/>
      <c r="I580" s="35"/>
    </row>
    <row r="581">
      <c r="A581" s="35"/>
      <c r="B581" s="35"/>
      <c r="C581" s="35"/>
      <c r="D581" s="35"/>
      <c r="E581" s="35"/>
      <c r="F581" s="35"/>
      <c r="G581" s="35"/>
      <c r="H581" s="35"/>
      <c r="I581" s="35"/>
    </row>
    <row r="582">
      <c r="A582" s="35"/>
      <c r="B582" s="35"/>
      <c r="C582" s="35"/>
      <c r="D582" s="35"/>
      <c r="E582" s="35"/>
      <c r="F582" s="35"/>
      <c r="G582" s="35"/>
      <c r="H582" s="35"/>
      <c r="I582" s="35"/>
    </row>
    <row r="583">
      <c r="A583" s="35"/>
      <c r="B583" s="35"/>
      <c r="C583" s="35"/>
      <c r="D583" s="35"/>
      <c r="E583" s="35"/>
      <c r="F583" s="35"/>
      <c r="G583" s="35"/>
      <c r="H583" s="35"/>
      <c r="I583" s="35"/>
    </row>
    <row r="584">
      <c r="A584" s="35"/>
      <c r="B584" s="35"/>
      <c r="C584" s="35"/>
      <c r="D584" s="35"/>
      <c r="E584" s="35"/>
      <c r="F584" s="35"/>
      <c r="G584" s="35"/>
      <c r="H584" s="35"/>
      <c r="I584" s="35"/>
    </row>
    <row r="585">
      <c r="A585" s="35"/>
      <c r="B585" s="35"/>
      <c r="C585" s="35"/>
      <c r="D585" s="35"/>
      <c r="E585" s="35"/>
      <c r="F585" s="35"/>
      <c r="G585" s="35"/>
      <c r="H585" s="35"/>
      <c r="I585" s="35"/>
    </row>
    <row r="586">
      <c r="A586" s="35"/>
      <c r="B586" s="35"/>
      <c r="C586" s="35"/>
      <c r="D586" s="35"/>
      <c r="E586" s="35"/>
      <c r="F586" s="35"/>
      <c r="G586" s="35"/>
      <c r="H586" s="35"/>
      <c r="I586" s="35"/>
    </row>
    <row r="587">
      <c r="A587" s="35"/>
      <c r="B587" s="35"/>
      <c r="C587" s="35"/>
      <c r="D587" s="35"/>
      <c r="E587" s="35"/>
      <c r="F587" s="35"/>
      <c r="G587" s="35"/>
      <c r="H587" s="35"/>
      <c r="I587" s="35"/>
    </row>
    <row r="588">
      <c r="A588" s="35"/>
      <c r="B588" s="35"/>
      <c r="C588" s="35"/>
      <c r="D588" s="35"/>
      <c r="E588" s="35"/>
      <c r="F588" s="35"/>
      <c r="G588" s="35"/>
      <c r="H588" s="35"/>
      <c r="I588" s="35"/>
    </row>
    <row r="589">
      <c r="A589" s="35"/>
      <c r="B589" s="35"/>
      <c r="C589" s="35"/>
      <c r="D589" s="35"/>
      <c r="E589" s="35"/>
      <c r="F589" s="35"/>
      <c r="G589" s="35"/>
      <c r="H589" s="35"/>
      <c r="I589" s="35"/>
    </row>
    <row r="590">
      <c r="A590" s="35"/>
      <c r="B590" s="35"/>
      <c r="C590" s="35"/>
      <c r="D590" s="35"/>
      <c r="E590" s="35"/>
      <c r="F590" s="35"/>
      <c r="G590" s="35"/>
      <c r="H590" s="35"/>
      <c r="I590" s="35"/>
    </row>
    <row r="591">
      <c r="A591" s="35"/>
      <c r="B591" s="35"/>
      <c r="C591" s="35"/>
      <c r="D591" s="35"/>
      <c r="E591" s="35"/>
      <c r="F591" s="35"/>
      <c r="G591" s="35"/>
      <c r="H591" s="35"/>
      <c r="I591" s="35"/>
    </row>
    <row r="592">
      <c r="A592" s="35"/>
      <c r="B592" s="35"/>
      <c r="C592" s="35"/>
      <c r="D592" s="35"/>
      <c r="E592" s="35"/>
      <c r="F592" s="35"/>
      <c r="G592" s="35"/>
      <c r="H592" s="35"/>
      <c r="I592" s="35"/>
    </row>
    <row r="593">
      <c r="A593" s="35"/>
      <c r="B593" s="35"/>
      <c r="C593" s="35"/>
      <c r="D593" s="35"/>
      <c r="E593" s="35"/>
      <c r="F593" s="35"/>
      <c r="G593" s="35"/>
      <c r="H593" s="35"/>
      <c r="I593" s="35"/>
    </row>
    <row r="594">
      <c r="A594" s="35"/>
      <c r="B594" s="35"/>
      <c r="C594" s="35"/>
      <c r="D594" s="35"/>
      <c r="E594" s="35"/>
      <c r="F594" s="35"/>
      <c r="G594" s="35"/>
      <c r="H594" s="35"/>
      <c r="I594" s="35"/>
    </row>
    <row r="595">
      <c r="A595" s="35"/>
      <c r="B595" s="35"/>
      <c r="C595" s="35"/>
      <c r="D595" s="35"/>
      <c r="E595" s="35"/>
      <c r="F595" s="35"/>
      <c r="G595" s="35"/>
      <c r="H595" s="35"/>
      <c r="I595" s="35"/>
    </row>
    <row r="596">
      <c r="A596" s="35"/>
      <c r="B596" s="35"/>
      <c r="C596" s="35"/>
      <c r="D596" s="35"/>
      <c r="E596" s="35"/>
      <c r="F596" s="35"/>
      <c r="G596" s="35"/>
      <c r="H596" s="35"/>
      <c r="I596" s="35"/>
    </row>
    <row r="597">
      <c r="A597" s="35"/>
      <c r="B597" s="35"/>
      <c r="C597" s="35"/>
      <c r="D597" s="35"/>
      <c r="E597" s="35"/>
      <c r="F597" s="35"/>
      <c r="G597" s="35"/>
      <c r="H597" s="35"/>
      <c r="I597" s="35"/>
    </row>
    <row r="598">
      <c r="A598" s="35"/>
      <c r="B598" s="35"/>
      <c r="C598" s="35"/>
      <c r="D598" s="35"/>
      <c r="E598" s="35"/>
      <c r="F598" s="35"/>
      <c r="G598" s="35"/>
      <c r="H598" s="35"/>
      <c r="I598" s="35"/>
    </row>
    <row r="599">
      <c r="A599" s="35"/>
      <c r="B599" s="35"/>
      <c r="C599" s="35"/>
      <c r="D599" s="35"/>
      <c r="E599" s="35"/>
      <c r="F599" s="35"/>
      <c r="G599" s="35"/>
      <c r="H599" s="35"/>
      <c r="I599" s="35"/>
    </row>
    <row r="600">
      <c r="A600" s="35"/>
      <c r="B600" s="35"/>
      <c r="C600" s="35"/>
      <c r="D600" s="35"/>
      <c r="E600" s="35"/>
      <c r="F600" s="35"/>
      <c r="G600" s="35"/>
      <c r="H600" s="35"/>
      <c r="I600" s="35"/>
    </row>
    <row r="601">
      <c r="A601" s="35"/>
      <c r="B601" s="35"/>
      <c r="C601" s="35"/>
      <c r="D601" s="35"/>
      <c r="E601" s="35"/>
      <c r="F601" s="35"/>
      <c r="G601" s="35"/>
      <c r="H601" s="35"/>
      <c r="I601" s="35"/>
    </row>
    <row r="602">
      <c r="A602" s="35"/>
      <c r="B602" s="35"/>
      <c r="C602" s="35"/>
      <c r="D602" s="35"/>
      <c r="E602" s="35"/>
      <c r="F602" s="35"/>
      <c r="G602" s="35"/>
      <c r="H602" s="35"/>
      <c r="I602" s="35"/>
    </row>
    <row r="603">
      <c r="A603" s="35"/>
      <c r="B603" s="35"/>
      <c r="C603" s="35"/>
      <c r="D603" s="35"/>
      <c r="E603" s="35"/>
      <c r="F603" s="35"/>
      <c r="G603" s="35"/>
      <c r="H603" s="35"/>
      <c r="I603" s="35"/>
    </row>
    <row r="604">
      <c r="A604" s="35"/>
      <c r="B604" s="35"/>
      <c r="C604" s="35"/>
      <c r="D604" s="35"/>
      <c r="E604" s="35"/>
      <c r="F604" s="35"/>
      <c r="G604" s="35"/>
      <c r="H604" s="35"/>
      <c r="I604" s="35"/>
    </row>
    <row r="605">
      <c r="A605" s="35"/>
      <c r="B605" s="35"/>
      <c r="C605" s="35"/>
      <c r="D605" s="35"/>
      <c r="E605" s="35"/>
      <c r="F605" s="35"/>
      <c r="G605" s="35"/>
      <c r="H605" s="35"/>
      <c r="I605" s="35"/>
    </row>
    <row r="606">
      <c r="A606" s="35"/>
      <c r="B606" s="35"/>
      <c r="C606" s="35"/>
      <c r="D606" s="35"/>
      <c r="E606" s="35"/>
      <c r="F606" s="35"/>
      <c r="G606" s="35"/>
      <c r="H606" s="35"/>
      <c r="I606" s="35"/>
    </row>
    <row r="607">
      <c r="A607" s="35"/>
      <c r="B607" s="35"/>
      <c r="C607" s="35"/>
      <c r="D607" s="35"/>
      <c r="E607" s="35"/>
      <c r="F607" s="35"/>
      <c r="G607" s="35"/>
      <c r="H607" s="35"/>
      <c r="I607" s="35"/>
    </row>
    <row r="608">
      <c r="A608" s="35"/>
      <c r="B608" s="35"/>
      <c r="C608" s="35"/>
      <c r="D608" s="35"/>
      <c r="E608" s="35"/>
      <c r="F608" s="35"/>
      <c r="G608" s="35"/>
      <c r="H608" s="35"/>
      <c r="I608" s="35"/>
    </row>
    <row r="609">
      <c r="A609" s="35"/>
      <c r="B609" s="35"/>
      <c r="C609" s="35"/>
      <c r="D609" s="35"/>
      <c r="E609" s="35"/>
      <c r="F609" s="35"/>
      <c r="G609" s="35"/>
      <c r="H609" s="35"/>
      <c r="I609" s="35"/>
    </row>
    <row r="610">
      <c r="A610" s="35"/>
      <c r="B610" s="35"/>
      <c r="C610" s="35"/>
      <c r="D610" s="35"/>
      <c r="E610" s="35"/>
      <c r="F610" s="35"/>
      <c r="G610" s="35"/>
      <c r="H610" s="35"/>
      <c r="I610" s="35"/>
    </row>
    <row r="611">
      <c r="A611" s="35"/>
      <c r="B611" s="35"/>
      <c r="C611" s="35"/>
      <c r="D611" s="35"/>
      <c r="E611" s="35"/>
      <c r="F611" s="35"/>
      <c r="G611" s="35"/>
      <c r="H611" s="35"/>
      <c r="I611" s="35"/>
    </row>
    <row r="612">
      <c r="A612" s="35"/>
      <c r="B612" s="35"/>
      <c r="C612" s="35"/>
      <c r="D612" s="35"/>
      <c r="E612" s="35"/>
      <c r="F612" s="35"/>
      <c r="G612" s="35"/>
      <c r="H612" s="35"/>
      <c r="I612" s="35"/>
    </row>
    <row r="613">
      <c r="A613" s="35"/>
      <c r="B613" s="35"/>
      <c r="C613" s="35"/>
      <c r="D613" s="35"/>
      <c r="E613" s="35"/>
      <c r="F613" s="35"/>
      <c r="G613" s="35"/>
      <c r="H613" s="35"/>
      <c r="I613" s="35"/>
    </row>
    <row r="614">
      <c r="A614" s="35"/>
      <c r="B614" s="35"/>
      <c r="C614" s="35"/>
      <c r="D614" s="35"/>
      <c r="E614" s="35"/>
      <c r="F614" s="35"/>
      <c r="G614" s="35"/>
      <c r="H614" s="35"/>
      <c r="I614" s="35"/>
    </row>
    <row r="615">
      <c r="A615" s="35"/>
      <c r="B615" s="35"/>
      <c r="C615" s="35"/>
      <c r="D615" s="35"/>
      <c r="E615" s="35"/>
      <c r="F615" s="35"/>
      <c r="G615" s="35"/>
      <c r="H615" s="35"/>
      <c r="I615" s="35"/>
    </row>
    <row r="616">
      <c r="A616" s="35"/>
      <c r="B616" s="35"/>
      <c r="C616" s="35"/>
      <c r="D616" s="35"/>
      <c r="E616" s="35"/>
      <c r="F616" s="35"/>
      <c r="G616" s="35"/>
      <c r="H616" s="35"/>
      <c r="I616" s="35"/>
    </row>
    <row r="617">
      <c r="A617" s="35"/>
      <c r="B617" s="35"/>
      <c r="C617" s="35"/>
      <c r="D617" s="35"/>
      <c r="E617" s="35"/>
      <c r="F617" s="35"/>
      <c r="G617" s="35"/>
      <c r="H617" s="35"/>
      <c r="I617" s="35"/>
    </row>
    <row r="618">
      <c r="A618" s="35"/>
      <c r="B618" s="35"/>
      <c r="C618" s="35"/>
      <c r="D618" s="35"/>
      <c r="E618" s="35"/>
      <c r="F618" s="35"/>
      <c r="G618" s="35"/>
      <c r="H618" s="35"/>
      <c r="I618" s="35"/>
    </row>
    <row r="619">
      <c r="A619" s="35"/>
      <c r="B619" s="35"/>
      <c r="C619" s="35"/>
      <c r="D619" s="35"/>
      <c r="E619" s="35"/>
      <c r="F619" s="35"/>
      <c r="G619" s="35"/>
      <c r="H619" s="35"/>
      <c r="I619" s="35"/>
    </row>
    <row r="620">
      <c r="A620" s="35"/>
      <c r="B620" s="35"/>
      <c r="C620" s="35"/>
      <c r="D620" s="35"/>
      <c r="E620" s="35"/>
      <c r="F620" s="35"/>
      <c r="G620" s="35"/>
      <c r="H620" s="35"/>
      <c r="I620" s="35"/>
    </row>
    <row r="621">
      <c r="A621" s="35"/>
      <c r="B621" s="35"/>
      <c r="C621" s="35"/>
      <c r="D621" s="35"/>
      <c r="E621" s="35"/>
      <c r="F621" s="35"/>
      <c r="G621" s="35"/>
      <c r="H621" s="35"/>
      <c r="I621" s="35"/>
    </row>
    <row r="622">
      <c r="A622" s="35"/>
      <c r="B622" s="35"/>
      <c r="C622" s="35"/>
      <c r="D622" s="35"/>
      <c r="E622" s="35"/>
      <c r="F622" s="35"/>
      <c r="G622" s="35"/>
      <c r="H622" s="35"/>
      <c r="I622" s="35"/>
    </row>
    <row r="623">
      <c r="A623" s="35"/>
      <c r="B623" s="35"/>
      <c r="C623" s="35"/>
      <c r="D623" s="35"/>
      <c r="E623" s="35"/>
      <c r="F623" s="35"/>
      <c r="G623" s="35"/>
      <c r="H623" s="35"/>
      <c r="I623" s="35"/>
    </row>
    <row r="624">
      <c r="A624" s="35"/>
      <c r="B624" s="35"/>
      <c r="C624" s="35"/>
      <c r="D624" s="35"/>
      <c r="E624" s="35"/>
      <c r="F624" s="35"/>
      <c r="G624" s="35"/>
      <c r="H624" s="35"/>
      <c r="I624" s="35"/>
    </row>
    <row r="625">
      <c r="A625" s="35"/>
      <c r="B625" s="35"/>
      <c r="C625" s="35"/>
      <c r="D625" s="35"/>
      <c r="E625" s="35"/>
      <c r="F625" s="35"/>
      <c r="G625" s="35"/>
      <c r="H625" s="35"/>
      <c r="I625" s="35"/>
    </row>
    <row r="626">
      <c r="A626" s="35"/>
      <c r="B626" s="35"/>
      <c r="C626" s="35"/>
      <c r="D626" s="35"/>
      <c r="E626" s="35"/>
      <c r="F626" s="35"/>
      <c r="G626" s="35"/>
      <c r="H626" s="35"/>
      <c r="I626" s="35"/>
    </row>
    <row r="627">
      <c r="A627" s="35"/>
      <c r="B627" s="35"/>
      <c r="C627" s="35"/>
      <c r="D627" s="35"/>
      <c r="E627" s="35"/>
      <c r="F627" s="35"/>
      <c r="G627" s="35"/>
      <c r="H627" s="35"/>
      <c r="I627" s="35"/>
    </row>
    <row r="628">
      <c r="A628" s="35"/>
      <c r="B628" s="35"/>
      <c r="C628" s="35"/>
      <c r="D628" s="35"/>
      <c r="E628" s="35"/>
      <c r="F628" s="35"/>
      <c r="G628" s="35"/>
      <c r="H628" s="35"/>
      <c r="I628" s="35"/>
    </row>
    <row r="629">
      <c r="A629" s="35"/>
      <c r="B629" s="35"/>
      <c r="C629" s="35"/>
      <c r="D629" s="35"/>
      <c r="E629" s="35"/>
      <c r="F629" s="35"/>
      <c r="G629" s="35"/>
      <c r="H629" s="35"/>
      <c r="I629" s="35"/>
    </row>
    <row r="630">
      <c r="A630" s="35"/>
      <c r="B630" s="35"/>
      <c r="C630" s="35"/>
      <c r="D630" s="35"/>
      <c r="E630" s="35"/>
      <c r="F630" s="35"/>
      <c r="G630" s="35"/>
      <c r="H630" s="35"/>
      <c r="I630" s="35"/>
    </row>
    <row r="631">
      <c r="A631" s="35"/>
      <c r="B631" s="35"/>
      <c r="C631" s="35"/>
      <c r="D631" s="35"/>
      <c r="E631" s="35"/>
      <c r="F631" s="35"/>
      <c r="G631" s="35"/>
      <c r="H631" s="35"/>
      <c r="I631" s="35"/>
    </row>
    <row r="632">
      <c r="A632" s="35"/>
      <c r="B632" s="35"/>
      <c r="C632" s="35"/>
      <c r="D632" s="35"/>
      <c r="E632" s="35"/>
      <c r="F632" s="35"/>
      <c r="G632" s="35"/>
      <c r="H632" s="35"/>
      <c r="I632" s="35"/>
    </row>
    <row r="633">
      <c r="A633" s="35"/>
      <c r="B633" s="35"/>
      <c r="C633" s="35"/>
      <c r="D633" s="35"/>
      <c r="E633" s="35"/>
      <c r="F633" s="35"/>
      <c r="G633" s="35"/>
      <c r="H633" s="35"/>
      <c r="I633" s="35"/>
    </row>
    <row r="634">
      <c r="A634" s="35"/>
      <c r="B634" s="35"/>
      <c r="C634" s="35"/>
      <c r="D634" s="35"/>
      <c r="E634" s="35"/>
      <c r="F634" s="35"/>
      <c r="G634" s="35"/>
      <c r="H634" s="35"/>
      <c r="I634" s="35"/>
    </row>
    <row r="635">
      <c r="A635" s="35"/>
      <c r="B635" s="35"/>
      <c r="C635" s="35"/>
      <c r="D635" s="35"/>
      <c r="E635" s="35"/>
      <c r="F635" s="35"/>
      <c r="G635" s="35"/>
      <c r="H635" s="35"/>
      <c r="I635" s="35"/>
    </row>
    <row r="636">
      <c r="A636" s="35"/>
      <c r="B636" s="35"/>
      <c r="C636" s="35"/>
      <c r="D636" s="35"/>
      <c r="E636" s="35"/>
      <c r="F636" s="35"/>
      <c r="G636" s="35"/>
      <c r="H636" s="35"/>
      <c r="I636" s="35"/>
    </row>
    <row r="637">
      <c r="A637" s="35"/>
      <c r="B637" s="35"/>
      <c r="C637" s="35"/>
      <c r="D637" s="35"/>
      <c r="E637" s="35"/>
      <c r="F637" s="35"/>
      <c r="G637" s="35"/>
      <c r="H637" s="35"/>
      <c r="I637" s="35"/>
    </row>
    <row r="638">
      <c r="A638" s="35"/>
      <c r="B638" s="35"/>
      <c r="C638" s="35"/>
      <c r="D638" s="35"/>
      <c r="E638" s="35"/>
      <c r="F638" s="35"/>
      <c r="G638" s="35"/>
      <c r="H638" s="35"/>
      <c r="I638" s="35"/>
    </row>
    <row r="639">
      <c r="A639" s="35"/>
      <c r="B639" s="35"/>
      <c r="C639" s="35"/>
      <c r="D639" s="35"/>
      <c r="E639" s="35"/>
      <c r="F639" s="35"/>
      <c r="G639" s="35"/>
      <c r="H639" s="35"/>
      <c r="I639" s="35"/>
    </row>
    <row r="640">
      <c r="A640" s="35"/>
      <c r="B640" s="35"/>
      <c r="C640" s="35"/>
      <c r="D640" s="35"/>
      <c r="E640" s="35"/>
      <c r="F640" s="35"/>
      <c r="G640" s="35"/>
      <c r="H640" s="35"/>
      <c r="I640" s="35"/>
    </row>
    <row r="641">
      <c r="A641" s="35"/>
      <c r="B641" s="35"/>
      <c r="C641" s="35"/>
      <c r="D641" s="35"/>
      <c r="E641" s="35"/>
      <c r="F641" s="35"/>
      <c r="G641" s="35"/>
      <c r="H641" s="35"/>
      <c r="I641" s="35"/>
    </row>
    <row r="642">
      <c r="A642" s="35"/>
      <c r="B642" s="35"/>
      <c r="C642" s="35"/>
      <c r="D642" s="35"/>
      <c r="E642" s="35"/>
      <c r="F642" s="35"/>
      <c r="G642" s="35"/>
      <c r="H642" s="35"/>
      <c r="I642" s="35"/>
    </row>
    <row r="643">
      <c r="A643" s="35"/>
      <c r="B643" s="35"/>
      <c r="C643" s="35"/>
      <c r="D643" s="35"/>
      <c r="E643" s="35"/>
      <c r="F643" s="35"/>
      <c r="G643" s="35"/>
      <c r="H643" s="35"/>
      <c r="I643" s="35"/>
    </row>
    <row r="644">
      <c r="A644" s="35"/>
      <c r="B644" s="35"/>
      <c r="C644" s="35"/>
      <c r="D644" s="35"/>
      <c r="E644" s="35"/>
      <c r="F644" s="35"/>
      <c r="G644" s="35"/>
      <c r="H644" s="35"/>
      <c r="I644" s="35"/>
    </row>
    <row r="645">
      <c r="A645" s="35"/>
      <c r="B645" s="35"/>
      <c r="C645" s="35"/>
      <c r="D645" s="35"/>
      <c r="E645" s="35"/>
      <c r="F645" s="35"/>
      <c r="G645" s="35"/>
      <c r="H645" s="35"/>
      <c r="I645" s="35"/>
    </row>
    <row r="646">
      <c r="A646" s="35"/>
      <c r="B646" s="35"/>
      <c r="C646" s="35"/>
      <c r="D646" s="35"/>
      <c r="E646" s="35"/>
      <c r="F646" s="35"/>
      <c r="G646" s="35"/>
      <c r="H646" s="35"/>
      <c r="I646" s="35"/>
    </row>
    <row r="647">
      <c r="A647" s="35"/>
      <c r="B647" s="35"/>
      <c r="C647" s="35"/>
      <c r="D647" s="35"/>
      <c r="E647" s="35"/>
      <c r="F647" s="35"/>
      <c r="G647" s="35"/>
      <c r="H647" s="35"/>
      <c r="I647" s="35"/>
    </row>
    <row r="648">
      <c r="A648" s="35"/>
      <c r="B648" s="35"/>
      <c r="C648" s="35"/>
      <c r="D648" s="35"/>
      <c r="E648" s="35"/>
      <c r="F648" s="35"/>
      <c r="G648" s="35"/>
      <c r="H648" s="35"/>
      <c r="I648" s="35"/>
    </row>
    <row r="649">
      <c r="A649" s="35"/>
      <c r="B649" s="35"/>
      <c r="C649" s="35"/>
      <c r="D649" s="35"/>
      <c r="E649" s="35"/>
      <c r="F649" s="35"/>
      <c r="G649" s="35"/>
      <c r="H649" s="35"/>
      <c r="I649" s="35"/>
    </row>
    <row r="650">
      <c r="A650" s="35"/>
      <c r="B650" s="35"/>
      <c r="C650" s="35"/>
      <c r="D650" s="35"/>
      <c r="E650" s="35"/>
      <c r="F650" s="35"/>
      <c r="G650" s="35"/>
      <c r="H650" s="35"/>
      <c r="I650" s="35"/>
    </row>
    <row r="651">
      <c r="A651" s="35"/>
      <c r="B651" s="35"/>
      <c r="C651" s="35"/>
      <c r="D651" s="35"/>
      <c r="E651" s="35"/>
      <c r="F651" s="35"/>
      <c r="G651" s="35"/>
      <c r="H651" s="35"/>
      <c r="I651" s="35"/>
    </row>
    <row r="652">
      <c r="A652" s="35"/>
      <c r="B652" s="35"/>
      <c r="C652" s="35"/>
      <c r="D652" s="35"/>
      <c r="E652" s="35"/>
      <c r="F652" s="35"/>
      <c r="G652" s="35"/>
      <c r="H652" s="35"/>
      <c r="I652" s="35"/>
    </row>
    <row r="653">
      <c r="A653" s="35"/>
      <c r="B653" s="35"/>
      <c r="C653" s="35"/>
      <c r="D653" s="35"/>
      <c r="E653" s="35"/>
      <c r="F653" s="35"/>
      <c r="G653" s="35"/>
      <c r="H653" s="35"/>
      <c r="I653" s="35"/>
    </row>
    <row r="654">
      <c r="A654" s="35"/>
      <c r="B654" s="35"/>
      <c r="C654" s="35"/>
      <c r="D654" s="35"/>
      <c r="E654" s="35"/>
      <c r="F654" s="35"/>
      <c r="G654" s="35"/>
      <c r="H654" s="35"/>
      <c r="I654" s="35"/>
    </row>
    <row r="655">
      <c r="A655" s="35"/>
      <c r="B655" s="35"/>
      <c r="C655" s="35"/>
      <c r="D655" s="35"/>
      <c r="E655" s="35"/>
      <c r="F655" s="35"/>
      <c r="G655" s="35"/>
      <c r="H655" s="35"/>
      <c r="I655" s="35"/>
    </row>
    <row r="656">
      <c r="A656" s="35"/>
      <c r="B656" s="35"/>
      <c r="C656" s="35"/>
      <c r="D656" s="35"/>
      <c r="E656" s="35"/>
      <c r="F656" s="35"/>
      <c r="G656" s="35"/>
      <c r="H656" s="35"/>
      <c r="I656" s="35"/>
    </row>
    <row r="657">
      <c r="A657" s="35"/>
      <c r="B657" s="35"/>
      <c r="C657" s="35"/>
      <c r="D657" s="35"/>
      <c r="E657" s="35"/>
      <c r="F657" s="35"/>
      <c r="G657" s="35"/>
      <c r="H657" s="35"/>
      <c r="I657" s="35"/>
    </row>
    <row r="658">
      <c r="A658" s="35"/>
      <c r="B658" s="35"/>
      <c r="C658" s="35"/>
      <c r="D658" s="35"/>
      <c r="E658" s="35"/>
      <c r="F658" s="35"/>
      <c r="G658" s="35"/>
      <c r="H658" s="35"/>
      <c r="I658" s="35"/>
    </row>
    <row r="659">
      <c r="A659" s="35"/>
      <c r="B659" s="35"/>
      <c r="C659" s="35"/>
      <c r="D659" s="35"/>
      <c r="E659" s="35"/>
      <c r="F659" s="35"/>
      <c r="G659" s="35"/>
      <c r="H659" s="35"/>
      <c r="I659" s="35"/>
    </row>
    <row r="660">
      <c r="A660" s="35"/>
      <c r="B660" s="35"/>
      <c r="C660" s="35"/>
      <c r="D660" s="35"/>
      <c r="E660" s="35"/>
      <c r="F660" s="35"/>
      <c r="G660" s="35"/>
      <c r="H660" s="35"/>
      <c r="I660" s="35"/>
    </row>
    <row r="661">
      <c r="A661" s="35"/>
      <c r="B661" s="35"/>
      <c r="C661" s="35"/>
      <c r="D661" s="35"/>
      <c r="E661" s="35"/>
      <c r="F661" s="35"/>
      <c r="G661" s="35"/>
      <c r="H661" s="35"/>
      <c r="I661" s="35"/>
    </row>
    <row r="662">
      <c r="A662" s="35"/>
      <c r="B662" s="35"/>
      <c r="C662" s="35"/>
      <c r="D662" s="35"/>
      <c r="E662" s="35"/>
      <c r="F662" s="35"/>
      <c r="G662" s="35"/>
      <c r="H662" s="35"/>
      <c r="I662" s="35"/>
    </row>
    <row r="663">
      <c r="A663" s="35"/>
      <c r="B663" s="35"/>
      <c r="C663" s="35"/>
      <c r="D663" s="35"/>
      <c r="E663" s="35"/>
      <c r="F663" s="35"/>
      <c r="G663" s="35"/>
      <c r="H663" s="35"/>
      <c r="I663" s="35"/>
    </row>
    <row r="664">
      <c r="A664" s="35"/>
      <c r="B664" s="35"/>
      <c r="C664" s="35"/>
      <c r="D664" s="35"/>
      <c r="E664" s="35"/>
      <c r="F664" s="35"/>
      <c r="G664" s="35"/>
      <c r="H664" s="35"/>
      <c r="I664" s="35"/>
    </row>
    <row r="665">
      <c r="A665" s="35"/>
      <c r="B665" s="35"/>
      <c r="C665" s="35"/>
      <c r="D665" s="35"/>
      <c r="E665" s="35"/>
      <c r="F665" s="35"/>
      <c r="G665" s="35"/>
      <c r="H665" s="35"/>
      <c r="I665" s="35"/>
    </row>
    <row r="666">
      <c r="A666" s="35"/>
      <c r="B666" s="35"/>
      <c r="C666" s="35"/>
      <c r="D666" s="35"/>
      <c r="E666" s="35"/>
      <c r="F666" s="35"/>
      <c r="G666" s="35"/>
      <c r="H666" s="35"/>
      <c r="I666" s="35"/>
    </row>
    <row r="667">
      <c r="A667" s="35"/>
      <c r="B667" s="35"/>
      <c r="C667" s="35"/>
      <c r="D667" s="35"/>
      <c r="E667" s="35"/>
      <c r="F667" s="35"/>
      <c r="G667" s="35"/>
      <c r="H667" s="35"/>
      <c r="I667" s="35"/>
    </row>
    <row r="668">
      <c r="A668" s="35"/>
      <c r="B668" s="35"/>
      <c r="C668" s="35"/>
      <c r="D668" s="35"/>
      <c r="E668" s="35"/>
      <c r="F668" s="35"/>
      <c r="G668" s="35"/>
      <c r="H668" s="35"/>
      <c r="I668" s="35"/>
    </row>
    <row r="669">
      <c r="A669" s="35"/>
      <c r="B669" s="35"/>
      <c r="C669" s="35"/>
      <c r="D669" s="35"/>
      <c r="E669" s="35"/>
      <c r="F669" s="35"/>
      <c r="G669" s="35"/>
      <c r="H669" s="35"/>
      <c r="I669" s="35"/>
    </row>
    <row r="670">
      <c r="A670" s="35"/>
      <c r="B670" s="35"/>
      <c r="C670" s="35"/>
      <c r="D670" s="35"/>
      <c r="E670" s="35"/>
      <c r="F670" s="35"/>
      <c r="G670" s="35"/>
      <c r="H670" s="35"/>
      <c r="I670" s="35"/>
    </row>
    <row r="671">
      <c r="A671" s="35"/>
      <c r="B671" s="35"/>
      <c r="C671" s="35"/>
      <c r="D671" s="35"/>
      <c r="E671" s="35"/>
      <c r="F671" s="35"/>
      <c r="G671" s="35"/>
      <c r="H671" s="35"/>
      <c r="I671" s="35"/>
    </row>
    <row r="672">
      <c r="A672" s="35"/>
      <c r="B672" s="35"/>
      <c r="C672" s="35"/>
      <c r="D672" s="35"/>
      <c r="E672" s="35"/>
      <c r="F672" s="35"/>
      <c r="G672" s="35"/>
      <c r="H672" s="35"/>
      <c r="I672" s="35"/>
    </row>
    <row r="673">
      <c r="A673" s="35"/>
      <c r="B673" s="35"/>
      <c r="C673" s="35"/>
      <c r="D673" s="35"/>
      <c r="E673" s="35"/>
      <c r="F673" s="35"/>
      <c r="G673" s="35"/>
      <c r="H673" s="35"/>
      <c r="I673" s="35"/>
    </row>
    <row r="674">
      <c r="A674" s="35"/>
      <c r="B674" s="35"/>
      <c r="C674" s="35"/>
      <c r="D674" s="35"/>
      <c r="E674" s="35"/>
      <c r="F674" s="35"/>
      <c r="G674" s="35"/>
      <c r="H674" s="35"/>
      <c r="I674" s="35"/>
    </row>
    <row r="675">
      <c r="A675" s="35"/>
      <c r="B675" s="35"/>
      <c r="C675" s="35"/>
      <c r="D675" s="35"/>
      <c r="E675" s="35"/>
      <c r="F675" s="35"/>
      <c r="G675" s="35"/>
      <c r="H675" s="35"/>
      <c r="I675" s="35"/>
    </row>
    <row r="676">
      <c r="A676" s="35"/>
      <c r="B676" s="35"/>
      <c r="C676" s="35"/>
      <c r="D676" s="35"/>
      <c r="E676" s="35"/>
      <c r="F676" s="35"/>
      <c r="G676" s="35"/>
      <c r="H676" s="35"/>
      <c r="I676" s="35"/>
    </row>
    <row r="677">
      <c r="A677" s="35"/>
      <c r="B677" s="35"/>
      <c r="C677" s="35"/>
      <c r="D677" s="35"/>
      <c r="E677" s="35"/>
      <c r="F677" s="35"/>
      <c r="G677" s="35"/>
      <c r="H677" s="35"/>
      <c r="I677" s="35"/>
    </row>
    <row r="678">
      <c r="A678" s="35"/>
      <c r="B678" s="35"/>
      <c r="C678" s="35"/>
      <c r="D678" s="35"/>
      <c r="E678" s="35"/>
      <c r="F678" s="35"/>
      <c r="G678" s="35"/>
      <c r="H678" s="35"/>
      <c r="I678" s="35"/>
    </row>
    <row r="679">
      <c r="A679" s="35"/>
      <c r="B679" s="35"/>
      <c r="C679" s="35"/>
      <c r="D679" s="35"/>
      <c r="E679" s="35"/>
      <c r="F679" s="35"/>
      <c r="G679" s="35"/>
      <c r="H679" s="35"/>
      <c r="I679" s="35"/>
    </row>
    <row r="680">
      <c r="A680" s="35"/>
      <c r="B680" s="35"/>
      <c r="C680" s="35"/>
      <c r="D680" s="35"/>
      <c r="E680" s="35"/>
      <c r="F680" s="35"/>
      <c r="G680" s="35"/>
      <c r="H680" s="35"/>
      <c r="I680" s="35"/>
    </row>
    <row r="681">
      <c r="A681" s="35"/>
      <c r="B681" s="35"/>
      <c r="C681" s="35"/>
      <c r="D681" s="35"/>
      <c r="E681" s="35"/>
      <c r="F681" s="35"/>
      <c r="G681" s="35"/>
      <c r="H681" s="35"/>
      <c r="I681" s="35"/>
    </row>
    <row r="682">
      <c r="A682" s="35"/>
      <c r="B682" s="35"/>
      <c r="C682" s="35"/>
      <c r="D682" s="35"/>
      <c r="E682" s="35"/>
      <c r="F682" s="35"/>
      <c r="G682" s="35"/>
      <c r="H682" s="35"/>
      <c r="I682" s="35"/>
    </row>
    <row r="683">
      <c r="A683" s="35"/>
      <c r="B683" s="35"/>
      <c r="C683" s="35"/>
      <c r="D683" s="35"/>
      <c r="E683" s="35"/>
      <c r="F683" s="35"/>
      <c r="G683" s="35"/>
      <c r="H683" s="35"/>
      <c r="I683" s="35"/>
    </row>
    <row r="684">
      <c r="A684" s="35"/>
      <c r="B684" s="35"/>
      <c r="C684" s="35"/>
      <c r="D684" s="35"/>
      <c r="E684" s="35"/>
      <c r="F684" s="35"/>
      <c r="G684" s="35"/>
      <c r="H684" s="35"/>
      <c r="I684" s="35"/>
    </row>
    <row r="685">
      <c r="A685" s="35"/>
      <c r="B685" s="35"/>
      <c r="C685" s="35"/>
      <c r="D685" s="35"/>
      <c r="E685" s="35"/>
      <c r="F685" s="35"/>
      <c r="G685" s="35"/>
      <c r="H685" s="35"/>
      <c r="I685" s="35"/>
    </row>
    <row r="686">
      <c r="A686" s="35"/>
      <c r="B686" s="35"/>
      <c r="C686" s="35"/>
      <c r="D686" s="35"/>
      <c r="E686" s="35"/>
      <c r="F686" s="35"/>
      <c r="G686" s="35"/>
      <c r="H686" s="35"/>
      <c r="I686" s="35"/>
    </row>
    <row r="687">
      <c r="A687" s="35"/>
      <c r="B687" s="35"/>
      <c r="C687" s="35"/>
      <c r="D687" s="35"/>
      <c r="E687" s="35"/>
      <c r="F687" s="35"/>
      <c r="G687" s="35"/>
      <c r="H687" s="35"/>
      <c r="I687" s="35"/>
    </row>
    <row r="688">
      <c r="A688" s="35"/>
      <c r="B688" s="35"/>
      <c r="C688" s="35"/>
      <c r="D688" s="35"/>
      <c r="E688" s="35"/>
      <c r="F688" s="35"/>
      <c r="G688" s="35"/>
      <c r="H688" s="35"/>
      <c r="I688" s="35"/>
    </row>
    <row r="689">
      <c r="A689" s="35"/>
      <c r="B689" s="35"/>
      <c r="C689" s="35"/>
      <c r="D689" s="35"/>
      <c r="E689" s="35"/>
      <c r="F689" s="35"/>
      <c r="G689" s="35"/>
      <c r="H689" s="35"/>
      <c r="I689" s="35"/>
    </row>
    <row r="690">
      <c r="A690" s="35"/>
      <c r="B690" s="35"/>
      <c r="C690" s="35"/>
      <c r="D690" s="35"/>
      <c r="E690" s="35"/>
      <c r="F690" s="35"/>
      <c r="G690" s="35"/>
      <c r="H690" s="35"/>
      <c r="I690" s="35"/>
    </row>
    <row r="691">
      <c r="A691" s="35"/>
      <c r="B691" s="35"/>
      <c r="C691" s="35"/>
      <c r="D691" s="35"/>
      <c r="E691" s="35"/>
      <c r="F691" s="35"/>
      <c r="G691" s="35"/>
      <c r="H691" s="35"/>
      <c r="I691" s="35"/>
    </row>
    <row r="692">
      <c r="A692" s="35"/>
      <c r="B692" s="35"/>
      <c r="C692" s="35"/>
      <c r="D692" s="35"/>
      <c r="E692" s="35"/>
      <c r="F692" s="35"/>
      <c r="G692" s="35"/>
      <c r="H692" s="35"/>
      <c r="I692" s="35"/>
    </row>
    <row r="693">
      <c r="A693" s="35"/>
      <c r="B693" s="35"/>
      <c r="C693" s="35"/>
      <c r="D693" s="35"/>
      <c r="E693" s="35"/>
      <c r="F693" s="35"/>
      <c r="G693" s="35"/>
      <c r="H693" s="35"/>
      <c r="I693" s="35"/>
    </row>
    <row r="694">
      <c r="A694" s="35"/>
      <c r="B694" s="35"/>
      <c r="C694" s="35"/>
      <c r="D694" s="35"/>
      <c r="E694" s="35"/>
      <c r="F694" s="35"/>
      <c r="G694" s="35"/>
      <c r="H694" s="35"/>
      <c r="I694" s="35"/>
    </row>
    <row r="695">
      <c r="A695" s="35"/>
      <c r="B695" s="35"/>
      <c r="C695" s="35"/>
      <c r="D695" s="35"/>
      <c r="E695" s="35"/>
      <c r="F695" s="35"/>
      <c r="G695" s="35"/>
      <c r="H695" s="35"/>
      <c r="I695" s="35"/>
    </row>
    <row r="696">
      <c r="A696" s="35"/>
      <c r="B696" s="35"/>
      <c r="C696" s="35"/>
      <c r="D696" s="35"/>
      <c r="E696" s="35"/>
      <c r="F696" s="35"/>
      <c r="G696" s="35"/>
      <c r="H696" s="35"/>
      <c r="I696" s="35"/>
    </row>
    <row r="697">
      <c r="A697" s="35"/>
      <c r="B697" s="35"/>
      <c r="C697" s="35"/>
      <c r="D697" s="35"/>
      <c r="E697" s="35"/>
      <c r="F697" s="35"/>
      <c r="G697" s="35"/>
      <c r="H697" s="35"/>
      <c r="I697" s="35"/>
    </row>
    <row r="698">
      <c r="A698" s="35"/>
      <c r="B698" s="35"/>
      <c r="C698" s="35"/>
      <c r="D698" s="35"/>
      <c r="E698" s="35"/>
      <c r="F698" s="35"/>
      <c r="G698" s="35"/>
      <c r="H698" s="35"/>
      <c r="I698" s="35"/>
    </row>
    <row r="699">
      <c r="A699" s="35"/>
      <c r="B699" s="35"/>
      <c r="C699" s="35"/>
      <c r="D699" s="35"/>
      <c r="E699" s="35"/>
      <c r="F699" s="35"/>
      <c r="G699" s="35"/>
      <c r="H699" s="35"/>
      <c r="I699" s="35"/>
    </row>
    <row r="700">
      <c r="A700" s="35"/>
      <c r="B700" s="35"/>
      <c r="C700" s="35"/>
      <c r="D700" s="35"/>
      <c r="E700" s="35"/>
      <c r="F700" s="35"/>
      <c r="G700" s="35"/>
      <c r="H700" s="35"/>
      <c r="I700" s="35"/>
    </row>
    <row r="701">
      <c r="A701" s="35"/>
      <c r="B701" s="35"/>
      <c r="C701" s="35"/>
      <c r="D701" s="35"/>
      <c r="E701" s="35"/>
      <c r="F701" s="35"/>
      <c r="G701" s="35"/>
      <c r="H701" s="35"/>
      <c r="I701" s="35"/>
    </row>
    <row r="702">
      <c r="A702" s="35"/>
      <c r="B702" s="35"/>
      <c r="C702" s="35"/>
      <c r="D702" s="35"/>
      <c r="E702" s="35"/>
      <c r="F702" s="35"/>
      <c r="G702" s="35"/>
      <c r="H702" s="35"/>
      <c r="I702" s="35"/>
    </row>
    <row r="703">
      <c r="A703" s="35"/>
      <c r="B703" s="35"/>
      <c r="C703" s="35"/>
      <c r="D703" s="35"/>
      <c r="E703" s="35"/>
      <c r="F703" s="35"/>
      <c r="G703" s="35"/>
      <c r="H703" s="35"/>
      <c r="I703" s="35"/>
    </row>
    <row r="704">
      <c r="A704" s="35"/>
      <c r="B704" s="35"/>
      <c r="C704" s="35"/>
      <c r="D704" s="35"/>
      <c r="E704" s="35"/>
      <c r="F704" s="35"/>
      <c r="G704" s="35"/>
      <c r="H704" s="35"/>
      <c r="I704" s="35"/>
    </row>
    <row r="705">
      <c r="A705" s="35"/>
      <c r="B705" s="35"/>
      <c r="C705" s="35"/>
      <c r="D705" s="35"/>
      <c r="E705" s="35"/>
      <c r="F705" s="35"/>
      <c r="G705" s="35"/>
      <c r="H705" s="35"/>
      <c r="I705" s="35"/>
    </row>
    <row r="706">
      <c r="A706" s="35"/>
      <c r="B706" s="35"/>
      <c r="C706" s="35"/>
      <c r="D706" s="35"/>
      <c r="E706" s="35"/>
      <c r="F706" s="35"/>
      <c r="G706" s="35"/>
      <c r="H706" s="35"/>
      <c r="I706" s="35"/>
    </row>
    <row r="707">
      <c r="A707" s="35"/>
      <c r="B707" s="35"/>
      <c r="C707" s="35"/>
      <c r="D707" s="35"/>
      <c r="E707" s="35"/>
      <c r="F707" s="35"/>
      <c r="G707" s="35"/>
      <c r="H707" s="35"/>
      <c r="I707" s="35"/>
    </row>
    <row r="708">
      <c r="A708" s="35"/>
      <c r="B708" s="35"/>
      <c r="C708" s="35"/>
      <c r="D708" s="35"/>
      <c r="E708" s="35"/>
      <c r="F708" s="35"/>
      <c r="G708" s="35"/>
      <c r="H708" s="35"/>
      <c r="I708" s="35"/>
    </row>
    <row r="709">
      <c r="A709" s="35"/>
      <c r="B709" s="35"/>
      <c r="C709" s="35"/>
      <c r="D709" s="35"/>
      <c r="E709" s="35"/>
      <c r="F709" s="35"/>
      <c r="G709" s="35"/>
      <c r="H709" s="35"/>
      <c r="I709" s="35"/>
    </row>
    <row r="710">
      <c r="A710" s="35"/>
      <c r="B710" s="35"/>
      <c r="C710" s="35"/>
      <c r="D710" s="35"/>
      <c r="E710" s="35"/>
      <c r="F710" s="35"/>
      <c r="G710" s="35"/>
      <c r="H710" s="35"/>
      <c r="I710" s="35"/>
    </row>
    <row r="711">
      <c r="A711" s="35"/>
      <c r="B711" s="35"/>
      <c r="C711" s="35"/>
      <c r="D711" s="35"/>
      <c r="E711" s="35"/>
      <c r="F711" s="35"/>
      <c r="G711" s="35"/>
      <c r="H711" s="35"/>
      <c r="I711" s="35"/>
    </row>
    <row r="712">
      <c r="A712" s="35"/>
      <c r="B712" s="35"/>
      <c r="C712" s="35"/>
      <c r="D712" s="35"/>
      <c r="E712" s="35"/>
      <c r="F712" s="35"/>
      <c r="G712" s="35"/>
      <c r="H712" s="35"/>
      <c r="I712" s="35"/>
    </row>
    <row r="713">
      <c r="A713" s="35"/>
      <c r="B713" s="35"/>
      <c r="C713" s="35"/>
      <c r="D713" s="35"/>
      <c r="E713" s="35"/>
      <c r="F713" s="35"/>
      <c r="G713" s="35"/>
      <c r="H713" s="35"/>
      <c r="I713" s="35"/>
    </row>
    <row r="714">
      <c r="A714" s="35"/>
      <c r="B714" s="35"/>
      <c r="C714" s="35"/>
      <c r="D714" s="35"/>
      <c r="E714" s="35"/>
      <c r="F714" s="35"/>
      <c r="G714" s="35"/>
      <c r="H714" s="35"/>
      <c r="I714" s="35"/>
    </row>
    <row r="715">
      <c r="A715" s="35"/>
      <c r="B715" s="35"/>
      <c r="C715" s="35"/>
      <c r="D715" s="35"/>
      <c r="E715" s="35"/>
      <c r="F715" s="35"/>
      <c r="G715" s="35"/>
      <c r="H715" s="35"/>
      <c r="I715" s="35"/>
    </row>
    <row r="716">
      <c r="A716" s="35"/>
      <c r="B716" s="35"/>
      <c r="C716" s="35"/>
      <c r="D716" s="35"/>
      <c r="E716" s="35"/>
      <c r="F716" s="35"/>
      <c r="G716" s="35"/>
      <c r="H716" s="35"/>
      <c r="I716" s="35"/>
    </row>
    <row r="717">
      <c r="A717" s="35"/>
      <c r="B717" s="35"/>
      <c r="C717" s="35"/>
      <c r="D717" s="35"/>
      <c r="E717" s="35"/>
      <c r="F717" s="35"/>
      <c r="G717" s="35"/>
      <c r="H717" s="35"/>
      <c r="I717" s="35"/>
    </row>
    <row r="718">
      <c r="A718" s="35"/>
      <c r="B718" s="35"/>
      <c r="C718" s="35"/>
      <c r="D718" s="35"/>
      <c r="E718" s="35"/>
      <c r="F718" s="35"/>
      <c r="G718" s="35"/>
      <c r="H718" s="35"/>
      <c r="I718" s="35"/>
    </row>
    <row r="719">
      <c r="A719" s="35"/>
      <c r="B719" s="35"/>
      <c r="C719" s="35"/>
      <c r="D719" s="35"/>
      <c r="E719" s="35"/>
      <c r="F719" s="35"/>
      <c r="G719" s="35"/>
      <c r="H719" s="35"/>
      <c r="I719" s="35"/>
    </row>
    <row r="720">
      <c r="A720" s="35"/>
      <c r="B720" s="35"/>
      <c r="C720" s="35"/>
      <c r="D720" s="35"/>
      <c r="E720" s="35"/>
      <c r="F720" s="35"/>
      <c r="G720" s="35"/>
      <c r="H720" s="35"/>
      <c r="I720" s="35"/>
    </row>
    <row r="721">
      <c r="A721" s="35"/>
      <c r="B721" s="35"/>
      <c r="C721" s="35"/>
      <c r="D721" s="35"/>
      <c r="E721" s="35"/>
      <c r="F721" s="35"/>
      <c r="G721" s="35"/>
      <c r="H721" s="35"/>
      <c r="I721" s="35"/>
    </row>
    <row r="722">
      <c r="A722" s="35"/>
      <c r="B722" s="35"/>
      <c r="C722" s="35"/>
      <c r="D722" s="35"/>
      <c r="E722" s="35"/>
      <c r="F722" s="35"/>
      <c r="G722" s="35"/>
      <c r="H722" s="35"/>
      <c r="I722" s="35"/>
    </row>
    <row r="723">
      <c r="A723" s="35"/>
      <c r="B723" s="35"/>
      <c r="C723" s="35"/>
      <c r="D723" s="35"/>
      <c r="E723" s="35"/>
      <c r="F723" s="35"/>
      <c r="G723" s="35"/>
      <c r="H723" s="35"/>
      <c r="I723" s="35"/>
    </row>
    <row r="724">
      <c r="A724" s="35"/>
      <c r="B724" s="35"/>
      <c r="C724" s="35"/>
      <c r="D724" s="35"/>
      <c r="E724" s="35"/>
      <c r="F724" s="35"/>
      <c r="G724" s="35"/>
      <c r="H724" s="35"/>
      <c r="I724" s="35"/>
    </row>
    <row r="725">
      <c r="A725" s="35"/>
      <c r="B725" s="35"/>
      <c r="C725" s="35"/>
      <c r="D725" s="35"/>
      <c r="E725" s="35"/>
      <c r="F725" s="35"/>
      <c r="G725" s="35"/>
      <c r="H725" s="35"/>
      <c r="I725" s="35"/>
    </row>
    <row r="726">
      <c r="A726" s="35"/>
      <c r="B726" s="35"/>
      <c r="C726" s="35"/>
      <c r="D726" s="35"/>
      <c r="E726" s="35"/>
      <c r="F726" s="35"/>
      <c r="G726" s="35"/>
      <c r="H726" s="35"/>
      <c r="I726" s="35"/>
    </row>
    <row r="727">
      <c r="A727" s="35"/>
      <c r="B727" s="35"/>
      <c r="C727" s="35"/>
      <c r="D727" s="35"/>
      <c r="E727" s="35"/>
      <c r="F727" s="35"/>
      <c r="G727" s="35"/>
      <c r="H727" s="35"/>
      <c r="I727" s="35"/>
    </row>
    <row r="728">
      <c r="A728" s="35"/>
      <c r="B728" s="35"/>
      <c r="C728" s="35"/>
      <c r="D728" s="35"/>
      <c r="E728" s="35"/>
      <c r="F728" s="35"/>
      <c r="G728" s="35"/>
      <c r="H728" s="35"/>
      <c r="I728" s="35"/>
    </row>
    <row r="729">
      <c r="A729" s="35"/>
      <c r="B729" s="35"/>
      <c r="C729" s="35"/>
      <c r="D729" s="35"/>
      <c r="E729" s="35"/>
      <c r="F729" s="35"/>
      <c r="G729" s="35"/>
      <c r="H729" s="35"/>
      <c r="I729" s="35"/>
    </row>
    <row r="730">
      <c r="A730" s="35"/>
      <c r="B730" s="35"/>
      <c r="C730" s="35"/>
      <c r="D730" s="35"/>
      <c r="E730" s="35"/>
      <c r="F730" s="35"/>
      <c r="G730" s="35"/>
      <c r="H730" s="35"/>
      <c r="I730" s="35"/>
    </row>
    <row r="731">
      <c r="A731" s="35"/>
      <c r="B731" s="35"/>
      <c r="C731" s="35"/>
      <c r="D731" s="35"/>
      <c r="E731" s="35"/>
      <c r="F731" s="35"/>
      <c r="G731" s="35"/>
      <c r="H731" s="35"/>
      <c r="I731" s="35"/>
    </row>
    <row r="732">
      <c r="A732" s="35"/>
      <c r="B732" s="35"/>
      <c r="C732" s="35"/>
      <c r="D732" s="35"/>
      <c r="E732" s="35"/>
      <c r="F732" s="35"/>
      <c r="G732" s="35"/>
      <c r="H732" s="35"/>
      <c r="I732" s="35"/>
    </row>
    <row r="733">
      <c r="A733" s="35"/>
      <c r="B733" s="35"/>
      <c r="C733" s="35"/>
      <c r="D733" s="35"/>
      <c r="E733" s="35"/>
      <c r="F733" s="35"/>
      <c r="G733" s="35"/>
      <c r="H733" s="35"/>
      <c r="I733" s="35"/>
    </row>
    <row r="734">
      <c r="A734" s="35"/>
      <c r="B734" s="35"/>
      <c r="C734" s="35"/>
      <c r="D734" s="35"/>
      <c r="E734" s="35"/>
      <c r="F734" s="35"/>
      <c r="G734" s="35"/>
      <c r="H734" s="35"/>
      <c r="I734" s="35"/>
    </row>
    <row r="735">
      <c r="A735" s="35"/>
      <c r="B735" s="35"/>
      <c r="C735" s="35"/>
      <c r="D735" s="35"/>
      <c r="E735" s="35"/>
      <c r="F735" s="35"/>
      <c r="G735" s="35"/>
      <c r="H735" s="35"/>
      <c r="I735" s="35"/>
    </row>
    <row r="736">
      <c r="A736" s="35"/>
      <c r="B736" s="35"/>
      <c r="C736" s="35"/>
      <c r="D736" s="35"/>
      <c r="E736" s="35"/>
      <c r="F736" s="35"/>
      <c r="G736" s="35"/>
      <c r="H736" s="35"/>
      <c r="I736" s="35"/>
    </row>
    <row r="737">
      <c r="A737" s="35"/>
      <c r="B737" s="35"/>
      <c r="C737" s="35"/>
      <c r="D737" s="35"/>
      <c r="E737" s="35"/>
      <c r="F737" s="35"/>
      <c r="G737" s="35"/>
      <c r="H737" s="35"/>
      <c r="I737" s="35"/>
    </row>
    <row r="738">
      <c r="A738" s="35"/>
      <c r="B738" s="35"/>
      <c r="C738" s="35"/>
      <c r="D738" s="35"/>
      <c r="E738" s="35"/>
      <c r="F738" s="35"/>
      <c r="G738" s="35"/>
      <c r="H738" s="35"/>
      <c r="I738" s="35"/>
    </row>
    <row r="739">
      <c r="A739" s="35"/>
      <c r="B739" s="35"/>
      <c r="C739" s="35"/>
      <c r="D739" s="35"/>
      <c r="E739" s="35"/>
      <c r="F739" s="35"/>
      <c r="G739" s="35"/>
      <c r="H739" s="35"/>
      <c r="I739" s="35"/>
    </row>
    <row r="740">
      <c r="A740" s="35"/>
      <c r="B740" s="35"/>
      <c r="C740" s="35"/>
      <c r="D740" s="35"/>
      <c r="E740" s="35"/>
      <c r="F740" s="35"/>
      <c r="G740" s="35"/>
      <c r="H740" s="35"/>
      <c r="I740" s="35"/>
    </row>
    <row r="741">
      <c r="A741" s="35"/>
      <c r="B741" s="35"/>
      <c r="C741" s="35"/>
      <c r="D741" s="35"/>
      <c r="E741" s="35"/>
      <c r="F741" s="35"/>
      <c r="G741" s="35"/>
      <c r="H741" s="35"/>
      <c r="I741" s="35"/>
    </row>
    <row r="742">
      <c r="A742" s="35"/>
      <c r="B742" s="35"/>
      <c r="C742" s="35"/>
      <c r="D742" s="35"/>
      <c r="E742" s="35"/>
      <c r="F742" s="35"/>
      <c r="G742" s="35"/>
      <c r="H742" s="35"/>
      <c r="I742" s="35"/>
    </row>
    <row r="743">
      <c r="A743" s="35"/>
      <c r="B743" s="35"/>
      <c r="C743" s="35"/>
      <c r="D743" s="35"/>
      <c r="E743" s="35"/>
      <c r="F743" s="35"/>
      <c r="G743" s="35"/>
      <c r="H743" s="35"/>
      <c r="I743" s="35"/>
    </row>
    <row r="744">
      <c r="A744" s="35"/>
      <c r="B744" s="35"/>
      <c r="C744" s="35"/>
      <c r="D744" s="35"/>
      <c r="E744" s="35"/>
      <c r="F744" s="35"/>
      <c r="G744" s="35"/>
      <c r="H744" s="35"/>
      <c r="I744" s="35"/>
    </row>
    <row r="745">
      <c r="A745" s="35"/>
      <c r="B745" s="35"/>
      <c r="C745" s="35"/>
      <c r="D745" s="35"/>
      <c r="E745" s="35"/>
      <c r="F745" s="35"/>
      <c r="G745" s="35"/>
      <c r="H745" s="35"/>
      <c r="I745" s="35"/>
    </row>
    <row r="746">
      <c r="A746" s="35"/>
      <c r="B746" s="35"/>
      <c r="C746" s="35"/>
      <c r="D746" s="35"/>
      <c r="E746" s="35"/>
      <c r="F746" s="35"/>
      <c r="G746" s="35"/>
      <c r="H746" s="35"/>
      <c r="I746" s="35"/>
    </row>
    <row r="747">
      <c r="A747" s="35"/>
      <c r="B747" s="35"/>
      <c r="C747" s="35"/>
      <c r="D747" s="35"/>
      <c r="E747" s="35"/>
      <c r="F747" s="35"/>
      <c r="G747" s="35"/>
      <c r="H747" s="35"/>
      <c r="I747" s="35"/>
    </row>
    <row r="748">
      <c r="A748" s="35"/>
      <c r="B748" s="35"/>
      <c r="C748" s="35"/>
      <c r="D748" s="35"/>
      <c r="E748" s="35"/>
      <c r="F748" s="35"/>
      <c r="G748" s="35"/>
      <c r="H748" s="35"/>
      <c r="I748" s="35"/>
    </row>
    <row r="749">
      <c r="A749" s="35"/>
      <c r="B749" s="35"/>
      <c r="C749" s="35"/>
      <c r="D749" s="35"/>
      <c r="E749" s="35"/>
      <c r="F749" s="35"/>
      <c r="G749" s="35"/>
      <c r="H749" s="35"/>
      <c r="I749" s="35"/>
    </row>
    <row r="750">
      <c r="A750" s="35"/>
      <c r="B750" s="35"/>
      <c r="C750" s="35"/>
      <c r="D750" s="35"/>
      <c r="E750" s="35"/>
      <c r="F750" s="35"/>
      <c r="G750" s="35"/>
      <c r="H750" s="35"/>
      <c r="I750" s="35"/>
    </row>
    <row r="751">
      <c r="A751" s="35"/>
      <c r="B751" s="35"/>
      <c r="C751" s="35"/>
      <c r="D751" s="35"/>
      <c r="E751" s="35"/>
      <c r="F751" s="35"/>
      <c r="G751" s="35"/>
      <c r="H751" s="35"/>
      <c r="I751" s="35"/>
    </row>
    <row r="752">
      <c r="A752" s="35"/>
      <c r="B752" s="35"/>
      <c r="C752" s="35"/>
      <c r="D752" s="35"/>
      <c r="E752" s="35"/>
      <c r="F752" s="35"/>
      <c r="G752" s="35"/>
      <c r="H752" s="35"/>
      <c r="I752" s="35"/>
    </row>
    <row r="753">
      <c r="A753" s="35"/>
      <c r="B753" s="35"/>
      <c r="C753" s="35"/>
      <c r="D753" s="35"/>
      <c r="E753" s="35"/>
      <c r="F753" s="35"/>
      <c r="G753" s="35"/>
      <c r="H753" s="35"/>
      <c r="I753" s="35"/>
    </row>
    <row r="754">
      <c r="A754" s="35"/>
      <c r="B754" s="35"/>
      <c r="C754" s="35"/>
      <c r="D754" s="35"/>
      <c r="E754" s="35"/>
      <c r="F754" s="35"/>
      <c r="G754" s="35"/>
      <c r="H754" s="35"/>
      <c r="I754" s="35"/>
    </row>
    <row r="755">
      <c r="A755" s="35"/>
      <c r="B755" s="35"/>
      <c r="C755" s="35"/>
      <c r="D755" s="35"/>
      <c r="E755" s="35"/>
      <c r="F755" s="35"/>
      <c r="G755" s="35"/>
      <c r="H755" s="35"/>
      <c r="I755" s="35"/>
    </row>
    <row r="756">
      <c r="A756" s="35"/>
      <c r="B756" s="35"/>
      <c r="C756" s="35"/>
      <c r="D756" s="35"/>
      <c r="E756" s="35"/>
      <c r="F756" s="35"/>
      <c r="G756" s="35"/>
      <c r="H756" s="35"/>
      <c r="I756" s="35"/>
    </row>
    <row r="757">
      <c r="A757" s="35"/>
      <c r="B757" s="35"/>
      <c r="C757" s="35"/>
      <c r="D757" s="35"/>
      <c r="E757" s="35"/>
      <c r="F757" s="35"/>
      <c r="G757" s="35"/>
      <c r="H757" s="35"/>
      <c r="I757" s="35"/>
    </row>
    <row r="758">
      <c r="A758" s="35"/>
      <c r="B758" s="35"/>
      <c r="C758" s="35"/>
      <c r="D758" s="35"/>
      <c r="E758" s="35"/>
      <c r="F758" s="35"/>
      <c r="G758" s="35"/>
      <c r="H758" s="35"/>
      <c r="I758" s="35"/>
    </row>
    <row r="759">
      <c r="A759" s="35"/>
      <c r="B759" s="35"/>
      <c r="C759" s="35"/>
      <c r="D759" s="35"/>
      <c r="E759" s="35"/>
      <c r="F759" s="35"/>
      <c r="G759" s="35"/>
      <c r="H759" s="35"/>
      <c r="I759" s="35"/>
    </row>
    <row r="760">
      <c r="A760" s="35"/>
      <c r="B760" s="35"/>
      <c r="C760" s="35"/>
      <c r="D760" s="35"/>
      <c r="E760" s="35"/>
      <c r="F760" s="35"/>
      <c r="G760" s="35"/>
      <c r="H760" s="35"/>
      <c r="I760" s="35"/>
    </row>
    <row r="761">
      <c r="A761" s="35"/>
      <c r="B761" s="35"/>
      <c r="C761" s="35"/>
      <c r="D761" s="35"/>
      <c r="E761" s="35"/>
      <c r="F761" s="35"/>
      <c r="G761" s="35"/>
      <c r="H761" s="35"/>
      <c r="I761" s="35"/>
    </row>
    <row r="762">
      <c r="A762" s="35"/>
      <c r="B762" s="35"/>
      <c r="C762" s="35"/>
      <c r="D762" s="35"/>
      <c r="E762" s="35"/>
      <c r="F762" s="35"/>
      <c r="G762" s="35"/>
      <c r="H762" s="35"/>
      <c r="I762" s="35"/>
    </row>
    <row r="763">
      <c r="A763" s="35"/>
      <c r="B763" s="35"/>
      <c r="C763" s="35"/>
      <c r="D763" s="35"/>
      <c r="E763" s="35"/>
      <c r="F763" s="35"/>
      <c r="G763" s="35"/>
      <c r="H763" s="35"/>
      <c r="I763" s="35"/>
    </row>
    <row r="764">
      <c r="A764" s="35"/>
      <c r="B764" s="35"/>
      <c r="C764" s="35"/>
      <c r="D764" s="35"/>
      <c r="E764" s="35"/>
      <c r="F764" s="35"/>
      <c r="G764" s="35"/>
      <c r="H764" s="35"/>
      <c r="I764" s="35"/>
    </row>
    <row r="765">
      <c r="A765" s="35"/>
      <c r="B765" s="35"/>
      <c r="C765" s="35"/>
      <c r="D765" s="35"/>
      <c r="E765" s="35"/>
      <c r="F765" s="35"/>
      <c r="G765" s="35"/>
      <c r="H765" s="35"/>
      <c r="I765" s="35"/>
    </row>
    <row r="766">
      <c r="A766" s="35"/>
      <c r="B766" s="35"/>
      <c r="C766" s="35"/>
      <c r="D766" s="35"/>
      <c r="E766" s="35"/>
      <c r="F766" s="35"/>
      <c r="G766" s="35"/>
      <c r="H766" s="35"/>
      <c r="I766" s="35"/>
    </row>
    <row r="767">
      <c r="A767" s="35"/>
      <c r="B767" s="35"/>
      <c r="C767" s="35"/>
      <c r="D767" s="35"/>
      <c r="E767" s="35"/>
      <c r="F767" s="35"/>
      <c r="G767" s="35"/>
      <c r="H767" s="35"/>
      <c r="I767" s="35"/>
    </row>
    <row r="768">
      <c r="A768" s="35"/>
      <c r="B768" s="35"/>
      <c r="C768" s="35"/>
      <c r="D768" s="35"/>
      <c r="E768" s="35"/>
      <c r="F768" s="35"/>
      <c r="G768" s="35"/>
      <c r="H768" s="35"/>
      <c r="I768" s="35"/>
    </row>
    <row r="769">
      <c r="A769" s="35"/>
      <c r="B769" s="35"/>
      <c r="C769" s="35"/>
      <c r="D769" s="35"/>
      <c r="E769" s="35"/>
      <c r="F769" s="35"/>
      <c r="G769" s="35"/>
      <c r="H769" s="35"/>
      <c r="I769" s="35"/>
    </row>
    <row r="770">
      <c r="A770" s="35"/>
      <c r="B770" s="35"/>
      <c r="C770" s="35"/>
      <c r="D770" s="35"/>
      <c r="E770" s="35"/>
      <c r="F770" s="35"/>
      <c r="G770" s="35"/>
      <c r="H770" s="35"/>
      <c r="I770" s="35"/>
    </row>
    <row r="771">
      <c r="A771" s="35"/>
      <c r="B771" s="35"/>
      <c r="C771" s="35"/>
      <c r="D771" s="35"/>
      <c r="E771" s="35"/>
      <c r="F771" s="35"/>
      <c r="G771" s="35"/>
      <c r="H771" s="35"/>
      <c r="I771" s="35"/>
    </row>
    <row r="772">
      <c r="A772" s="35"/>
      <c r="B772" s="35"/>
      <c r="C772" s="35"/>
      <c r="D772" s="35"/>
      <c r="E772" s="35"/>
      <c r="F772" s="35"/>
      <c r="G772" s="35"/>
      <c r="H772" s="35"/>
      <c r="I772" s="35"/>
    </row>
    <row r="773">
      <c r="A773" s="35"/>
      <c r="B773" s="35"/>
      <c r="C773" s="35"/>
      <c r="D773" s="35"/>
      <c r="E773" s="35"/>
      <c r="F773" s="35"/>
      <c r="G773" s="35"/>
      <c r="H773" s="35"/>
      <c r="I773" s="35"/>
    </row>
    <row r="774">
      <c r="A774" s="35"/>
      <c r="B774" s="35"/>
      <c r="C774" s="35"/>
      <c r="D774" s="35"/>
      <c r="E774" s="35"/>
      <c r="F774" s="35"/>
      <c r="G774" s="35"/>
      <c r="H774" s="35"/>
      <c r="I774" s="35"/>
    </row>
    <row r="775">
      <c r="A775" s="35"/>
      <c r="B775" s="35"/>
      <c r="C775" s="35"/>
      <c r="D775" s="35"/>
      <c r="E775" s="35"/>
      <c r="F775" s="35"/>
      <c r="G775" s="35"/>
      <c r="H775" s="35"/>
      <c r="I775" s="35"/>
    </row>
    <row r="776">
      <c r="A776" s="35"/>
      <c r="B776" s="35"/>
      <c r="C776" s="35"/>
      <c r="D776" s="35"/>
      <c r="E776" s="35"/>
      <c r="F776" s="35"/>
      <c r="G776" s="35"/>
      <c r="H776" s="35"/>
      <c r="I776" s="35"/>
    </row>
    <row r="777">
      <c r="A777" s="35"/>
      <c r="B777" s="35"/>
      <c r="C777" s="35"/>
      <c r="D777" s="35"/>
      <c r="E777" s="35"/>
      <c r="F777" s="35"/>
      <c r="G777" s="35"/>
      <c r="H777" s="35"/>
      <c r="I777" s="35"/>
    </row>
    <row r="778">
      <c r="A778" s="35"/>
      <c r="B778" s="35"/>
      <c r="C778" s="35"/>
      <c r="D778" s="35"/>
      <c r="E778" s="35"/>
      <c r="F778" s="35"/>
      <c r="G778" s="35"/>
      <c r="H778" s="35"/>
      <c r="I778" s="35"/>
    </row>
    <row r="779">
      <c r="A779" s="35"/>
      <c r="B779" s="35"/>
      <c r="C779" s="35"/>
      <c r="D779" s="35"/>
      <c r="E779" s="35"/>
      <c r="F779" s="35"/>
      <c r="G779" s="35"/>
      <c r="H779" s="35"/>
      <c r="I779" s="35"/>
    </row>
    <row r="780">
      <c r="A780" s="35"/>
      <c r="B780" s="35"/>
      <c r="C780" s="35"/>
      <c r="D780" s="35"/>
      <c r="E780" s="35"/>
      <c r="F780" s="35"/>
      <c r="G780" s="35"/>
      <c r="H780" s="35"/>
      <c r="I780" s="35"/>
    </row>
    <row r="781">
      <c r="A781" s="35"/>
      <c r="B781" s="35"/>
      <c r="C781" s="35"/>
      <c r="D781" s="35"/>
      <c r="E781" s="35"/>
      <c r="F781" s="35"/>
      <c r="G781" s="35"/>
      <c r="H781" s="35"/>
      <c r="I781" s="35"/>
    </row>
    <row r="782">
      <c r="A782" s="35"/>
      <c r="B782" s="35"/>
      <c r="C782" s="35"/>
      <c r="D782" s="35"/>
      <c r="E782" s="35"/>
      <c r="F782" s="35"/>
      <c r="G782" s="35"/>
      <c r="H782" s="35"/>
      <c r="I782" s="35"/>
    </row>
    <row r="783">
      <c r="A783" s="35"/>
      <c r="B783" s="35"/>
      <c r="C783" s="35"/>
      <c r="D783" s="35"/>
      <c r="E783" s="35"/>
      <c r="F783" s="35"/>
      <c r="G783" s="35"/>
      <c r="H783" s="35"/>
      <c r="I783" s="35"/>
    </row>
    <row r="784">
      <c r="A784" s="35"/>
      <c r="B784" s="35"/>
      <c r="C784" s="35"/>
      <c r="D784" s="35"/>
      <c r="E784" s="35"/>
      <c r="F784" s="35"/>
      <c r="G784" s="35"/>
      <c r="H784" s="35"/>
      <c r="I784" s="35"/>
    </row>
    <row r="785">
      <c r="A785" s="35"/>
      <c r="B785" s="35"/>
      <c r="C785" s="35"/>
      <c r="D785" s="35"/>
      <c r="E785" s="35"/>
      <c r="F785" s="35"/>
      <c r="G785" s="35"/>
      <c r="H785" s="35"/>
      <c r="I785" s="35"/>
    </row>
    <row r="786">
      <c r="A786" s="35"/>
      <c r="B786" s="35"/>
      <c r="C786" s="35"/>
      <c r="D786" s="35"/>
      <c r="E786" s="35"/>
      <c r="F786" s="35"/>
      <c r="G786" s="35"/>
      <c r="H786" s="35"/>
      <c r="I786" s="35"/>
    </row>
    <row r="787">
      <c r="A787" s="35"/>
      <c r="B787" s="35"/>
      <c r="C787" s="35"/>
      <c r="D787" s="35"/>
      <c r="E787" s="35"/>
      <c r="F787" s="35"/>
      <c r="G787" s="35"/>
      <c r="H787" s="35"/>
      <c r="I787" s="35"/>
    </row>
    <row r="788">
      <c r="A788" s="35"/>
      <c r="B788" s="35"/>
      <c r="C788" s="35"/>
      <c r="D788" s="35"/>
      <c r="E788" s="35"/>
      <c r="F788" s="35"/>
      <c r="G788" s="35"/>
      <c r="H788" s="35"/>
      <c r="I788" s="35"/>
    </row>
    <row r="789">
      <c r="A789" s="35"/>
      <c r="B789" s="35"/>
      <c r="C789" s="35"/>
      <c r="D789" s="35"/>
      <c r="E789" s="35"/>
      <c r="F789" s="35"/>
      <c r="G789" s="35"/>
      <c r="H789" s="35"/>
      <c r="I789" s="35"/>
    </row>
    <row r="790">
      <c r="A790" s="35"/>
      <c r="B790" s="35"/>
      <c r="C790" s="35"/>
      <c r="D790" s="35"/>
      <c r="E790" s="35"/>
      <c r="F790" s="35"/>
      <c r="G790" s="35"/>
      <c r="H790" s="35"/>
      <c r="I790" s="35"/>
    </row>
    <row r="791">
      <c r="A791" s="35"/>
      <c r="B791" s="35"/>
      <c r="C791" s="35"/>
      <c r="D791" s="35"/>
      <c r="E791" s="35"/>
      <c r="F791" s="35"/>
      <c r="G791" s="35"/>
      <c r="H791" s="35"/>
      <c r="I791" s="35"/>
    </row>
    <row r="792">
      <c r="A792" s="35"/>
      <c r="B792" s="35"/>
      <c r="C792" s="35"/>
      <c r="D792" s="35"/>
      <c r="E792" s="35"/>
      <c r="F792" s="35"/>
      <c r="G792" s="35"/>
      <c r="H792" s="35"/>
      <c r="I792" s="35"/>
    </row>
    <row r="793">
      <c r="A793" s="35"/>
      <c r="B793" s="35"/>
      <c r="C793" s="35"/>
      <c r="D793" s="35"/>
      <c r="E793" s="35"/>
      <c r="F793" s="35"/>
      <c r="G793" s="35"/>
      <c r="H793" s="35"/>
      <c r="I793" s="35"/>
    </row>
    <row r="794">
      <c r="A794" s="35"/>
      <c r="B794" s="35"/>
      <c r="C794" s="35"/>
      <c r="D794" s="35"/>
      <c r="E794" s="35"/>
      <c r="F794" s="35"/>
      <c r="G794" s="35"/>
      <c r="H794" s="35"/>
      <c r="I794" s="35"/>
    </row>
    <row r="795">
      <c r="A795" s="35"/>
      <c r="B795" s="35"/>
      <c r="C795" s="35"/>
      <c r="D795" s="35"/>
      <c r="E795" s="35"/>
      <c r="F795" s="35"/>
      <c r="G795" s="35"/>
      <c r="H795" s="35"/>
      <c r="I795" s="35"/>
    </row>
    <row r="796">
      <c r="A796" s="35"/>
      <c r="B796" s="35"/>
      <c r="C796" s="35"/>
      <c r="D796" s="35"/>
      <c r="E796" s="35"/>
      <c r="F796" s="35"/>
      <c r="G796" s="35"/>
      <c r="H796" s="35"/>
      <c r="I796" s="35"/>
    </row>
    <row r="797">
      <c r="A797" s="35"/>
      <c r="B797" s="35"/>
      <c r="C797" s="35"/>
      <c r="D797" s="35"/>
      <c r="E797" s="35"/>
      <c r="F797" s="35"/>
      <c r="G797" s="35"/>
      <c r="H797" s="35"/>
      <c r="I797" s="35"/>
    </row>
    <row r="798">
      <c r="A798" s="35"/>
      <c r="B798" s="35"/>
      <c r="C798" s="35"/>
      <c r="D798" s="35"/>
      <c r="E798" s="35"/>
      <c r="F798" s="35"/>
      <c r="G798" s="35"/>
      <c r="H798" s="35"/>
      <c r="I798" s="35"/>
    </row>
    <row r="799">
      <c r="A799" s="35"/>
      <c r="B799" s="35"/>
      <c r="C799" s="35"/>
      <c r="D799" s="35"/>
      <c r="E799" s="35"/>
      <c r="F799" s="35"/>
      <c r="G799" s="35"/>
      <c r="H799" s="35"/>
      <c r="I799" s="35"/>
    </row>
    <row r="800">
      <c r="A800" s="35"/>
      <c r="B800" s="35"/>
      <c r="C800" s="35"/>
      <c r="D800" s="35"/>
      <c r="E800" s="35"/>
      <c r="F800" s="35"/>
      <c r="G800" s="35"/>
      <c r="H800" s="35"/>
      <c r="I800" s="35"/>
    </row>
    <row r="801">
      <c r="A801" s="35"/>
      <c r="B801" s="35"/>
      <c r="C801" s="35"/>
      <c r="D801" s="35"/>
      <c r="E801" s="35"/>
      <c r="F801" s="35"/>
      <c r="G801" s="35"/>
      <c r="H801" s="35"/>
      <c r="I801" s="35"/>
    </row>
    <row r="802">
      <c r="A802" s="35"/>
      <c r="B802" s="35"/>
      <c r="C802" s="35"/>
      <c r="D802" s="35"/>
      <c r="E802" s="35"/>
      <c r="F802" s="35"/>
      <c r="G802" s="35"/>
      <c r="H802" s="35"/>
      <c r="I802" s="35"/>
    </row>
    <row r="803">
      <c r="A803" s="35"/>
      <c r="B803" s="35"/>
      <c r="C803" s="35"/>
      <c r="D803" s="35"/>
      <c r="E803" s="35"/>
      <c r="F803" s="35"/>
      <c r="G803" s="35"/>
      <c r="H803" s="35"/>
      <c r="I803" s="35"/>
    </row>
    <row r="804">
      <c r="A804" s="35"/>
      <c r="B804" s="35"/>
      <c r="C804" s="35"/>
      <c r="D804" s="35"/>
      <c r="E804" s="35"/>
      <c r="F804" s="35"/>
      <c r="G804" s="35"/>
      <c r="H804" s="35"/>
      <c r="I804" s="35"/>
    </row>
    <row r="805">
      <c r="A805" s="35"/>
      <c r="B805" s="35"/>
      <c r="C805" s="35"/>
      <c r="D805" s="35"/>
      <c r="E805" s="35"/>
      <c r="F805" s="35"/>
      <c r="G805" s="35"/>
      <c r="H805" s="35"/>
      <c r="I805" s="35"/>
    </row>
    <row r="806">
      <c r="A806" s="35"/>
      <c r="B806" s="35"/>
      <c r="C806" s="35"/>
      <c r="D806" s="35"/>
      <c r="E806" s="35"/>
      <c r="F806" s="35"/>
      <c r="G806" s="35"/>
      <c r="H806" s="35"/>
      <c r="I806" s="35"/>
    </row>
    <row r="807">
      <c r="A807" s="35"/>
      <c r="B807" s="35"/>
      <c r="C807" s="35"/>
      <c r="D807" s="35"/>
      <c r="E807" s="35"/>
      <c r="F807" s="35"/>
      <c r="G807" s="35"/>
      <c r="H807" s="35"/>
      <c r="I807" s="35"/>
    </row>
    <row r="808">
      <c r="A808" s="35"/>
      <c r="B808" s="35"/>
      <c r="C808" s="35"/>
      <c r="D808" s="35"/>
      <c r="E808" s="35"/>
      <c r="F808" s="35"/>
      <c r="G808" s="35"/>
      <c r="H808" s="35"/>
      <c r="I808" s="35"/>
    </row>
    <row r="809">
      <c r="A809" s="35"/>
      <c r="B809" s="35"/>
      <c r="C809" s="35"/>
      <c r="D809" s="35"/>
      <c r="E809" s="35"/>
      <c r="F809" s="35"/>
      <c r="G809" s="35"/>
      <c r="H809" s="35"/>
      <c r="I809" s="35"/>
    </row>
    <row r="810">
      <c r="A810" s="35"/>
      <c r="B810" s="35"/>
      <c r="C810" s="35"/>
      <c r="D810" s="35"/>
      <c r="E810" s="35"/>
      <c r="F810" s="35"/>
      <c r="G810" s="35"/>
      <c r="H810" s="35"/>
      <c r="I810" s="35"/>
    </row>
    <row r="811">
      <c r="A811" s="35"/>
      <c r="B811" s="35"/>
      <c r="C811" s="35"/>
      <c r="D811" s="35"/>
      <c r="E811" s="35"/>
      <c r="F811" s="35"/>
      <c r="G811" s="35"/>
      <c r="H811" s="35"/>
      <c r="I811" s="35"/>
    </row>
    <row r="812">
      <c r="A812" s="35"/>
      <c r="B812" s="35"/>
      <c r="C812" s="35"/>
      <c r="D812" s="35"/>
      <c r="E812" s="35"/>
      <c r="F812" s="35"/>
      <c r="G812" s="35"/>
      <c r="H812" s="35"/>
      <c r="I812" s="35"/>
    </row>
    <row r="813">
      <c r="A813" s="35"/>
      <c r="B813" s="35"/>
      <c r="C813" s="35"/>
      <c r="D813" s="35"/>
      <c r="E813" s="35"/>
      <c r="F813" s="35"/>
      <c r="G813" s="35"/>
      <c r="H813" s="35"/>
      <c r="I813" s="35"/>
    </row>
    <row r="814">
      <c r="A814" s="35"/>
      <c r="B814" s="35"/>
      <c r="C814" s="35"/>
      <c r="D814" s="35"/>
      <c r="E814" s="35"/>
      <c r="F814" s="35"/>
      <c r="G814" s="35"/>
      <c r="H814" s="35"/>
      <c r="I814" s="35"/>
    </row>
    <row r="815">
      <c r="A815" s="35"/>
      <c r="B815" s="35"/>
      <c r="C815" s="35"/>
      <c r="D815" s="35"/>
      <c r="E815" s="35"/>
      <c r="F815" s="35"/>
      <c r="G815" s="35"/>
      <c r="H815" s="35"/>
      <c r="I815" s="35"/>
    </row>
    <row r="816">
      <c r="A816" s="35"/>
      <c r="B816" s="35"/>
      <c r="C816" s="35"/>
      <c r="D816" s="35"/>
      <c r="E816" s="35"/>
      <c r="F816" s="35"/>
      <c r="G816" s="35"/>
      <c r="H816" s="35"/>
      <c r="I816" s="35"/>
    </row>
    <row r="817">
      <c r="A817" s="35"/>
      <c r="B817" s="35"/>
      <c r="C817" s="35"/>
      <c r="D817" s="35"/>
      <c r="E817" s="35"/>
      <c r="F817" s="35"/>
      <c r="G817" s="35"/>
      <c r="H817" s="35"/>
      <c r="I817" s="35"/>
    </row>
    <row r="818">
      <c r="A818" s="35"/>
      <c r="B818" s="35"/>
      <c r="C818" s="35"/>
      <c r="D818" s="35"/>
      <c r="E818" s="35"/>
      <c r="F818" s="35"/>
      <c r="G818" s="35"/>
      <c r="H818" s="35"/>
      <c r="I818" s="35"/>
    </row>
    <row r="819">
      <c r="A819" s="35"/>
      <c r="B819" s="35"/>
      <c r="C819" s="35"/>
      <c r="D819" s="35"/>
      <c r="E819" s="35"/>
      <c r="F819" s="35"/>
      <c r="G819" s="35"/>
      <c r="H819" s="35"/>
      <c r="I819" s="35"/>
    </row>
    <row r="820">
      <c r="A820" s="35"/>
      <c r="B820" s="35"/>
      <c r="C820" s="35"/>
      <c r="D820" s="35"/>
      <c r="E820" s="35"/>
      <c r="F820" s="35"/>
      <c r="G820" s="35"/>
      <c r="H820" s="35"/>
      <c r="I820" s="35"/>
    </row>
    <row r="821">
      <c r="A821" s="35"/>
      <c r="B821" s="35"/>
      <c r="C821" s="35"/>
      <c r="D821" s="35"/>
      <c r="E821" s="35"/>
      <c r="F821" s="35"/>
      <c r="G821" s="35"/>
      <c r="H821" s="35"/>
      <c r="I821" s="35"/>
    </row>
    <row r="822">
      <c r="A822" s="35"/>
      <c r="B822" s="35"/>
      <c r="C822" s="35"/>
      <c r="D822" s="35"/>
      <c r="E822" s="35"/>
      <c r="F822" s="35"/>
      <c r="G822" s="35"/>
      <c r="H822" s="35"/>
      <c r="I822" s="35"/>
    </row>
    <row r="823">
      <c r="A823" s="35"/>
      <c r="B823" s="35"/>
      <c r="C823" s="35"/>
      <c r="D823" s="35"/>
      <c r="E823" s="35"/>
      <c r="F823" s="35"/>
      <c r="G823" s="35"/>
      <c r="H823" s="35"/>
      <c r="I823" s="35"/>
    </row>
    <row r="824">
      <c r="A824" s="35"/>
      <c r="B824" s="35"/>
      <c r="C824" s="35"/>
      <c r="D824" s="35"/>
      <c r="E824" s="35"/>
      <c r="F824" s="35"/>
      <c r="G824" s="35"/>
      <c r="H824" s="35"/>
      <c r="I824" s="35"/>
    </row>
    <row r="825">
      <c r="A825" s="35"/>
      <c r="B825" s="35"/>
      <c r="C825" s="35"/>
      <c r="D825" s="35"/>
      <c r="E825" s="35"/>
      <c r="F825" s="35"/>
      <c r="G825" s="35"/>
      <c r="H825" s="35"/>
      <c r="I825" s="35"/>
    </row>
    <row r="826">
      <c r="A826" s="35"/>
      <c r="B826" s="35"/>
      <c r="C826" s="35"/>
      <c r="D826" s="35"/>
      <c r="E826" s="35"/>
      <c r="F826" s="35"/>
      <c r="G826" s="35"/>
      <c r="H826" s="35"/>
      <c r="I826" s="35"/>
    </row>
    <row r="827">
      <c r="A827" s="35"/>
      <c r="B827" s="35"/>
      <c r="C827" s="35"/>
      <c r="D827" s="35"/>
      <c r="E827" s="35"/>
      <c r="F827" s="35"/>
      <c r="G827" s="35"/>
      <c r="H827" s="35"/>
      <c r="I827" s="35"/>
    </row>
    <row r="828">
      <c r="A828" s="35"/>
      <c r="B828" s="35"/>
      <c r="C828" s="35"/>
      <c r="D828" s="35"/>
      <c r="E828" s="35"/>
      <c r="F828" s="35"/>
      <c r="G828" s="35"/>
      <c r="H828" s="35"/>
      <c r="I828" s="35"/>
    </row>
    <row r="829">
      <c r="A829" s="35"/>
      <c r="B829" s="35"/>
      <c r="C829" s="35"/>
      <c r="D829" s="35"/>
      <c r="E829" s="35"/>
      <c r="F829" s="35"/>
      <c r="G829" s="35"/>
      <c r="H829" s="35"/>
      <c r="I829" s="35"/>
    </row>
    <row r="830">
      <c r="A830" s="35"/>
      <c r="B830" s="35"/>
      <c r="C830" s="35"/>
      <c r="D830" s="35"/>
      <c r="E830" s="35"/>
      <c r="F830" s="35"/>
      <c r="G830" s="35"/>
      <c r="H830" s="35"/>
      <c r="I830" s="35"/>
    </row>
    <row r="831">
      <c r="A831" s="35"/>
      <c r="B831" s="35"/>
      <c r="C831" s="35"/>
      <c r="D831" s="35"/>
      <c r="E831" s="35"/>
      <c r="F831" s="35"/>
      <c r="G831" s="35"/>
      <c r="H831" s="35"/>
      <c r="I831" s="35"/>
    </row>
    <row r="832">
      <c r="A832" s="35"/>
      <c r="B832" s="35"/>
      <c r="C832" s="35"/>
      <c r="D832" s="35"/>
      <c r="E832" s="35"/>
      <c r="F832" s="35"/>
      <c r="G832" s="35"/>
      <c r="H832" s="35"/>
      <c r="I832" s="35"/>
    </row>
    <row r="833">
      <c r="A833" s="35"/>
      <c r="B833" s="35"/>
      <c r="C833" s="35"/>
      <c r="D833" s="35"/>
      <c r="E833" s="35"/>
      <c r="F833" s="35"/>
      <c r="G833" s="35"/>
      <c r="H833" s="35"/>
      <c r="I833" s="35"/>
    </row>
    <row r="834">
      <c r="A834" s="35"/>
      <c r="B834" s="35"/>
      <c r="C834" s="35"/>
      <c r="D834" s="35"/>
      <c r="E834" s="35"/>
      <c r="F834" s="35"/>
      <c r="G834" s="35"/>
      <c r="H834" s="35"/>
      <c r="I834" s="35"/>
    </row>
    <row r="835">
      <c r="A835" s="35"/>
      <c r="B835" s="35"/>
      <c r="C835" s="35"/>
      <c r="D835" s="35"/>
      <c r="E835" s="35"/>
      <c r="F835" s="35"/>
      <c r="G835" s="35"/>
      <c r="H835" s="35"/>
      <c r="I835" s="35"/>
    </row>
    <row r="836">
      <c r="A836" s="35"/>
      <c r="B836" s="35"/>
      <c r="C836" s="35"/>
      <c r="D836" s="35"/>
      <c r="E836" s="35"/>
      <c r="F836" s="35"/>
      <c r="G836" s="35"/>
      <c r="H836" s="35"/>
      <c r="I836" s="35"/>
    </row>
    <row r="837">
      <c r="A837" s="35"/>
      <c r="B837" s="35"/>
      <c r="C837" s="35"/>
      <c r="D837" s="35"/>
      <c r="E837" s="35"/>
      <c r="F837" s="35"/>
      <c r="G837" s="35"/>
      <c r="H837" s="35"/>
      <c r="I837" s="35"/>
    </row>
    <row r="838">
      <c r="A838" s="35"/>
      <c r="B838" s="35"/>
      <c r="C838" s="35"/>
      <c r="D838" s="35"/>
      <c r="E838" s="35"/>
      <c r="F838" s="35"/>
      <c r="G838" s="35"/>
      <c r="H838" s="35"/>
      <c r="I838" s="35"/>
    </row>
    <row r="839">
      <c r="A839" s="35"/>
      <c r="B839" s="35"/>
      <c r="C839" s="35"/>
      <c r="D839" s="35"/>
      <c r="E839" s="35"/>
      <c r="F839" s="35"/>
      <c r="G839" s="35"/>
      <c r="H839" s="35"/>
      <c r="I839" s="35"/>
    </row>
    <row r="840">
      <c r="A840" s="35"/>
      <c r="B840" s="35"/>
      <c r="C840" s="35"/>
      <c r="D840" s="35"/>
      <c r="E840" s="35"/>
      <c r="F840" s="35"/>
      <c r="G840" s="35"/>
      <c r="H840" s="35"/>
      <c r="I840" s="35"/>
    </row>
    <row r="841">
      <c r="A841" s="35"/>
      <c r="B841" s="35"/>
      <c r="C841" s="35"/>
      <c r="D841" s="35"/>
      <c r="E841" s="35"/>
      <c r="F841" s="35"/>
      <c r="G841" s="35"/>
      <c r="H841" s="35"/>
      <c r="I841" s="35"/>
    </row>
    <row r="842">
      <c r="A842" s="35"/>
      <c r="B842" s="35"/>
      <c r="C842" s="35"/>
      <c r="D842" s="35"/>
      <c r="E842" s="35"/>
      <c r="F842" s="35"/>
      <c r="G842" s="35"/>
      <c r="H842" s="35"/>
      <c r="I842" s="35"/>
    </row>
    <row r="843">
      <c r="A843" s="35"/>
      <c r="B843" s="35"/>
      <c r="C843" s="35"/>
      <c r="D843" s="35"/>
      <c r="E843" s="35"/>
      <c r="F843" s="35"/>
      <c r="G843" s="35"/>
      <c r="H843" s="35"/>
      <c r="I843" s="35"/>
    </row>
    <row r="844">
      <c r="A844" s="35"/>
      <c r="B844" s="35"/>
      <c r="C844" s="35"/>
      <c r="D844" s="35"/>
      <c r="E844" s="35"/>
      <c r="F844" s="35"/>
      <c r="G844" s="35"/>
      <c r="H844" s="35"/>
      <c r="I844" s="35"/>
    </row>
    <row r="845">
      <c r="A845" s="35"/>
      <c r="B845" s="35"/>
      <c r="C845" s="35"/>
      <c r="D845" s="35"/>
      <c r="E845" s="35"/>
      <c r="F845" s="35"/>
      <c r="G845" s="35"/>
      <c r="H845" s="35"/>
      <c r="I845" s="35"/>
    </row>
    <row r="846">
      <c r="A846" s="35"/>
      <c r="B846" s="35"/>
      <c r="C846" s="35"/>
      <c r="D846" s="35"/>
      <c r="E846" s="35"/>
      <c r="F846" s="35"/>
      <c r="G846" s="35"/>
      <c r="H846" s="35"/>
      <c r="I846" s="35"/>
    </row>
    <row r="847">
      <c r="A847" s="35"/>
      <c r="B847" s="35"/>
      <c r="C847" s="35"/>
      <c r="D847" s="35"/>
      <c r="E847" s="35"/>
      <c r="F847" s="35"/>
      <c r="G847" s="35"/>
      <c r="H847" s="35"/>
      <c r="I847" s="35"/>
    </row>
    <row r="848">
      <c r="A848" s="35"/>
      <c r="B848" s="35"/>
      <c r="C848" s="35"/>
      <c r="D848" s="35"/>
      <c r="E848" s="35"/>
      <c r="F848" s="35"/>
      <c r="G848" s="35"/>
      <c r="H848" s="35"/>
      <c r="I848" s="35"/>
    </row>
    <row r="849">
      <c r="A849" s="35"/>
      <c r="B849" s="35"/>
      <c r="C849" s="35"/>
      <c r="D849" s="35"/>
      <c r="E849" s="35"/>
      <c r="F849" s="35"/>
      <c r="G849" s="35"/>
      <c r="H849" s="35"/>
      <c r="I849" s="35"/>
    </row>
    <row r="850">
      <c r="A850" s="35"/>
      <c r="B850" s="35"/>
      <c r="C850" s="35"/>
      <c r="D850" s="35"/>
      <c r="E850" s="35"/>
      <c r="F850" s="35"/>
      <c r="G850" s="35"/>
      <c r="H850" s="35"/>
      <c r="I850" s="35"/>
    </row>
    <row r="851">
      <c r="A851" s="35"/>
      <c r="B851" s="35"/>
      <c r="C851" s="35"/>
      <c r="D851" s="35"/>
      <c r="E851" s="35"/>
      <c r="F851" s="35"/>
      <c r="G851" s="35"/>
      <c r="H851" s="35"/>
      <c r="I851" s="35"/>
    </row>
    <row r="852">
      <c r="A852" s="35"/>
      <c r="B852" s="35"/>
      <c r="C852" s="35"/>
      <c r="D852" s="35"/>
      <c r="E852" s="35"/>
      <c r="F852" s="35"/>
      <c r="G852" s="35"/>
      <c r="H852" s="35"/>
      <c r="I852" s="35"/>
    </row>
    <row r="853">
      <c r="A853" s="35"/>
      <c r="B853" s="35"/>
      <c r="C853" s="35"/>
      <c r="D853" s="35"/>
      <c r="E853" s="35"/>
      <c r="F853" s="35"/>
      <c r="G853" s="35"/>
      <c r="H853" s="35"/>
      <c r="I853" s="35"/>
    </row>
    <row r="854">
      <c r="A854" s="35"/>
      <c r="B854" s="35"/>
      <c r="C854" s="35"/>
      <c r="D854" s="35"/>
      <c r="E854" s="35"/>
      <c r="F854" s="35"/>
      <c r="G854" s="35"/>
      <c r="H854" s="35"/>
      <c r="I854" s="35"/>
    </row>
    <row r="855">
      <c r="A855" s="35"/>
      <c r="B855" s="35"/>
      <c r="C855" s="35"/>
      <c r="D855" s="35"/>
      <c r="E855" s="35"/>
      <c r="F855" s="35"/>
      <c r="G855" s="35"/>
      <c r="H855" s="35"/>
      <c r="I855" s="35"/>
    </row>
    <row r="856">
      <c r="A856" s="35"/>
      <c r="B856" s="35"/>
      <c r="C856" s="35"/>
      <c r="D856" s="35"/>
      <c r="E856" s="35"/>
      <c r="F856" s="35"/>
      <c r="G856" s="35"/>
      <c r="H856" s="35"/>
      <c r="I856" s="35"/>
    </row>
    <row r="857">
      <c r="A857" s="35"/>
      <c r="B857" s="35"/>
      <c r="C857" s="35"/>
      <c r="D857" s="35"/>
      <c r="E857" s="35"/>
      <c r="F857" s="35"/>
      <c r="G857" s="35"/>
      <c r="H857" s="35"/>
      <c r="I857" s="35"/>
    </row>
    <row r="858">
      <c r="A858" s="35"/>
      <c r="B858" s="35"/>
      <c r="C858" s="35"/>
      <c r="D858" s="35"/>
      <c r="E858" s="35"/>
      <c r="F858" s="35"/>
      <c r="G858" s="35"/>
      <c r="H858" s="35"/>
      <c r="I858" s="35"/>
    </row>
    <row r="859">
      <c r="A859" s="35"/>
      <c r="B859" s="35"/>
      <c r="C859" s="35"/>
      <c r="D859" s="35"/>
      <c r="E859" s="35"/>
      <c r="F859" s="35"/>
      <c r="G859" s="35"/>
      <c r="H859" s="35"/>
      <c r="I859" s="35"/>
    </row>
    <row r="860">
      <c r="A860" s="35"/>
      <c r="B860" s="35"/>
      <c r="C860" s="35"/>
      <c r="D860" s="35"/>
      <c r="E860" s="35"/>
      <c r="F860" s="35"/>
      <c r="G860" s="35"/>
      <c r="H860" s="35"/>
      <c r="I860" s="35"/>
    </row>
    <row r="861">
      <c r="A861" s="35"/>
      <c r="B861" s="35"/>
      <c r="C861" s="35"/>
      <c r="D861" s="35"/>
      <c r="E861" s="35"/>
      <c r="F861" s="35"/>
      <c r="G861" s="35"/>
      <c r="H861" s="35"/>
      <c r="I861" s="35"/>
    </row>
    <row r="862">
      <c r="A862" s="35"/>
      <c r="B862" s="35"/>
      <c r="C862" s="35"/>
      <c r="D862" s="35"/>
      <c r="E862" s="35"/>
      <c r="F862" s="35"/>
      <c r="G862" s="35"/>
      <c r="H862" s="35"/>
      <c r="I862" s="35"/>
    </row>
    <row r="863">
      <c r="A863" s="35"/>
      <c r="B863" s="35"/>
      <c r="C863" s="35"/>
      <c r="D863" s="35"/>
      <c r="E863" s="35"/>
      <c r="F863" s="35"/>
      <c r="G863" s="35"/>
      <c r="H863" s="35"/>
      <c r="I863" s="35"/>
    </row>
    <row r="864">
      <c r="A864" s="35"/>
      <c r="B864" s="35"/>
      <c r="C864" s="35"/>
      <c r="D864" s="35"/>
      <c r="E864" s="35"/>
      <c r="F864" s="35"/>
      <c r="G864" s="35"/>
      <c r="H864" s="35"/>
      <c r="I864" s="35"/>
    </row>
    <row r="865">
      <c r="A865" s="35"/>
      <c r="B865" s="35"/>
      <c r="C865" s="35"/>
      <c r="D865" s="35"/>
      <c r="E865" s="35"/>
      <c r="F865" s="35"/>
      <c r="G865" s="35"/>
      <c r="H865" s="35"/>
      <c r="I865" s="35"/>
    </row>
    <row r="866">
      <c r="A866" s="35"/>
      <c r="B866" s="35"/>
      <c r="C866" s="35"/>
      <c r="D866" s="35"/>
      <c r="E866" s="35"/>
      <c r="F866" s="35"/>
      <c r="G866" s="35"/>
      <c r="H866" s="35"/>
      <c r="I866" s="35"/>
    </row>
    <row r="867">
      <c r="A867" s="35"/>
      <c r="B867" s="35"/>
      <c r="C867" s="35"/>
      <c r="D867" s="35"/>
      <c r="E867" s="35"/>
      <c r="F867" s="35"/>
      <c r="G867" s="35"/>
      <c r="H867" s="35"/>
      <c r="I867" s="35"/>
    </row>
    <row r="868">
      <c r="A868" s="35"/>
      <c r="B868" s="35"/>
      <c r="C868" s="35"/>
      <c r="D868" s="35"/>
      <c r="E868" s="35"/>
      <c r="F868" s="35"/>
      <c r="G868" s="35"/>
      <c r="H868" s="35"/>
      <c r="I868" s="35"/>
    </row>
    <row r="869">
      <c r="A869" s="35"/>
      <c r="B869" s="35"/>
      <c r="C869" s="35"/>
      <c r="D869" s="35"/>
      <c r="E869" s="35"/>
      <c r="F869" s="35"/>
      <c r="G869" s="35"/>
      <c r="H869" s="35"/>
      <c r="I869" s="35"/>
    </row>
    <row r="870">
      <c r="A870" s="35"/>
      <c r="B870" s="35"/>
      <c r="C870" s="35"/>
      <c r="D870" s="35"/>
      <c r="E870" s="35"/>
      <c r="F870" s="35"/>
      <c r="G870" s="35"/>
      <c r="H870" s="35"/>
      <c r="I870" s="35"/>
    </row>
    <row r="871">
      <c r="A871" s="35"/>
      <c r="B871" s="35"/>
      <c r="C871" s="35"/>
      <c r="D871" s="35"/>
      <c r="E871" s="35"/>
      <c r="F871" s="35"/>
      <c r="G871" s="35"/>
      <c r="H871" s="35"/>
      <c r="I871" s="35"/>
    </row>
    <row r="872">
      <c r="A872" s="35"/>
      <c r="B872" s="35"/>
      <c r="C872" s="35"/>
      <c r="D872" s="35"/>
      <c r="E872" s="35"/>
      <c r="F872" s="35"/>
      <c r="G872" s="35"/>
      <c r="H872" s="35"/>
      <c r="I872" s="35"/>
    </row>
    <row r="873">
      <c r="A873" s="35"/>
      <c r="B873" s="35"/>
      <c r="C873" s="35"/>
      <c r="D873" s="35"/>
      <c r="E873" s="35"/>
      <c r="F873" s="35"/>
      <c r="G873" s="35"/>
      <c r="H873" s="35"/>
      <c r="I873" s="35"/>
    </row>
    <row r="874">
      <c r="A874" s="35"/>
      <c r="B874" s="35"/>
      <c r="C874" s="35"/>
      <c r="D874" s="35"/>
      <c r="E874" s="35"/>
      <c r="F874" s="35"/>
      <c r="G874" s="35"/>
      <c r="H874" s="35"/>
      <c r="I874" s="35"/>
    </row>
    <row r="875">
      <c r="A875" s="35"/>
      <c r="B875" s="35"/>
      <c r="C875" s="35"/>
      <c r="D875" s="35"/>
      <c r="E875" s="35"/>
      <c r="F875" s="35"/>
      <c r="G875" s="35"/>
      <c r="H875" s="35"/>
      <c r="I875" s="35"/>
    </row>
    <row r="876">
      <c r="A876" s="35"/>
      <c r="B876" s="35"/>
      <c r="C876" s="35"/>
      <c r="D876" s="35"/>
      <c r="E876" s="35"/>
      <c r="F876" s="35"/>
      <c r="G876" s="35"/>
      <c r="H876" s="35"/>
      <c r="I876" s="35"/>
    </row>
    <row r="877">
      <c r="A877" s="35"/>
      <c r="B877" s="35"/>
      <c r="C877" s="35"/>
      <c r="D877" s="35"/>
      <c r="E877" s="35"/>
      <c r="F877" s="35"/>
      <c r="G877" s="35"/>
      <c r="H877" s="35"/>
      <c r="I877" s="35"/>
    </row>
    <row r="878">
      <c r="A878" s="35"/>
      <c r="B878" s="35"/>
      <c r="C878" s="35"/>
      <c r="D878" s="35"/>
      <c r="E878" s="35"/>
      <c r="F878" s="35"/>
      <c r="G878" s="35"/>
      <c r="H878" s="35"/>
      <c r="I878" s="35"/>
    </row>
    <row r="879">
      <c r="A879" s="35"/>
      <c r="B879" s="35"/>
      <c r="C879" s="35"/>
      <c r="D879" s="35"/>
      <c r="E879" s="35"/>
      <c r="F879" s="35"/>
      <c r="G879" s="35"/>
      <c r="H879" s="35"/>
      <c r="I879" s="35"/>
    </row>
    <row r="880">
      <c r="A880" s="35"/>
      <c r="B880" s="35"/>
      <c r="C880" s="35"/>
      <c r="D880" s="35"/>
      <c r="E880" s="35"/>
      <c r="F880" s="35"/>
      <c r="G880" s="35"/>
      <c r="H880" s="35"/>
      <c r="I880" s="35"/>
    </row>
    <row r="881">
      <c r="A881" s="35"/>
      <c r="B881" s="35"/>
      <c r="C881" s="35"/>
      <c r="D881" s="35"/>
      <c r="E881" s="35"/>
      <c r="F881" s="35"/>
      <c r="G881" s="35"/>
      <c r="H881" s="35"/>
      <c r="I881" s="35"/>
    </row>
    <row r="882">
      <c r="A882" s="35"/>
      <c r="B882" s="35"/>
      <c r="C882" s="35"/>
      <c r="D882" s="35"/>
      <c r="E882" s="35"/>
      <c r="F882" s="35"/>
      <c r="G882" s="35"/>
      <c r="H882" s="35"/>
      <c r="I882" s="35"/>
    </row>
    <row r="883">
      <c r="A883" s="35"/>
      <c r="B883" s="35"/>
      <c r="C883" s="35"/>
      <c r="D883" s="35"/>
      <c r="E883" s="35"/>
      <c r="F883" s="35"/>
      <c r="G883" s="35"/>
      <c r="H883" s="35"/>
      <c r="I883" s="35"/>
    </row>
    <row r="884">
      <c r="A884" s="35"/>
      <c r="B884" s="35"/>
      <c r="C884" s="35"/>
      <c r="D884" s="35"/>
      <c r="E884" s="35"/>
      <c r="F884" s="35"/>
      <c r="G884" s="35"/>
      <c r="H884" s="35"/>
      <c r="I884" s="35"/>
    </row>
    <row r="885">
      <c r="A885" s="35"/>
      <c r="B885" s="35"/>
      <c r="C885" s="35"/>
      <c r="D885" s="35"/>
      <c r="E885" s="35"/>
      <c r="F885" s="35"/>
      <c r="G885" s="35"/>
      <c r="H885" s="35"/>
      <c r="I885" s="35"/>
    </row>
    <row r="886">
      <c r="A886" s="35"/>
      <c r="B886" s="35"/>
      <c r="C886" s="35"/>
      <c r="D886" s="35"/>
      <c r="E886" s="35"/>
      <c r="F886" s="35"/>
      <c r="G886" s="35"/>
      <c r="H886" s="35"/>
      <c r="I886" s="35"/>
    </row>
    <row r="887">
      <c r="A887" s="35"/>
      <c r="B887" s="35"/>
      <c r="C887" s="35"/>
      <c r="D887" s="35"/>
      <c r="E887" s="35"/>
      <c r="F887" s="35"/>
      <c r="G887" s="35"/>
      <c r="H887" s="35"/>
      <c r="I887" s="35"/>
    </row>
    <row r="888">
      <c r="A888" s="35"/>
      <c r="B888" s="35"/>
      <c r="C888" s="35"/>
      <c r="D888" s="35"/>
      <c r="E888" s="35"/>
      <c r="F888" s="35"/>
      <c r="G888" s="35"/>
      <c r="H888" s="35"/>
      <c r="I888" s="35"/>
    </row>
    <row r="889">
      <c r="A889" s="35"/>
      <c r="B889" s="35"/>
      <c r="C889" s="35"/>
      <c r="D889" s="35"/>
      <c r="E889" s="35"/>
      <c r="F889" s="35"/>
      <c r="G889" s="35"/>
      <c r="H889" s="35"/>
      <c r="I889" s="35"/>
    </row>
    <row r="890">
      <c r="A890" s="35"/>
      <c r="B890" s="35"/>
      <c r="C890" s="35"/>
      <c r="D890" s="35"/>
      <c r="E890" s="35"/>
      <c r="F890" s="35"/>
      <c r="G890" s="35"/>
      <c r="H890" s="35"/>
      <c r="I890" s="35"/>
    </row>
    <row r="891">
      <c r="A891" s="35"/>
      <c r="B891" s="35"/>
      <c r="C891" s="35"/>
      <c r="D891" s="35"/>
      <c r="E891" s="35"/>
      <c r="F891" s="35"/>
      <c r="G891" s="35"/>
      <c r="H891" s="35"/>
      <c r="I891" s="35"/>
    </row>
    <row r="892">
      <c r="A892" s="35"/>
      <c r="B892" s="35"/>
      <c r="C892" s="35"/>
      <c r="D892" s="35"/>
      <c r="E892" s="35"/>
      <c r="F892" s="35"/>
      <c r="G892" s="35"/>
      <c r="H892" s="35"/>
      <c r="I892" s="35"/>
    </row>
    <row r="893">
      <c r="A893" s="35"/>
      <c r="B893" s="35"/>
      <c r="C893" s="35"/>
      <c r="D893" s="35"/>
      <c r="E893" s="35"/>
      <c r="F893" s="35"/>
      <c r="G893" s="35"/>
      <c r="H893" s="35"/>
      <c r="I893" s="35"/>
    </row>
    <row r="894">
      <c r="A894" s="35"/>
      <c r="B894" s="35"/>
      <c r="C894" s="35"/>
      <c r="D894" s="35"/>
      <c r="E894" s="35"/>
      <c r="F894" s="35"/>
      <c r="G894" s="35"/>
      <c r="H894" s="35"/>
      <c r="I894" s="35"/>
    </row>
    <row r="895">
      <c r="A895" s="35"/>
      <c r="B895" s="35"/>
      <c r="C895" s="35"/>
      <c r="D895" s="35"/>
      <c r="E895" s="35"/>
      <c r="F895" s="35"/>
      <c r="G895" s="35"/>
      <c r="H895" s="35"/>
      <c r="I895" s="35"/>
    </row>
    <row r="896">
      <c r="A896" s="35"/>
      <c r="B896" s="35"/>
      <c r="C896" s="35"/>
      <c r="D896" s="35"/>
      <c r="E896" s="35"/>
      <c r="F896" s="35"/>
      <c r="G896" s="35"/>
      <c r="H896" s="35"/>
      <c r="I896" s="35"/>
    </row>
    <row r="897">
      <c r="A897" s="35"/>
      <c r="B897" s="35"/>
      <c r="C897" s="35"/>
      <c r="D897" s="35"/>
      <c r="E897" s="35"/>
      <c r="F897" s="35"/>
      <c r="G897" s="35"/>
      <c r="H897" s="35"/>
      <c r="I897" s="35"/>
    </row>
    <row r="898">
      <c r="A898" s="35"/>
      <c r="B898" s="35"/>
      <c r="C898" s="35"/>
      <c r="D898" s="35"/>
      <c r="E898" s="35"/>
      <c r="F898" s="35"/>
      <c r="G898" s="35"/>
      <c r="H898" s="35"/>
      <c r="I898" s="35"/>
    </row>
    <row r="899">
      <c r="A899" s="35"/>
      <c r="B899" s="35"/>
      <c r="C899" s="35"/>
      <c r="D899" s="35"/>
      <c r="E899" s="35"/>
      <c r="F899" s="35"/>
      <c r="G899" s="35"/>
      <c r="H899" s="35"/>
      <c r="I899" s="35"/>
    </row>
    <row r="900">
      <c r="A900" s="35"/>
      <c r="B900" s="35"/>
      <c r="C900" s="35"/>
      <c r="D900" s="35"/>
      <c r="E900" s="35"/>
      <c r="F900" s="35"/>
      <c r="G900" s="35"/>
      <c r="H900" s="35"/>
      <c r="I900" s="35"/>
    </row>
    <row r="901">
      <c r="A901" s="35"/>
      <c r="B901" s="35"/>
      <c r="C901" s="35"/>
      <c r="D901" s="35"/>
      <c r="E901" s="35"/>
      <c r="F901" s="35"/>
      <c r="G901" s="35"/>
      <c r="H901" s="35"/>
      <c r="I901" s="35"/>
    </row>
    <row r="902">
      <c r="A902" s="35"/>
      <c r="B902" s="35"/>
      <c r="C902" s="35"/>
      <c r="D902" s="35"/>
      <c r="E902" s="35"/>
      <c r="F902" s="35"/>
      <c r="G902" s="35"/>
      <c r="H902" s="35"/>
      <c r="I902" s="35"/>
    </row>
    <row r="903">
      <c r="A903" s="35"/>
      <c r="B903" s="35"/>
      <c r="C903" s="35"/>
      <c r="D903" s="35"/>
      <c r="E903" s="35"/>
      <c r="F903" s="35"/>
      <c r="G903" s="35"/>
      <c r="H903" s="35"/>
      <c r="I903" s="35"/>
    </row>
    <row r="904">
      <c r="A904" s="35"/>
      <c r="B904" s="35"/>
      <c r="C904" s="35"/>
      <c r="D904" s="35"/>
      <c r="E904" s="35"/>
      <c r="F904" s="35"/>
      <c r="G904" s="35"/>
      <c r="H904" s="35"/>
      <c r="I904" s="35"/>
    </row>
    <row r="905">
      <c r="A905" s="35"/>
      <c r="B905" s="35"/>
      <c r="C905" s="35"/>
      <c r="D905" s="35"/>
      <c r="E905" s="35"/>
      <c r="F905" s="35"/>
      <c r="G905" s="35"/>
      <c r="H905" s="35"/>
      <c r="I905" s="35"/>
    </row>
    <row r="906">
      <c r="A906" s="35"/>
      <c r="B906" s="35"/>
      <c r="C906" s="35"/>
      <c r="D906" s="35"/>
      <c r="E906" s="35"/>
      <c r="F906" s="35"/>
      <c r="G906" s="35"/>
      <c r="H906" s="35"/>
      <c r="I906" s="35"/>
    </row>
    <row r="907">
      <c r="A907" s="35"/>
      <c r="B907" s="35"/>
      <c r="C907" s="35"/>
      <c r="D907" s="35"/>
      <c r="E907" s="35"/>
      <c r="F907" s="35"/>
      <c r="G907" s="35"/>
      <c r="H907" s="35"/>
      <c r="I907" s="35"/>
    </row>
    <row r="908">
      <c r="A908" s="35"/>
      <c r="B908" s="35"/>
      <c r="C908" s="35"/>
      <c r="D908" s="35"/>
      <c r="E908" s="35"/>
      <c r="F908" s="35"/>
      <c r="G908" s="35"/>
      <c r="H908" s="35"/>
      <c r="I908" s="35"/>
    </row>
    <row r="909">
      <c r="A909" s="35"/>
      <c r="B909" s="35"/>
      <c r="C909" s="35"/>
      <c r="D909" s="35"/>
      <c r="E909" s="35"/>
      <c r="F909" s="35"/>
      <c r="G909" s="35"/>
      <c r="H909" s="35"/>
      <c r="I909" s="35"/>
    </row>
    <row r="910">
      <c r="A910" s="35"/>
      <c r="B910" s="35"/>
      <c r="C910" s="35"/>
      <c r="D910" s="35"/>
      <c r="E910" s="35"/>
      <c r="F910" s="35"/>
      <c r="G910" s="35"/>
      <c r="H910" s="35"/>
      <c r="I910" s="35"/>
    </row>
    <row r="911">
      <c r="A911" s="35"/>
      <c r="B911" s="35"/>
      <c r="C911" s="35"/>
      <c r="D911" s="35"/>
      <c r="E911" s="35"/>
      <c r="F911" s="35"/>
      <c r="G911" s="35"/>
      <c r="H911" s="35"/>
      <c r="I911" s="35"/>
    </row>
    <row r="912">
      <c r="A912" s="35"/>
      <c r="B912" s="35"/>
      <c r="C912" s="35"/>
      <c r="D912" s="35"/>
      <c r="E912" s="35"/>
      <c r="F912" s="35"/>
      <c r="G912" s="35"/>
      <c r="H912" s="35"/>
      <c r="I912" s="35"/>
    </row>
    <row r="913">
      <c r="A913" s="35"/>
      <c r="B913" s="35"/>
      <c r="C913" s="35"/>
      <c r="D913" s="35"/>
      <c r="E913" s="35"/>
      <c r="F913" s="35"/>
      <c r="G913" s="35"/>
      <c r="H913" s="35"/>
      <c r="I913" s="35"/>
    </row>
    <row r="914">
      <c r="A914" s="35"/>
      <c r="B914" s="35"/>
      <c r="C914" s="35"/>
      <c r="D914" s="35"/>
      <c r="E914" s="35"/>
      <c r="F914" s="35"/>
      <c r="G914" s="35"/>
      <c r="H914" s="35"/>
      <c r="I914" s="35"/>
    </row>
    <row r="915">
      <c r="A915" s="35"/>
      <c r="B915" s="35"/>
      <c r="C915" s="35"/>
      <c r="D915" s="35"/>
      <c r="E915" s="35"/>
      <c r="F915" s="35"/>
      <c r="G915" s="35"/>
      <c r="H915" s="35"/>
      <c r="I915" s="35"/>
    </row>
    <row r="916">
      <c r="A916" s="35"/>
      <c r="B916" s="35"/>
      <c r="C916" s="35"/>
      <c r="D916" s="35"/>
      <c r="E916" s="35"/>
      <c r="F916" s="35"/>
      <c r="G916" s="35"/>
      <c r="H916" s="35"/>
      <c r="I916" s="35"/>
    </row>
    <row r="917">
      <c r="A917" s="35"/>
      <c r="B917" s="35"/>
      <c r="C917" s="35"/>
      <c r="D917" s="35"/>
      <c r="E917" s="35"/>
      <c r="F917" s="35"/>
      <c r="G917" s="35"/>
      <c r="H917" s="35"/>
      <c r="I917" s="35"/>
    </row>
    <row r="918">
      <c r="A918" s="35"/>
      <c r="B918" s="35"/>
      <c r="C918" s="35"/>
      <c r="D918" s="35"/>
      <c r="E918" s="35"/>
      <c r="F918" s="35"/>
      <c r="G918" s="35"/>
      <c r="H918" s="35"/>
      <c r="I918" s="35"/>
    </row>
    <row r="919">
      <c r="A919" s="35"/>
      <c r="B919" s="35"/>
      <c r="C919" s="35"/>
      <c r="D919" s="35"/>
      <c r="E919" s="35"/>
      <c r="F919" s="35"/>
      <c r="G919" s="35"/>
      <c r="H919" s="35"/>
      <c r="I919" s="35"/>
    </row>
    <row r="920">
      <c r="A920" s="35"/>
      <c r="B920" s="35"/>
      <c r="C920" s="35"/>
      <c r="D920" s="35"/>
      <c r="E920" s="35"/>
      <c r="F920" s="35"/>
      <c r="G920" s="35"/>
      <c r="H920" s="35"/>
      <c r="I920" s="35"/>
    </row>
    <row r="921">
      <c r="A921" s="35"/>
      <c r="B921" s="35"/>
      <c r="C921" s="35"/>
      <c r="D921" s="35"/>
      <c r="E921" s="35"/>
      <c r="F921" s="35"/>
      <c r="G921" s="35"/>
      <c r="H921" s="35"/>
      <c r="I921" s="35"/>
    </row>
    <row r="922">
      <c r="A922" s="35"/>
      <c r="B922" s="35"/>
      <c r="C922" s="35"/>
      <c r="D922" s="35"/>
      <c r="E922" s="35"/>
      <c r="F922" s="35"/>
      <c r="G922" s="35"/>
      <c r="H922" s="35"/>
      <c r="I922" s="35"/>
    </row>
    <row r="923">
      <c r="A923" s="35"/>
      <c r="B923" s="35"/>
      <c r="C923" s="35"/>
      <c r="D923" s="35"/>
      <c r="E923" s="35"/>
      <c r="F923" s="35"/>
      <c r="G923" s="35"/>
      <c r="H923" s="35"/>
      <c r="I923" s="35"/>
    </row>
    <row r="924">
      <c r="A924" s="35"/>
      <c r="B924" s="35"/>
      <c r="C924" s="35"/>
      <c r="D924" s="35"/>
      <c r="E924" s="35"/>
      <c r="F924" s="35"/>
      <c r="G924" s="35"/>
      <c r="H924" s="35"/>
      <c r="I924" s="35"/>
    </row>
    <row r="925">
      <c r="A925" s="35"/>
      <c r="B925" s="35"/>
      <c r="C925" s="35"/>
      <c r="D925" s="35"/>
      <c r="E925" s="35"/>
      <c r="F925" s="35"/>
      <c r="G925" s="35"/>
      <c r="H925" s="35"/>
      <c r="I925" s="35"/>
    </row>
    <row r="926">
      <c r="A926" s="35"/>
      <c r="B926" s="35"/>
      <c r="C926" s="35"/>
      <c r="D926" s="35"/>
      <c r="E926" s="35"/>
      <c r="F926" s="35"/>
      <c r="G926" s="35"/>
      <c r="H926" s="35"/>
      <c r="I926" s="35"/>
    </row>
    <row r="927">
      <c r="A927" s="35"/>
      <c r="B927" s="35"/>
      <c r="C927" s="35"/>
      <c r="D927" s="35"/>
      <c r="E927" s="35"/>
      <c r="F927" s="35"/>
      <c r="G927" s="35"/>
      <c r="H927" s="35"/>
      <c r="I927" s="35"/>
    </row>
    <row r="928">
      <c r="A928" s="35"/>
      <c r="B928" s="35"/>
      <c r="C928" s="35"/>
      <c r="D928" s="35"/>
      <c r="E928" s="35"/>
      <c r="F928" s="35"/>
      <c r="G928" s="35"/>
      <c r="H928" s="35"/>
      <c r="I928" s="35"/>
    </row>
    <row r="929">
      <c r="A929" s="35"/>
      <c r="B929" s="35"/>
      <c r="C929" s="35"/>
      <c r="D929" s="35"/>
      <c r="E929" s="35"/>
      <c r="F929" s="35"/>
      <c r="G929" s="35"/>
      <c r="H929" s="35"/>
      <c r="I929" s="35"/>
    </row>
    <row r="930">
      <c r="A930" s="35"/>
      <c r="B930" s="35"/>
      <c r="C930" s="35"/>
      <c r="D930" s="35"/>
      <c r="E930" s="35"/>
      <c r="F930" s="35"/>
      <c r="G930" s="35"/>
      <c r="H930" s="35"/>
      <c r="I930" s="35"/>
    </row>
    <row r="931">
      <c r="A931" s="35"/>
      <c r="B931" s="35"/>
      <c r="C931" s="35"/>
      <c r="D931" s="35"/>
      <c r="E931" s="35"/>
      <c r="F931" s="35"/>
      <c r="G931" s="35"/>
      <c r="H931" s="35"/>
      <c r="I931" s="35"/>
    </row>
    <row r="932">
      <c r="A932" s="35"/>
      <c r="B932" s="35"/>
      <c r="C932" s="35"/>
      <c r="D932" s="35"/>
      <c r="E932" s="35"/>
      <c r="F932" s="35"/>
      <c r="G932" s="35"/>
      <c r="H932" s="35"/>
      <c r="I932" s="35"/>
    </row>
    <row r="933">
      <c r="A933" s="35"/>
      <c r="B933" s="35"/>
      <c r="C933" s="35"/>
      <c r="D933" s="35"/>
      <c r="E933" s="35"/>
      <c r="F933" s="35"/>
      <c r="G933" s="35"/>
      <c r="H933" s="35"/>
      <c r="I933" s="35"/>
    </row>
    <row r="934">
      <c r="A934" s="35"/>
      <c r="B934" s="35"/>
      <c r="C934" s="35"/>
      <c r="D934" s="35"/>
      <c r="E934" s="35"/>
      <c r="F934" s="35"/>
      <c r="G934" s="35"/>
      <c r="H934" s="35"/>
      <c r="I934" s="35"/>
    </row>
    <row r="935">
      <c r="A935" s="35"/>
      <c r="B935" s="35"/>
      <c r="C935" s="35"/>
      <c r="D935" s="35"/>
      <c r="E935" s="35"/>
      <c r="F935" s="35"/>
      <c r="G935" s="35"/>
      <c r="H935" s="35"/>
      <c r="I935" s="35"/>
    </row>
    <row r="936">
      <c r="A936" s="35"/>
      <c r="B936" s="35"/>
      <c r="C936" s="35"/>
      <c r="D936" s="35"/>
      <c r="E936" s="35"/>
      <c r="F936" s="35"/>
      <c r="G936" s="35"/>
      <c r="H936" s="35"/>
      <c r="I936" s="35"/>
    </row>
    <row r="937">
      <c r="A937" s="35"/>
      <c r="B937" s="35"/>
      <c r="C937" s="35"/>
      <c r="D937" s="35"/>
      <c r="E937" s="35"/>
      <c r="F937" s="35"/>
      <c r="G937" s="35"/>
      <c r="H937" s="35"/>
      <c r="I937" s="35"/>
    </row>
    <row r="938">
      <c r="A938" s="35"/>
      <c r="B938" s="35"/>
      <c r="C938" s="35"/>
      <c r="D938" s="35"/>
      <c r="E938" s="35"/>
      <c r="F938" s="35"/>
      <c r="G938" s="35"/>
      <c r="H938" s="35"/>
      <c r="I938" s="35"/>
    </row>
    <row r="939">
      <c r="A939" s="35"/>
      <c r="B939" s="35"/>
      <c r="C939" s="35"/>
      <c r="D939" s="35"/>
      <c r="E939" s="35"/>
      <c r="F939" s="35"/>
      <c r="G939" s="35"/>
      <c r="H939" s="35"/>
      <c r="I939" s="35"/>
    </row>
    <row r="940">
      <c r="A940" s="35"/>
      <c r="B940" s="35"/>
      <c r="C940" s="35"/>
      <c r="D940" s="35"/>
      <c r="E940" s="35"/>
      <c r="F940" s="35"/>
      <c r="G940" s="35"/>
      <c r="H940" s="35"/>
      <c r="I940" s="35"/>
    </row>
    <row r="941">
      <c r="A941" s="35"/>
      <c r="B941" s="35"/>
      <c r="C941" s="35"/>
      <c r="D941" s="35"/>
      <c r="E941" s="35"/>
      <c r="F941" s="35"/>
      <c r="G941" s="35"/>
      <c r="H941" s="35"/>
      <c r="I941" s="35"/>
    </row>
    <row r="942">
      <c r="A942" s="35"/>
      <c r="B942" s="35"/>
      <c r="C942" s="35"/>
      <c r="D942" s="35"/>
      <c r="E942" s="35"/>
      <c r="F942" s="35"/>
      <c r="G942" s="35"/>
      <c r="H942" s="35"/>
      <c r="I942" s="35"/>
    </row>
    <row r="943">
      <c r="A943" s="35"/>
      <c r="B943" s="35"/>
      <c r="C943" s="35"/>
      <c r="D943" s="35"/>
      <c r="E943" s="35"/>
      <c r="F943" s="35"/>
      <c r="G943" s="35"/>
      <c r="H943" s="35"/>
      <c r="I943" s="35"/>
    </row>
    <row r="944">
      <c r="A944" s="35"/>
      <c r="B944" s="35"/>
      <c r="C944" s="35"/>
      <c r="D944" s="35"/>
      <c r="E944" s="35"/>
      <c r="F944" s="35"/>
      <c r="G944" s="35"/>
      <c r="H944" s="35"/>
      <c r="I944" s="35"/>
    </row>
    <row r="945">
      <c r="A945" s="35"/>
      <c r="B945" s="35"/>
      <c r="C945" s="35"/>
      <c r="D945" s="35"/>
      <c r="E945" s="35"/>
      <c r="F945" s="35"/>
      <c r="G945" s="35"/>
      <c r="H945" s="35"/>
      <c r="I945" s="35"/>
    </row>
    <row r="946">
      <c r="A946" s="35"/>
      <c r="B946" s="35"/>
      <c r="C946" s="35"/>
      <c r="D946" s="35"/>
      <c r="E946" s="35"/>
      <c r="F946" s="35"/>
      <c r="G946" s="35"/>
      <c r="H946" s="35"/>
      <c r="I946" s="35"/>
    </row>
    <row r="947">
      <c r="A947" s="35"/>
      <c r="B947" s="35"/>
      <c r="C947" s="35"/>
      <c r="D947" s="35"/>
      <c r="E947" s="35"/>
      <c r="F947" s="35"/>
      <c r="G947" s="35"/>
      <c r="H947" s="35"/>
      <c r="I947" s="35"/>
    </row>
    <row r="948">
      <c r="A948" s="35"/>
      <c r="B948" s="35"/>
      <c r="C948" s="35"/>
      <c r="D948" s="35"/>
      <c r="E948" s="35"/>
      <c r="F948" s="35"/>
      <c r="G948" s="35"/>
      <c r="H948" s="35"/>
      <c r="I948" s="35"/>
    </row>
    <row r="949">
      <c r="A949" s="35"/>
      <c r="B949" s="35"/>
      <c r="C949" s="35"/>
      <c r="D949" s="35"/>
      <c r="E949" s="35"/>
      <c r="F949" s="35"/>
      <c r="G949" s="35"/>
      <c r="H949" s="35"/>
      <c r="I949" s="35"/>
    </row>
    <row r="950">
      <c r="A950" s="35"/>
      <c r="B950" s="35"/>
      <c r="C950" s="35"/>
      <c r="D950" s="35"/>
      <c r="E950" s="35"/>
      <c r="F950" s="35"/>
      <c r="G950" s="35"/>
      <c r="H950" s="35"/>
      <c r="I950" s="35"/>
    </row>
    <row r="951">
      <c r="A951" s="35"/>
      <c r="B951" s="35"/>
      <c r="C951" s="35"/>
      <c r="D951" s="35"/>
      <c r="E951" s="35"/>
      <c r="F951" s="35"/>
      <c r="G951" s="35"/>
      <c r="H951" s="35"/>
      <c r="I951" s="35"/>
    </row>
    <row r="952">
      <c r="A952" s="35"/>
      <c r="B952" s="35"/>
      <c r="C952" s="35"/>
      <c r="D952" s="35"/>
      <c r="E952" s="35"/>
      <c r="F952" s="35"/>
      <c r="G952" s="35"/>
      <c r="H952" s="35"/>
      <c r="I952" s="35"/>
    </row>
    <row r="953">
      <c r="A953" s="35"/>
      <c r="B953" s="35"/>
      <c r="C953" s="35"/>
      <c r="D953" s="35"/>
      <c r="E953" s="35"/>
      <c r="F953" s="35"/>
      <c r="G953" s="35"/>
      <c r="H953" s="35"/>
      <c r="I953" s="35"/>
    </row>
    <row r="954">
      <c r="A954" s="35"/>
      <c r="B954" s="35"/>
      <c r="C954" s="35"/>
      <c r="D954" s="35"/>
      <c r="E954" s="35"/>
      <c r="F954" s="35"/>
      <c r="G954" s="35"/>
      <c r="H954" s="35"/>
      <c r="I954" s="35"/>
    </row>
    <row r="955">
      <c r="A955" s="35"/>
      <c r="B955" s="35"/>
      <c r="C955" s="35"/>
      <c r="D955" s="35"/>
      <c r="E955" s="35"/>
      <c r="F955" s="35"/>
      <c r="G955" s="35"/>
      <c r="H955" s="35"/>
      <c r="I955" s="35"/>
    </row>
    <row r="956">
      <c r="A956" s="35"/>
      <c r="B956" s="35"/>
      <c r="C956" s="35"/>
      <c r="D956" s="35"/>
      <c r="E956" s="35"/>
      <c r="F956" s="35"/>
      <c r="G956" s="35"/>
      <c r="H956" s="35"/>
      <c r="I956" s="35"/>
    </row>
    <row r="957">
      <c r="A957" s="35"/>
      <c r="B957" s="35"/>
      <c r="C957" s="35"/>
      <c r="D957" s="35"/>
      <c r="E957" s="35"/>
      <c r="F957" s="35"/>
      <c r="G957" s="35"/>
      <c r="H957" s="35"/>
      <c r="I957" s="35"/>
    </row>
    <row r="958">
      <c r="A958" s="35"/>
      <c r="B958" s="35"/>
      <c r="C958" s="35"/>
      <c r="D958" s="35"/>
      <c r="E958" s="35"/>
      <c r="F958" s="35"/>
      <c r="G958" s="35"/>
      <c r="H958" s="35"/>
      <c r="I958" s="35"/>
    </row>
    <row r="959">
      <c r="A959" s="35"/>
      <c r="B959" s="35"/>
      <c r="C959" s="35"/>
      <c r="D959" s="35"/>
      <c r="E959" s="35"/>
      <c r="F959" s="35"/>
      <c r="G959" s="35"/>
      <c r="H959" s="35"/>
      <c r="I959" s="35"/>
    </row>
    <row r="960">
      <c r="A960" s="35"/>
      <c r="B960" s="35"/>
      <c r="C960" s="35"/>
      <c r="D960" s="35"/>
      <c r="E960" s="35"/>
      <c r="F960" s="35"/>
      <c r="G960" s="35"/>
      <c r="H960" s="35"/>
      <c r="I960" s="35"/>
    </row>
    <row r="961">
      <c r="A961" s="35"/>
      <c r="B961" s="35"/>
      <c r="C961" s="35"/>
      <c r="D961" s="35"/>
      <c r="E961" s="35"/>
      <c r="F961" s="35"/>
      <c r="G961" s="35"/>
      <c r="H961" s="35"/>
      <c r="I961" s="35"/>
    </row>
    <row r="962">
      <c r="A962" s="35"/>
      <c r="B962" s="35"/>
      <c r="C962" s="35"/>
      <c r="D962" s="35"/>
      <c r="E962" s="35"/>
      <c r="F962" s="35"/>
      <c r="G962" s="35"/>
      <c r="H962" s="35"/>
      <c r="I962" s="35"/>
    </row>
    <row r="963">
      <c r="A963" s="35"/>
      <c r="B963" s="35"/>
      <c r="C963" s="35"/>
      <c r="D963" s="35"/>
      <c r="E963" s="35"/>
      <c r="F963" s="35"/>
      <c r="G963" s="35"/>
      <c r="H963" s="35"/>
      <c r="I963" s="35"/>
    </row>
    <row r="964">
      <c r="A964" s="35"/>
      <c r="B964" s="35"/>
      <c r="C964" s="35"/>
      <c r="D964" s="35"/>
      <c r="E964" s="35"/>
      <c r="F964" s="35"/>
      <c r="G964" s="35"/>
      <c r="H964" s="35"/>
      <c r="I964" s="35"/>
    </row>
    <row r="965">
      <c r="A965" s="35"/>
      <c r="B965" s="35"/>
      <c r="C965" s="35"/>
      <c r="D965" s="35"/>
      <c r="E965" s="35"/>
      <c r="F965" s="35"/>
      <c r="G965" s="35"/>
      <c r="H965" s="35"/>
      <c r="I965" s="35"/>
    </row>
    <row r="966">
      <c r="A966" s="35"/>
      <c r="B966" s="35"/>
      <c r="C966" s="35"/>
      <c r="D966" s="35"/>
      <c r="E966" s="35"/>
      <c r="F966" s="35"/>
      <c r="G966" s="35"/>
      <c r="H966" s="35"/>
      <c r="I966" s="35"/>
    </row>
    <row r="967">
      <c r="A967" s="35"/>
      <c r="B967" s="35"/>
      <c r="C967" s="35"/>
      <c r="D967" s="35"/>
      <c r="E967" s="35"/>
      <c r="F967" s="35"/>
      <c r="G967" s="35"/>
      <c r="H967" s="35"/>
      <c r="I967" s="35"/>
    </row>
    <row r="968">
      <c r="A968" s="35"/>
      <c r="B968" s="35"/>
      <c r="C968" s="35"/>
      <c r="D968" s="35"/>
      <c r="E968" s="35"/>
      <c r="F968" s="35"/>
      <c r="G968" s="35"/>
      <c r="H968" s="35"/>
      <c r="I968" s="35"/>
    </row>
    <row r="969">
      <c r="A969" s="35"/>
      <c r="B969" s="35"/>
      <c r="C969" s="35"/>
      <c r="D969" s="35"/>
      <c r="E969" s="35"/>
      <c r="F969" s="35"/>
      <c r="G969" s="35"/>
      <c r="H969" s="35"/>
      <c r="I969" s="35"/>
    </row>
    <row r="970">
      <c r="A970" s="35"/>
      <c r="B970" s="35"/>
      <c r="C970" s="35"/>
      <c r="D970" s="35"/>
      <c r="E970" s="35"/>
      <c r="F970" s="35"/>
      <c r="G970" s="35"/>
      <c r="H970" s="35"/>
      <c r="I970" s="35"/>
    </row>
    <row r="971">
      <c r="A971" s="35"/>
      <c r="B971" s="35"/>
      <c r="C971" s="35"/>
      <c r="D971" s="35"/>
      <c r="E971" s="35"/>
      <c r="F971" s="35"/>
      <c r="G971" s="35"/>
      <c r="H971" s="35"/>
      <c r="I971" s="35"/>
    </row>
    <row r="972">
      <c r="A972" s="35"/>
      <c r="B972" s="35"/>
      <c r="C972" s="35"/>
      <c r="D972" s="35"/>
      <c r="E972" s="35"/>
      <c r="F972" s="35"/>
      <c r="G972" s="35"/>
      <c r="H972" s="35"/>
      <c r="I972" s="35"/>
    </row>
    <row r="973">
      <c r="A973" s="35"/>
      <c r="B973" s="35"/>
      <c r="C973" s="35"/>
      <c r="D973" s="35"/>
      <c r="E973" s="35"/>
      <c r="F973" s="35"/>
      <c r="G973" s="35"/>
      <c r="H973" s="35"/>
      <c r="I973" s="35"/>
    </row>
    <row r="974">
      <c r="A974" s="35"/>
      <c r="B974" s="35"/>
      <c r="C974" s="35"/>
      <c r="D974" s="35"/>
      <c r="E974" s="35"/>
      <c r="F974" s="35"/>
      <c r="G974" s="35"/>
      <c r="H974" s="35"/>
      <c r="I974" s="35"/>
    </row>
    <row r="975">
      <c r="A975" s="35"/>
      <c r="B975" s="35"/>
      <c r="C975" s="35"/>
      <c r="D975" s="35"/>
      <c r="E975" s="35"/>
      <c r="F975" s="35"/>
      <c r="G975" s="35"/>
      <c r="H975" s="35"/>
      <c r="I975" s="35"/>
    </row>
    <row r="976">
      <c r="A976" s="35"/>
      <c r="B976" s="35"/>
      <c r="C976" s="35"/>
      <c r="D976" s="35"/>
      <c r="E976" s="35"/>
      <c r="F976" s="35"/>
      <c r="G976" s="35"/>
      <c r="H976" s="35"/>
      <c r="I976" s="35"/>
    </row>
    <row r="977">
      <c r="A977" s="35"/>
      <c r="B977" s="35"/>
      <c r="C977" s="35"/>
      <c r="D977" s="35"/>
      <c r="E977" s="35"/>
      <c r="F977" s="35"/>
      <c r="G977" s="35"/>
      <c r="H977" s="35"/>
      <c r="I977" s="35"/>
    </row>
    <row r="978">
      <c r="A978" s="35"/>
      <c r="B978" s="35"/>
      <c r="C978" s="35"/>
      <c r="D978" s="35"/>
      <c r="E978" s="35"/>
      <c r="F978" s="35"/>
      <c r="G978" s="35"/>
      <c r="H978" s="35"/>
      <c r="I978" s="35"/>
    </row>
    <row r="979">
      <c r="A979" s="35"/>
      <c r="B979" s="35"/>
      <c r="C979" s="35"/>
      <c r="D979" s="35"/>
      <c r="E979" s="35"/>
      <c r="F979" s="35"/>
      <c r="G979" s="35"/>
      <c r="H979" s="35"/>
      <c r="I979" s="35"/>
    </row>
    <row r="980">
      <c r="A980" s="35"/>
      <c r="B980" s="35"/>
      <c r="C980" s="35"/>
      <c r="D980" s="35"/>
      <c r="E980" s="35"/>
      <c r="F980" s="35"/>
      <c r="G980" s="35"/>
      <c r="H980" s="35"/>
      <c r="I980" s="35"/>
    </row>
    <row r="981">
      <c r="A981" s="35"/>
      <c r="B981" s="35"/>
      <c r="C981" s="35"/>
      <c r="D981" s="35"/>
      <c r="E981" s="35"/>
      <c r="F981" s="35"/>
      <c r="G981" s="35"/>
      <c r="H981" s="35"/>
      <c r="I981" s="35"/>
    </row>
    <row r="982">
      <c r="A982" s="35"/>
      <c r="B982" s="35"/>
      <c r="C982" s="35"/>
      <c r="D982" s="35"/>
      <c r="E982" s="35"/>
      <c r="F982" s="35"/>
      <c r="G982" s="35"/>
      <c r="H982" s="35"/>
      <c r="I982" s="35"/>
    </row>
    <row r="983">
      <c r="A983" s="35"/>
      <c r="B983" s="35"/>
      <c r="C983" s="35"/>
      <c r="D983" s="35"/>
      <c r="E983" s="35"/>
      <c r="F983" s="35"/>
      <c r="G983" s="35"/>
      <c r="H983" s="35"/>
      <c r="I983" s="35"/>
    </row>
    <row r="984">
      <c r="A984" s="35"/>
      <c r="B984" s="35"/>
      <c r="C984" s="35"/>
      <c r="D984" s="35"/>
      <c r="E984" s="35"/>
      <c r="F984" s="35"/>
      <c r="G984" s="35"/>
      <c r="H984" s="35"/>
      <c r="I984" s="35"/>
    </row>
    <row r="985">
      <c r="A985" s="35"/>
      <c r="B985" s="35"/>
      <c r="C985" s="35"/>
      <c r="D985" s="35"/>
      <c r="E985" s="35"/>
      <c r="F985" s="35"/>
      <c r="G985" s="35"/>
      <c r="H985" s="35"/>
      <c r="I985" s="35"/>
    </row>
    <row r="986">
      <c r="A986" s="35"/>
      <c r="B986" s="35"/>
      <c r="C986" s="35"/>
      <c r="D986" s="35"/>
      <c r="E986" s="35"/>
      <c r="F986" s="35"/>
      <c r="G986" s="35"/>
      <c r="H986" s="35"/>
      <c r="I986" s="35"/>
    </row>
    <row r="987">
      <c r="A987" s="35"/>
      <c r="B987" s="35"/>
      <c r="C987" s="35"/>
      <c r="D987" s="35"/>
      <c r="E987" s="35"/>
      <c r="F987" s="35"/>
      <c r="G987" s="35"/>
      <c r="H987" s="35"/>
      <c r="I987" s="35"/>
    </row>
    <row r="988">
      <c r="A988" s="35"/>
      <c r="B988" s="35"/>
      <c r="C988" s="35"/>
      <c r="D988" s="35"/>
      <c r="E988" s="35"/>
      <c r="F988" s="35"/>
      <c r="G988" s="35"/>
      <c r="H988" s="35"/>
      <c r="I988" s="35"/>
    </row>
    <row r="989">
      <c r="A989" s="35"/>
      <c r="B989" s="35"/>
      <c r="C989" s="35"/>
      <c r="D989" s="35"/>
      <c r="E989" s="35"/>
      <c r="F989" s="35"/>
      <c r="G989" s="35"/>
      <c r="H989" s="35"/>
      <c r="I989" s="35"/>
    </row>
    <row r="990">
      <c r="A990" s="35"/>
      <c r="B990" s="35"/>
      <c r="C990" s="35"/>
      <c r="D990" s="35"/>
      <c r="E990" s="35"/>
      <c r="F990" s="35"/>
      <c r="G990" s="35"/>
      <c r="H990" s="35"/>
      <c r="I990" s="35"/>
    </row>
    <row r="991">
      <c r="A991" s="35"/>
      <c r="B991" s="35"/>
      <c r="C991" s="35"/>
      <c r="D991" s="35"/>
      <c r="E991" s="35"/>
      <c r="F991" s="35"/>
      <c r="G991" s="35"/>
      <c r="H991" s="35"/>
      <c r="I991" s="35"/>
    </row>
    <row r="992">
      <c r="A992" s="35"/>
      <c r="B992" s="35"/>
      <c r="C992" s="35"/>
      <c r="D992" s="35"/>
      <c r="E992" s="35"/>
      <c r="F992" s="35"/>
      <c r="G992" s="35"/>
      <c r="H992" s="35"/>
      <c r="I992" s="35"/>
    </row>
    <row r="993">
      <c r="A993" s="35"/>
      <c r="B993" s="35"/>
      <c r="C993" s="35"/>
      <c r="D993" s="35"/>
      <c r="E993" s="35"/>
      <c r="F993" s="35"/>
      <c r="G993" s="35"/>
      <c r="H993" s="35"/>
      <c r="I993" s="35"/>
    </row>
    <row r="994">
      <c r="A994" s="35"/>
      <c r="B994" s="35"/>
      <c r="C994" s="35"/>
      <c r="D994" s="35"/>
      <c r="E994" s="35"/>
      <c r="F994" s="35"/>
      <c r="G994" s="35"/>
      <c r="H994" s="35"/>
      <c r="I994" s="35"/>
    </row>
    <row r="995">
      <c r="A995" s="35"/>
      <c r="B995" s="35"/>
      <c r="C995" s="35"/>
      <c r="D995" s="35"/>
      <c r="E995" s="35"/>
      <c r="F995" s="35"/>
      <c r="G995" s="35"/>
      <c r="H995" s="35"/>
      <c r="I995" s="35"/>
    </row>
    <row r="996">
      <c r="A996" s="35"/>
      <c r="B996" s="35"/>
      <c r="C996" s="35"/>
      <c r="D996" s="35"/>
      <c r="E996" s="35"/>
      <c r="F996" s="35"/>
      <c r="G996" s="35"/>
      <c r="H996" s="35"/>
      <c r="I996" s="35"/>
    </row>
    <row r="997">
      <c r="A997" s="35"/>
      <c r="B997" s="35"/>
      <c r="C997" s="35"/>
      <c r="D997" s="35"/>
      <c r="E997" s="35"/>
      <c r="F997" s="35"/>
      <c r="G997" s="35"/>
      <c r="H997" s="35"/>
      <c r="I997" s="35"/>
    </row>
    <row r="998">
      <c r="A998" s="35"/>
      <c r="B998" s="35"/>
      <c r="C998" s="35"/>
      <c r="D998" s="35"/>
      <c r="E998" s="35"/>
      <c r="F998" s="35"/>
      <c r="G998" s="35"/>
      <c r="H998" s="35"/>
      <c r="I998" s="35"/>
    </row>
    <row r="999">
      <c r="A999" s="35"/>
      <c r="B999" s="35"/>
      <c r="C999" s="35"/>
      <c r="D999" s="35"/>
      <c r="E999" s="35"/>
      <c r="F999" s="35"/>
      <c r="G999" s="35"/>
      <c r="H999" s="35"/>
      <c r="I999" s="35"/>
    </row>
    <row r="1000">
      <c r="A1000" s="35"/>
      <c r="B1000" s="35"/>
      <c r="C1000" s="35"/>
      <c r="D1000" s="35"/>
      <c r="E1000" s="35"/>
      <c r="F1000" s="35"/>
      <c r="G1000" s="35"/>
      <c r="H1000" s="35"/>
      <c r="I1000" s="35"/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5" width="9.29"/>
    <col customWidth="1" min="26" max="26" width="9.0"/>
    <col customWidth="1" min="27" max="38" width="9.29"/>
  </cols>
  <sheetData>
    <row r="1" ht="12.75" customHeight="1">
      <c r="A1" s="31">
        <v>0.007358</v>
      </c>
      <c r="B1" s="31">
        <v>0.010304</v>
      </c>
      <c r="C1" s="31">
        <v>0.01215</v>
      </c>
      <c r="D1" s="31">
        <v>0.012924</v>
      </c>
      <c r="E1" s="31">
        <v>0.013282</v>
      </c>
      <c r="F1" s="31">
        <v>0.013562</v>
      </c>
      <c r="G1" s="31">
        <v>0.013004</v>
      </c>
      <c r="H1" s="31">
        <v>0.013312</v>
      </c>
      <c r="I1" s="31">
        <v>0.013362</v>
      </c>
      <c r="J1" s="31">
        <v>0.013005</v>
      </c>
      <c r="K1" s="31">
        <v>0.011972</v>
      </c>
      <c r="L1" s="31">
        <v>0.011592</v>
      </c>
      <c r="M1" s="31">
        <v>0.009657</v>
      </c>
      <c r="N1" s="31">
        <v>0.008225</v>
      </c>
      <c r="O1" s="31">
        <v>0.007763</v>
      </c>
      <c r="P1" s="31">
        <v>0.007381</v>
      </c>
      <c r="Q1" s="31">
        <v>0.006067</v>
      </c>
      <c r="R1" s="31">
        <v>0.005932</v>
      </c>
      <c r="S1" s="31">
        <v>0.006329</v>
      </c>
      <c r="T1" s="31">
        <v>0.005224</v>
      </c>
      <c r="U1" s="31">
        <v>0.003988</v>
      </c>
      <c r="V1" s="31">
        <v>0.00296</v>
      </c>
      <c r="W1" s="31">
        <v>0.001764</v>
      </c>
      <c r="X1" s="31">
        <v>0.001213</v>
      </c>
      <c r="Y1" s="46">
        <v>0.0</v>
      </c>
      <c r="Z1" s="31">
        <v>-0.001072</v>
      </c>
      <c r="AA1" s="31">
        <v>-9.81E-4</v>
      </c>
      <c r="AB1" s="31">
        <v>-0.001542</v>
      </c>
      <c r="AC1" s="31">
        <v>-0.002563</v>
      </c>
      <c r="AD1" s="31">
        <v>-0.002752</v>
      </c>
      <c r="AE1" s="31">
        <v>-0.00294</v>
      </c>
      <c r="AF1" s="31">
        <v>-0.003611</v>
      </c>
      <c r="AG1" s="31">
        <v>-0.004417</v>
      </c>
      <c r="AH1" s="31">
        <v>-0.004627</v>
      </c>
      <c r="AI1" s="31">
        <v>-0.004406</v>
      </c>
      <c r="AJ1" s="31">
        <v>-0.005648</v>
      </c>
      <c r="AK1" s="31">
        <v>-0.006438</v>
      </c>
      <c r="AL1" s="31">
        <v>-0.007105</v>
      </c>
    </row>
    <row r="2" ht="12.75" customHeight="1">
      <c r="A2" s="31">
        <v>0.007404</v>
      </c>
      <c r="B2" s="31">
        <v>0.009717</v>
      </c>
      <c r="C2" s="31">
        <v>0.011429</v>
      </c>
      <c r="D2" s="31">
        <v>0.012568</v>
      </c>
      <c r="E2" s="31">
        <v>0.012933</v>
      </c>
      <c r="F2" s="31">
        <v>0.013324</v>
      </c>
      <c r="G2" s="31">
        <v>0.013497</v>
      </c>
      <c r="H2" s="31">
        <v>0.01326</v>
      </c>
      <c r="I2" s="31">
        <v>0.013069</v>
      </c>
      <c r="J2" s="31">
        <v>0.012622</v>
      </c>
      <c r="K2" s="31">
        <v>0.011713</v>
      </c>
      <c r="L2" s="31">
        <v>0.010128</v>
      </c>
      <c r="M2" s="31">
        <v>0.010018</v>
      </c>
      <c r="N2" s="31">
        <v>0.009312</v>
      </c>
      <c r="O2" s="31">
        <v>0.008431</v>
      </c>
      <c r="P2" s="31">
        <v>0.007501</v>
      </c>
      <c r="Q2" s="31">
        <v>0.006935</v>
      </c>
      <c r="R2" s="31">
        <v>0.007483</v>
      </c>
      <c r="S2" s="31">
        <v>0.00657</v>
      </c>
      <c r="T2" s="31">
        <v>0.005178</v>
      </c>
      <c r="U2" s="31">
        <v>0.00442</v>
      </c>
      <c r="V2" s="31">
        <v>0.00403</v>
      </c>
      <c r="W2" s="31">
        <v>0.002827</v>
      </c>
      <c r="X2" s="31">
        <v>0.00184</v>
      </c>
      <c r="Y2" s="46">
        <v>0.0</v>
      </c>
      <c r="Z2" s="31">
        <v>6.51E-4</v>
      </c>
      <c r="AA2" s="31">
        <v>-8.04E-4</v>
      </c>
      <c r="AB2" s="31">
        <v>-0.001383</v>
      </c>
      <c r="AC2" s="31">
        <v>-0.002413</v>
      </c>
      <c r="AD2" s="31">
        <v>-0.002336</v>
      </c>
      <c r="AE2" s="31">
        <v>-0.002724</v>
      </c>
      <c r="AF2" s="31">
        <v>-0.002795</v>
      </c>
      <c r="AG2" s="31">
        <v>-0.003123</v>
      </c>
      <c r="AH2" s="31">
        <v>-0.003813</v>
      </c>
      <c r="AI2" s="31">
        <v>-0.004822</v>
      </c>
      <c r="AJ2" s="31">
        <v>-0.004341</v>
      </c>
      <c r="AK2" s="31">
        <v>-0.006159</v>
      </c>
      <c r="AL2" s="31">
        <v>-0.005649</v>
      </c>
    </row>
    <row r="3" ht="12.75" customHeight="1">
      <c r="A3" s="31">
        <v>0.005682</v>
      </c>
      <c r="B3" s="31">
        <v>0.007779</v>
      </c>
      <c r="C3" s="31">
        <v>0.009858</v>
      </c>
      <c r="D3" s="31">
        <v>0.011129</v>
      </c>
      <c r="E3" s="31">
        <v>0.012156</v>
      </c>
      <c r="F3" s="31">
        <v>0.012077</v>
      </c>
      <c r="G3" s="31">
        <v>0.01229</v>
      </c>
      <c r="H3" s="31">
        <v>0.011581</v>
      </c>
      <c r="I3" s="31">
        <v>0.011603</v>
      </c>
      <c r="J3" s="31">
        <v>0.010604</v>
      </c>
      <c r="K3" s="31">
        <v>0.010518</v>
      </c>
      <c r="L3" s="31">
        <v>0.010614</v>
      </c>
      <c r="M3" s="31">
        <v>0.010062</v>
      </c>
      <c r="N3" s="31">
        <v>0.008455</v>
      </c>
      <c r="O3" s="31">
        <v>0.007737</v>
      </c>
      <c r="P3" s="31">
        <v>0.007578</v>
      </c>
      <c r="Q3" s="31">
        <v>0.006216</v>
      </c>
      <c r="R3" s="31">
        <v>0.006044</v>
      </c>
      <c r="S3" s="31">
        <v>0.006577</v>
      </c>
      <c r="T3" s="31">
        <v>0.005639</v>
      </c>
      <c r="U3" s="31">
        <v>0.004392</v>
      </c>
      <c r="V3" s="31">
        <v>0.003695</v>
      </c>
      <c r="W3" s="31">
        <v>0.002294</v>
      </c>
      <c r="X3" s="31">
        <v>0.001353</v>
      </c>
      <c r="Y3" s="46">
        <v>0.0</v>
      </c>
      <c r="Z3" s="31">
        <v>-5.04E-4</v>
      </c>
      <c r="AA3" s="31">
        <v>-8.04E-4</v>
      </c>
      <c r="AB3" s="31">
        <v>-0.001396</v>
      </c>
      <c r="AC3" s="31">
        <v>-0.002103</v>
      </c>
      <c r="AD3" s="31">
        <v>-0.00262</v>
      </c>
      <c r="AE3" s="31">
        <v>-0.003672</v>
      </c>
      <c r="AF3" s="31">
        <v>-0.003359</v>
      </c>
      <c r="AG3" s="31">
        <v>-0.003911</v>
      </c>
      <c r="AH3" s="31">
        <v>-0.00462</v>
      </c>
      <c r="AI3" s="31">
        <v>-0.005503</v>
      </c>
      <c r="AJ3" s="31">
        <v>-0.005504</v>
      </c>
      <c r="AK3" s="31">
        <v>-0.006574</v>
      </c>
      <c r="AL3" s="31">
        <v>-0.006518</v>
      </c>
    </row>
    <row r="4" ht="12.75" customHeight="1">
      <c r="A4" s="31">
        <v>0.008078</v>
      </c>
      <c r="B4" s="31">
        <v>0.009406</v>
      </c>
      <c r="C4" s="31">
        <v>0.01033</v>
      </c>
      <c r="D4" s="31">
        <v>0.011204</v>
      </c>
      <c r="E4" s="31">
        <v>0.011549</v>
      </c>
      <c r="F4" s="31">
        <v>0.011766</v>
      </c>
      <c r="G4" s="31">
        <v>0.011668</v>
      </c>
      <c r="H4" s="31">
        <v>0.011917</v>
      </c>
      <c r="I4" s="31">
        <v>0.012025</v>
      </c>
      <c r="J4" s="31">
        <v>0.011961</v>
      </c>
      <c r="K4" s="31">
        <v>0.011287</v>
      </c>
      <c r="L4" s="31">
        <v>0.009717</v>
      </c>
      <c r="M4" s="31">
        <v>0.00901</v>
      </c>
      <c r="N4" s="31">
        <v>0.008</v>
      </c>
      <c r="O4" s="31">
        <v>0.007538</v>
      </c>
      <c r="P4" s="31">
        <v>0.006965</v>
      </c>
      <c r="Q4" s="31">
        <v>0.00648</v>
      </c>
      <c r="R4" s="31">
        <v>0.006377</v>
      </c>
      <c r="S4" s="31">
        <v>0.005941</v>
      </c>
      <c r="T4" s="31">
        <v>0.005169</v>
      </c>
      <c r="U4" s="31">
        <v>0.004594</v>
      </c>
      <c r="V4" s="31">
        <v>0.003457</v>
      </c>
      <c r="W4" s="31">
        <v>0.002576</v>
      </c>
      <c r="X4" s="31">
        <v>0.001173</v>
      </c>
      <c r="Y4" s="46">
        <v>0.0</v>
      </c>
      <c r="Z4" s="31">
        <v>-4.7E-4</v>
      </c>
      <c r="AA4" s="31">
        <v>-0.001089</v>
      </c>
      <c r="AB4" s="31">
        <v>-0.001784</v>
      </c>
      <c r="AC4" s="31">
        <v>-0.002634</v>
      </c>
      <c r="AD4" s="31">
        <v>-0.003182</v>
      </c>
      <c r="AE4" s="31">
        <v>-0.003586</v>
      </c>
      <c r="AF4" s="31">
        <v>-0.004101</v>
      </c>
      <c r="AG4" s="31">
        <v>-0.004858</v>
      </c>
      <c r="AH4" s="31">
        <v>-0.005568</v>
      </c>
      <c r="AI4" s="31">
        <v>-0.00538</v>
      </c>
      <c r="AJ4" s="31">
        <v>-0.006287</v>
      </c>
      <c r="AK4" s="31">
        <v>-0.006803</v>
      </c>
      <c r="AL4" s="31">
        <v>-0.007171</v>
      </c>
    </row>
    <row r="5" ht="12.75" customHeight="1">
      <c r="A5" s="31">
        <v>0.008968</v>
      </c>
      <c r="B5" s="31">
        <v>0.010179</v>
      </c>
      <c r="C5" s="31">
        <v>0.011391</v>
      </c>
      <c r="D5" s="31">
        <v>0.012008</v>
      </c>
      <c r="E5" s="31">
        <v>0.012405</v>
      </c>
      <c r="F5" s="31">
        <v>0.012575</v>
      </c>
      <c r="G5" s="31">
        <v>0.012667</v>
      </c>
      <c r="H5" s="31">
        <v>0.012662</v>
      </c>
      <c r="I5" s="31">
        <v>0.011904</v>
      </c>
      <c r="J5" s="31">
        <v>0.011548</v>
      </c>
      <c r="K5" s="31">
        <v>0.010879</v>
      </c>
      <c r="L5" s="31">
        <v>0.010163</v>
      </c>
      <c r="M5" s="31">
        <v>0.00973</v>
      </c>
      <c r="N5" s="31">
        <v>0.008728</v>
      </c>
      <c r="O5" s="31">
        <v>0.008016</v>
      </c>
      <c r="P5" s="31">
        <v>0.00749</v>
      </c>
      <c r="Q5" s="31">
        <v>0.006571</v>
      </c>
      <c r="R5" s="31">
        <v>0.006922</v>
      </c>
      <c r="S5" s="31">
        <v>0.006478</v>
      </c>
      <c r="T5" s="31">
        <v>0.005946</v>
      </c>
      <c r="U5" s="31">
        <v>0.004574</v>
      </c>
      <c r="V5" s="31">
        <v>0.003865</v>
      </c>
      <c r="W5" s="31">
        <v>0.002295</v>
      </c>
      <c r="X5" s="31">
        <v>0.001872</v>
      </c>
      <c r="Y5" s="46">
        <v>0.0</v>
      </c>
      <c r="Z5" s="31">
        <v>-2.35E-4</v>
      </c>
      <c r="AA5" s="31">
        <v>-0.001216</v>
      </c>
      <c r="AB5" s="31">
        <v>-0.001451</v>
      </c>
      <c r="AC5" s="31">
        <v>-0.002344</v>
      </c>
      <c r="AD5" s="31">
        <v>-0.003147</v>
      </c>
      <c r="AE5" s="31">
        <v>-0.003713</v>
      </c>
      <c r="AF5" s="31">
        <v>-0.003939</v>
      </c>
      <c r="AG5" s="31">
        <v>-0.00459</v>
      </c>
      <c r="AH5" s="31">
        <v>-0.004863</v>
      </c>
      <c r="AI5" s="31">
        <v>-0.005665</v>
      </c>
      <c r="AJ5" s="31">
        <v>-0.005573</v>
      </c>
      <c r="AK5" s="31">
        <v>-0.006864</v>
      </c>
      <c r="AL5" s="31">
        <v>-0.006183</v>
      </c>
    </row>
    <row r="6" ht="12.75" customHeight="1">
      <c r="A6" s="31">
        <v>0.009722</v>
      </c>
      <c r="B6" s="31">
        <v>0.011149</v>
      </c>
      <c r="C6" s="31">
        <v>0.012267</v>
      </c>
      <c r="D6" s="31">
        <v>0.012939</v>
      </c>
      <c r="E6" s="31">
        <v>0.012933</v>
      </c>
      <c r="F6" s="31">
        <v>0.013147</v>
      </c>
      <c r="G6" s="31">
        <v>0.013141</v>
      </c>
      <c r="H6" s="31">
        <v>0.012722</v>
      </c>
      <c r="I6" s="31">
        <v>0.012521</v>
      </c>
      <c r="J6" s="31">
        <v>0.011976</v>
      </c>
      <c r="K6" s="31">
        <v>0.011869</v>
      </c>
      <c r="L6" s="31">
        <v>0.011052</v>
      </c>
      <c r="M6" s="31">
        <v>0.010191</v>
      </c>
      <c r="N6" s="31">
        <v>0.008751</v>
      </c>
      <c r="O6" s="31">
        <v>0.007964</v>
      </c>
      <c r="P6" s="31">
        <v>0.007542</v>
      </c>
      <c r="Q6" s="31">
        <v>0.006669</v>
      </c>
      <c r="R6" s="31">
        <v>0.006873</v>
      </c>
      <c r="S6" s="31">
        <v>0.006818</v>
      </c>
      <c r="T6" s="31">
        <v>0.005919</v>
      </c>
      <c r="U6" s="31">
        <v>0.004891</v>
      </c>
      <c r="V6" s="31">
        <v>0.003562</v>
      </c>
      <c r="W6" s="31">
        <v>0.002643</v>
      </c>
      <c r="X6" s="31">
        <v>0.001294</v>
      </c>
      <c r="Y6" s="46">
        <v>0.0</v>
      </c>
      <c r="Z6" s="31">
        <v>-3.74E-4</v>
      </c>
      <c r="AA6" s="31">
        <v>-8.68E-4</v>
      </c>
      <c r="AB6" s="31">
        <v>-0.001628</v>
      </c>
      <c r="AC6" s="31">
        <v>-0.002474</v>
      </c>
      <c r="AD6" s="31">
        <v>-0.002741</v>
      </c>
      <c r="AE6" s="31">
        <v>-0.003895</v>
      </c>
      <c r="AF6" s="31">
        <v>-0.004508</v>
      </c>
      <c r="AG6" s="31">
        <v>-0.004924</v>
      </c>
      <c r="AH6" s="31">
        <v>-0.005515</v>
      </c>
      <c r="AI6" s="31">
        <v>-0.00575</v>
      </c>
      <c r="AJ6" s="31">
        <v>-0.00621</v>
      </c>
      <c r="AK6" s="31">
        <v>-0.006618</v>
      </c>
      <c r="AL6" s="31">
        <v>-0.006548</v>
      </c>
    </row>
    <row r="7" ht="12.75" customHeight="1">
      <c r="A7" s="31">
        <v>0.011767</v>
      </c>
      <c r="B7" s="31">
        <v>0.012812</v>
      </c>
      <c r="C7" s="31">
        <v>0.013574</v>
      </c>
      <c r="D7" s="31">
        <v>0.013896</v>
      </c>
      <c r="E7" s="31">
        <v>0.014105</v>
      </c>
      <c r="F7" s="31">
        <v>0.013717</v>
      </c>
      <c r="G7" s="31">
        <v>0.01368</v>
      </c>
      <c r="H7" s="31">
        <v>0.013573</v>
      </c>
      <c r="I7" s="31">
        <v>0.0131</v>
      </c>
      <c r="J7" s="31">
        <v>0.012906</v>
      </c>
      <c r="K7" s="31">
        <v>0.011653</v>
      </c>
      <c r="L7" s="31">
        <v>0.010793</v>
      </c>
      <c r="M7" s="31">
        <v>0.009767</v>
      </c>
      <c r="N7" s="31">
        <v>0.008945</v>
      </c>
      <c r="O7" s="31">
        <v>0.008216</v>
      </c>
      <c r="P7" s="31">
        <v>0.00772</v>
      </c>
      <c r="Q7" s="31">
        <v>0.007251</v>
      </c>
      <c r="R7" s="31">
        <v>0.006777</v>
      </c>
      <c r="S7" s="31">
        <v>0.005981</v>
      </c>
      <c r="T7" s="31">
        <v>0.005707</v>
      </c>
      <c r="U7" s="31">
        <v>0.004856</v>
      </c>
      <c r="V7" s="31">
        <v>0.00344</v>
      </c>
      <c r="W7" s="31">
        <v>0.002385</v>
      </c>
      <c r="X7" s="31">
        <v>0.001322</v>
      </c>
      <c r="Y7" s="46">
        <v>0.0</v>
      </c>
      <c r="Z7" s="31">
        <v>-7.48E-4</v>
      </c>
      <c r="AA7" s="31">
        <v>-0.001454</v>
      </c>
      <c r="AB7" s="31">
        <v>-0.002162</v>
      </c>
      <c r="AC7" s="31">
        <v>-0.002911</v>
      </c>
      <c r="AD7" s="31">
        <v>-0.003536</v>
      </c>
      <c r="AE7" s="31">
        <v>-0.003743</v>
      </c>
      <c r="AF7" s="31">
        <v>-0.004148</v>
      </c>
      <c r="AG7" s="31">
        <v>-0.004876</v>
      </c>
      <c r="AH7" s="31">
        <v>-0.005557</v>
      </c>
      <c r="AI7" s="31">
        <v>-0.005622</v>
      </c>
      <c r="AJ7" s="31">
        <v>-0.006007</v>
      </c>
      <c r="AK7" s="31">
        <v>-0.00635</v>
      </c>
      <c r="AL7" s="31">
        <v>-0.006396</v>
      </c>
    </row>
    <row r="8" ht="12.75" customHeight="1">
      <c r="A8" s="31">
        <v>0.012941</v>
      </c>
      <c r="B8" s="31">
        <v>0.013902</v>
      </c>
      <c r="C8" s="31">
        <v>0.014469</v>
      </c>
      <c r="D8" s="31">
        <v>0.01502</v>
      </c>
      <c r="E8" s="31">
        <v>0.014803</v>
      </c>
      <c r="F8" s="31">
        <v>0.014779</v>
      </c>
      <c r="G8" s="31">
        <v>0.014514</v>
      </c>
      <c r="H8" s="31">
        <v>0.013854</v>
      </c>
      <c r="I8" s="31">
        <v>0.013253</v>
      </c>
      <c r="J8" s="31">
        <v>0.012125</v>
      </c>
      <c r="K8" s="31">
        <v>0.011775</v>
      </c>
      <c r="L8" s="31">
        <v>0.011204</v>
      </c>
      <c r="M8" s="31">
        <v>0.010142</v>
      </c>
      <c r="N8" s="31">
        <v>0.00914</v>
      </c>
      <c r="O8" s="31">
        <v>0.008304</v>
      </c>
      <c r="P8" s="31">
        <v>0.007519</v>
      </c>
      <c r="Q8" s="31">
        <v>0.00669</v>
      </c>
      <c r="R8" s="31">
        <v>0.006633</v>
      </c>
      <c r="S8" s="31">
        <v>0.006457</v>
      </c>
      <c r="T8" s="31">
        <v>0.005529</v>
      </c>
      <c r="U8" s="31">
        <v>0.004543</v>
      </c>
      <c r="V8" s="31">
        <v>0.00367</v>
      </c>
      <c r="W8" s="31">
        <v>0.001907</v>
      </c>
      <c r="X8" s="31">
        <v>0.001072</v>
      </c>
      <c r="Y8" s="46">
        <v>0.0</v>
      </c>
      <c r="Z8" s="31">
        <v>-9.17E-4</v>
      </c>
      <c r="AA8" s="31">
        <v>-0.001558</v>
      </c>
      <c r="AB8" s="31">
        <v>-0.002122</v>
      </c>
      <c r="AC8" s="31">
        <v>-0.002563</v>
      </c>
      <c r="AD8" s="31">
        <v>-0.003346</v>
      </c>
      <c r="AE8" s="31">
        <v>-0.003904</v>
      </c>
      <c r="AF8" s="31">
        <v>-0.004263</v>
      </c>
      <c r="AG8" s="31">
        <v>-0.004531</v>
      </c>
      <c r="AH8" s="31">
        <v>-0.004829</v>
      </c>
      <c r="AI8" s="31">
        <v>-0.005242</v>
      </c>
      <c r="AJ8" s="31">
        <v>-0.005491</v>
      </c>
      <c r="AK8" s="31">
        <v>-0.00597</v>
      </c>
      <c r="AL8" s="31">
        <v>-0.005769</v>
      </c>
    </row>
    <row r="9" ht="12.75" customHeight="1">
      <c r="A9" s="31">
        <v>0.016166</v>
      </c>
      <c r="B9" s="31">
        <v>0.017063</v>
      </c>
      <c r="C9" s="31">
        <v>0.017236</v>
      </c>
      <c r="D9" s="31">
        <v>0.016963</v>
      </c>
      <c r="E9" s="31">
        <v>0.016529</v>
      </c>
      <c r="F9" s="31">
        <v>0.015938</v>
      </c>
      <c r="G9" s="31">
        <v>0.015452</v>
      </c>
      <c r="H9" s="31">
        <v>0.01521</v>
      </c>
      <c r="I9" s="31">
        <v>0.014713</v>
      </c>
      <c r="J9" s="31">
        <v>0.014311</v>
      </c>
      <c r="K9" s="31">
        <v>0.013377</v>
      </c>
      <c r="L9" s="31">
        <v>0.01236</v>
      </c>
      <c r="M9" s="31">
        <v>0.011014</v>
      </c>
      <c r="N9" s="31">
        <v>0.009734</v>
      </c>
      <c r="O9" s="31">
        <v>0.008954</v>
      </c>
      <c r="P9" s="31">
        <v>0.008273</v>
      </c>
      <c r="Q9" s="31">
        <v>0.007185</v>
      </c>
      <c r="R9" s="31">
        <v>0.007114</v>
      </c>
      <c r="S9" s="31">
        <v>0.006911</v>
      </c>
      <c r="T9" s="31">
        <v>0.006292</v>
      </c>
      <c r="U9" s="31">
        <v>0.004771</v>
      </c>
      <c r="V9" s="31">
        <v>0.003406</v>
      </c>
      <c r="W9" s="31">
        <v>0.00253</v>
      </c>
      <c r="X9" s="31">
        <v>0.00152</v>
      </c>
      <c r="Y9" s="46">
        <v>0.0</v>
      </c>
      <c r="Z9" s="31">
        <v>-6.36E-4</v>
      </c>
      <c r="AA9" s="31">
        <v>-0.001324</v>
      </c>
      <c r="AB9" s="31">
        <v>-0.00195</v>
      </c>
      <c r="AC9" s="31">
        <v>-0.00252</v>
      </c>
      <c r="AD9" s="31">
        <v>-0.003307</v>
      </c>
      <c r="AE9" s="31">
        <v>-0.003602</v>
      </c>
      <c r="AF9" s="31">
        <v>-0.004206</v>
      </c>
      <c r="AG9" s="31">
        <v>-0.004538</v>
      </c>
      <c r="AH9" s="31">
        <v>-0.00498</v>
      </c>
      <c r="AI9" s="31">
        <v>-0.004961</v>
      </c>
      <c r="AJ9" s="31">
        <v>-0.005029</v>
      </c>
      <c r="AK9" s="31">
        <v>-0.005308</v>
      </c>
      <c r="AL9" s="31">
        <v>-0.005333</v>
      </c>
    </row>
    <row r="10" ht="12.75" customHeight="1">
      <c r="A10" s="31">
        <v>0.018024</v>
      </c>
      <c r="B10" s="31">
        <v>0.018119</v>
      </c>
      <c r="C10" s="31">
        <v>0.018016</v>
      </c>
      <c r="D10" s="31">
        <v>0.017574</v>
      </c>
      <c r="E10" s="31">
        <v>0.01728</v>
      </c>
      <c r="F10" s="31">
        <v>0.016933</v>
      </c>
      <c r="G10" s="31">
        <v>0.016418</v>
      </c>
      <c r="H10" s="31">
        <v>0.015754</v>
      </c>
      <c r="I10" s="31">
        <v>0.01513</v>
      </c>
      <c r="J10" s="31">
        <v>0.014332</v>
      </c>
      <c r="K10" s="31">
        <v>0.012952</v>
      </c>
      <c r="L10" s="31">
        <v>0.01185</v>
      </c>
      <c r="M10" s="31">
        <v>0.010885</v>
      </c>
      <c r="N10" s="31">
        <v>0.010194</v>
      </c>
      <c r="O10" s="31">
        <v>0.009011</v>
      </c>
      <c r="P10" s="31">
        <v>0.008355</v>
      </c>
      <c r="Q10" s="31">
        <v>0.007664</v>
      </c>
      <c r="R10" s="31">
        <v>0.007237</v>
      </c>
      <c r="S10" s="31">
        <v>0.006478</v>
      </c>
      <c r="T10" s="31">
        <v>0.00582</v>
      </c>
      <c r="U10" s="31">
        <v>0.005052</v>
      </c>
      <c r="V10" s="31">
        <v>0.003824</v>
      </c>
      <c r="W10" s="31">
        <v>0.002741</v>
      </c>
      <c r="X10" s="31">
        <v>0.001415</v>
      </c>
      <c r="Y10" s="46">
        <v>0.0</v>
      </c>
      <c r="Z10" s="31">
        <v>-7.49E-4</v>
      </c>
      <c r="AA10" s="31">
        <v>-0.001388</v>
      </c>
      <c r="AB10" s="31">
        <v>-0.001798</v>
      </c>
      <c r="AC10" s="31">
        <v>-0.002492</v>
      </c>
      <c r="AD10" s="31">
        <v>-0.002711</v>
      </c>
      <c r="AE10" s="31">
        <v>-0.003164</v>
      </c>
      <c r="AF10" s="31">
        <v>-0.003481</v>
      </c>
      <c r="AG10" s="31">
        <v>-0.003632</v>
      </c>
      <c r="AH10" s="31">
        <v>-0.003734</v>
      </c>
      <c r="AI10" s="31">
        <v>-0.003925</v>
      </c>
      <c r="AJ10" s="31">
        <v>-0.004203</v>
      </c>
      <c r="AK10" s="31">
        <v>-0.004662</v>
      </c>
      <c r="AL10" s="31">
        <v>-0.004286</v>
      </c>
    </row>
    <row r="11" ht="12.75" customHeight="1">
      <c r="A11" s="31">
        <v>0.018479</v>
      </c>
      <c r="B11" s="31">
        <v>0.018793</v>
      </c>
      <c r="C11" s="31">
        <v>0.018865</v>
      </c>
      <c r="D11" s="31">
        <v>0.018585</v>
      </c>
      <c r="E11" s="31">
        <v>0.017948</v>
      </c>
      <c r="F11" s="31">
        <v>0.017339</v>
      </c>
      <c r="G11" s="31">
        <v>0.016844</v>
      </c>
      <c r="H11" s="31">
        <v>0.015969</v>
      </c>
      <c r="I11" s="31">
        <v>0.015242</v>
      </c>
      <c r="J11" s="31">
        <v>0.014202</v>
      </c>
      <c r="K11" s="31">
        <v>0.013684</v>
      </c>
      <c r="L11" s="31">
        <v>0.012634</v>
      </c>
      <c r="M11" s="31">
        <v>0.011613</v>
      </c>
      <c r="N11" s="31">
        <v>0.010227</v>
      </c>
      <c r="O11" s="31">
        <v>0.009219</v>
      </c>
      <c r="P11" s="31">
        <v>0.008301</v>
      </c>
      <c r="Q11" s="31">
        <v>0.007416</v>
      </c>
      <c r="R11" s="31">
        <v>0.007019</v>
      </c>
      <c r="S11" s="31">
        <v>0.007143</v>
      </c>
      <c r="T11" s="31">
        <v>0.006301</v>
      </c>
      <c r="U11" s="31">
        <v>0.004761</v>
      </c>
      <c r="V11" s="31">
        <v>0.003754</v>
      </c>
      <c r="W11" s="31">
        <v>0.002349</v>
      </c>
      <c r="X11" s="31">
        <v>0.00102</v>
      </c>
      <c r="Y11" s="46">
        <v>0.0</v>
      </c>
      <c r="Z11" s="31">
        <v>-6.76E-4</v>
      </c>
      <c r="AA11" s="31">
        <v>-0.001556</v>
      </c>
      <c r="AB11" s="31">
        <v>-0.001951</v>
      </c>
      <c r="AC11" s="31">
        <v>-0.002281</v>
      </c>
      <c r="AD11" s="31">
        <v>-0.002679</v>
      </c>
      <c r="AE11" s="31">
        <v>-0.003223</v>
      </c>
      <c r="AF11" s="31">
        <v>-0.003063</v>
      </c>
      <c r="AG11" s="31">
        <v>-0.003273</v>
      </c>
      <c r="AH11" s="31">
        <v>-0.003716</v>
      </c>
      <c r="AI11" s="31">
        <v>-0.003977</v>
      </c>
      <c r="AJ11" s="31">
        <v>-0.003884</v>
      </c>
      <c r="AK11" s="31">
        <v>-0.004164</v>
      </c>
      <c r="AL11" s="31">
        <v>-0.003761</v>
      </c>
    </row>
    <row r="12" ht="12.75" customHeight="1">
      <c r="A12" s="31">
        <v>0.02141</v>
      </c>
      <c r="B12" s="31">
        <v>0.021218</v>
      </c>
      <c r="C12" s="31">
        <v>0.020877</v>
      </c>
      <c r="D12" s="31">
        <v>0.019911</v>
      </c>
      <c r="E12" s="31">
        <v>0.019143</v>
      </c>
      <c r="F12" s="31">
        <v>0.018234</v>
      </c>
      <c r="G12" s="31">
        <v>0.017343</v>
      </c>
      <c r="H12" s="31">
        <v>0.017133</v>
      </c>
      <c r="I12" s="31">
        <v>0.01626</v>
      </c>
      <c r="J12" s="31">
        <v>0.015651</v>
      </c>
      <c r="K12" s="31">
        <v>0.014461</v>
      </c>
      <c r="L12" s="31">
        <v>0.013108</v>
      </c>
      <c r="M12" s="31">
        <v>0.011501</v>
      </c>
      <c r="N12" s="31">
        <v>0.010352</v>
      </c>
      <c r="O12" s="31">
        <v>0.009395</v>
      </c>
      <c r="P12" s="31">
        <v>0.008935</v>
      </c>
      <c r="Q12" s="31">
        <v>0.008054</v>
      </c>
      <c r="R12" s="31">
        <v>0.00734</v>
      </c>
      <c r="S12" s="31">
        <v>0.006897</v>
      </c>
      <c r="T12" s="31">
        <v>0.006142</v>
      </c>
      <c r="U12" s="31">
        <v>0.00502</v>
      </c>
      <c r="V12" s="31">
        <v>0.003542</v>
      </c>
      <c r="W12" s="31">
        <v>0.002623</v>
      </c>
      <c r="X12" s="31">
        <v>0.001322</v>
      </c>
      <c r="Y12" s="46">
        <v>0.0</v>
      </c>
      <c r="Z12" s="31">
        <v>-7.61E-4</v>
      </c>
      <c r="AA12" s="31">
        <v>-0.001261</v>
      </c>
      <c r="AB12" s="31">
        <v>-0.001862</v>
      </c>
      <c r="AC12" s="31">
        <v>-0.002289</v>
      </c>
      <c r="AD12" s="31">
        <v>-0.002523</v>
      </c>
      <c r="AE12" s="31">
        <v>-0.002878</v>
      </c>
      <c r="AF12" s="31">
        <v>-0.00316</v>
      </c>
      <c r="AG12" s="31">
        <v>-0.003198</v>
      </c>
      <c r="AH12" s="31">
        <v>-0.003189</v>
      </c>
      <c r="AI12" s="31">
        <v>-0.003316</v>
      </c>
      <c r="AJ12" s="31">
        <v>-0.003326</v>
      </c>
      <c r="AK12" s="31">
        <v>-0.003467</v>
      </c>
      <c r="AL12" s="31">
        <v>-0.003349</v>
      </c>
    </row>
    <row r="13" ht="12.75" customHeight="1">
      <c r="A13" s="31">
        <v>0.021825</v>
      </c>
      <c r="B13" s="31">
        <v>0.021514</v>
      </c>
      <c r="C13" s="31">
        <v>0.020856</v>
      </c>
      <c r="D13" s="31">
        <v>0.020274</v>
      </c>
      <c r="E13" s="31">
        <v>0.019461</v>
      </c>
      <c r="F13" s="31">
        <v>0.018906</v>
      </c>
      <c r="G13" s="31">
        <v>0.018223</v>
      </c>
      <c r="H13" s="31">
        <v>0.017154</v>
      </c>
      <c r="I13" s="31">
        <v>0.016117</v>
      </c>
      <c r="J13" s="31">
        <v>0.015262</v>
      </c>
      <c r="K13" s="31">
        <v>0.014026</v>
      </c>
      <c r="L13" s="31">
        <v>0.012757</v>
      </c>
      <c r="M13" s="31">
        <v>0.01187</v>
      </c>
      <c r="N13" s="31">
        <v>0.010828</v>
      </c>
      <c r="O13" s="31">
        <v>0.009661</v>
      </c>
      <c r="P13" s="31">
        <v>0.008621</v>
      </c>
      <c r="Q13" s="31">
        <v>0.007863</v>
      </c>
      <c r="R13" s="31">
        <v>0.007441</v>
      </c>
      <c r="S13" s="31">
        <v>0.006821</v>
      </c>
      <c r="T13" s="31">
        <v>0.006169</v>
      </c>
      <c r="U13" s="31">
        <v>0.00506</v>
      </c>
      <c r="V13" s="31">
        <v>0.003765</v>
      </c>
      <c r="W13" s="31">
        <v>0.002328</v>
      </c>
      <c r="X13" s="31">
        <v>0.001157</v>
      </c>
      <c r="Y13" s="46">
        <v>0.0</v>
      </c>
      <c r="Z13" s="31">
        <v>-8.65E-4</v>
      </c>
      <c r="AA13" s="31">
        <v>-0.001667</v>
      </c>
      <c r="AB13" s="31">
        <v>-0.002071</v>
      </c>
      <c r="AC13" s="31">
        <v>-0.002173</v>
      </c>
      <c r="AD13" s="31">
        <v>-0.002233</v>
      </c>
      <c r="AE13" s="31">
        <v>-0.002368</v>
      </c>
      <c r="AF13" s="31">
        <v>-0.002439</v>
      </c>
      <c r="AG13" s="31">
        <v>-0.002553</v>
      </c>
      <c r="AH13" s="31">
        <v>-0.002711</v>
      </c>
      <c r="AI13" s="31">
        <v>-0.002768</v>
      </c>
      <c r="AJ13" s="31">
        <v>-0.002921</v>
      </c>
      <c r="AK13" s="31">
        <v>-0.003182</v>
      </c>
      <c r="AL13" s="31">
        <v>-0.002809</v>
      </c>
    </row>
    <row r="14" ht="12.75" customHeight="1">
      <c r="A14" s="31">
        <v>0.022555</v>
      </c>
      <c r="B14" s="31">
        <v>0.022473</v>
      </c>
      <c r="C14" s="31">
        <v>0.02218</v>
      </c>
      <c r="D14" s="31">
        <v>0.021533</v>
      </c>
      <c r="E14" s="31">
        <v>0.020546</v>
      </c>
      <c r="F14" s="31">
        <v>0.019609</v>
      </c>
      <c r="G14" s="31">
        <v>0.018963</v>
      </c>
      <c r="H14" s="31">
        <v>0.018014</v>
      </c>
      <c r="I14" s="31">
        <v>0.017268</v>
      </c>
      <c r="J14" s="31">
        <v>0.016155</v>
      </c>
      <c r="K14" s="31">
        <v>0.015312</v>
      </c>
      <c r="L14" s="31">
        <v>0.01409</v>
      </c>
      <c r="M14" s="31">
        <v>0.012769</v>
      </c>
      <c r="N14" s="31">
        <v>0.011105</v>
      </c>
      <c r="O14" s="31">
        <v>0.010086</v>
      </c>
      <c r="P14" s="31">
        <v>0.009111</v>
      </c>
      <c r="Q14" s="31">
        <v>0.008261</v>
      </c>
      <c r="R14" s="31">
        <v>0.007584</v>
      </c>
      <c r="S14" s="31">
        <v>0.007567</v>
      </c>
      <c r="T14" s="31">
        <v>0.006721</v>
      </c>
      <c r="U14" s="31">
        <v>0.00507</v>
      </c>
      <c r="V14" s="31">
        <v>0.00387</v>
      </c>
      <c r="W14" s="31">
        <v>0.00256</v>
      </c>
      <c r="X14" s="31">
        <v>0.001289</v>
      </c>
      <c r="Y14" s="46">
        <v>0.0</v>
      </c>
      <c r="Z14" s="31">
        <v>-6.06E-4</v>
      </c>
      <c r="AA14" s="31">
        <v>-0.00121</v>
      </c>
      <c r="AB14" s="31">
        <v>-0.001686</v>
      </c>
      <c r="AC14" s="31">
        <v>-0.001873</v>
      </c>
      <c r="AD14" s="31">
        <v>-0.002062</v>
      </c>
      <c r="AE14" s="31">
        <v>-0.002239</v>
      </c>
      <c r="AF14" s="31">
        <v>-0.00241</v>
      </c>
      <c r="AG14" s="31">
        <v>-0.002453</v>
      </c>
      <c r="AH14" s="31">
        <v>-0.002587</v>
      </c>
      <c r="AI14" s="31">
        <v>-0.002583</v>
      </c>
      <c r="AJ14" s="31">
        <v>-0.002532</v>
      </c>
      <c r="AK14" s="31">
        <v>-0.002742</v>
      </c>
      <c r="AL14" s="31">
        <v>-0.002255</v>
      </c>
    </row>
    <row r="15" ht="12.75" customHeight="1">
      <c r="A15" s="31">
        <v>0.024722</v>
      </c>
      <c r="B15" s="31">
        <v>0.024043</v>
      </c>
      <c r="C15" s="31">
        <v>0.0233</v>
      </c>
      <c r="D15" s="31">
        <v>0.022122</v>
      </c>
      <c r="E15" s="31">
        <v>0.021189</v>
      </c>
      <c r="F15" s="31">
        <v>0.020289</v>
      </c>
      <c r="G15" s="31">
        <v>0.019226</v>
      </c>
      <c r="H15" s="31">
        <v>0.018458</v>
      </c>
      <c r="I15" s="31">
        <v>0.017606</v>
      </c>
      <c r="J15" s="31">
        <v>0.016762</v>
      </c>
      <c r="K15" s="31">
        <v>0.015268</v>
      </c>
      <c r="L15" s="31">
        <v>0.013813</v>
      </c>
      <c r="M15" s="31">
        <v>0.012189</v>
      </c>
      <c r="N15" s="31">
        <v>0.011223</v>
      </c>
      <c r="O15" s="31">
        <v>0.010059</v>
      </c>
      <c r="P15" s="31">
        <v>0.009156</v>
      </c>
      <c r="Q15" s="31">
        <v>0.008268</v>
      </c>
      <c r="R15" s="31">
        <v>0.007593</v>
      </c>
      <c r="S15" s="31">
        <v>0.007078</v>
      </c>
      <c r="T15" s="31">
        <v>0.006168</v>
      </c>
      <c r="U15" s="31">
        <v>0.00505</v>
      </c>
      <c r="V15" s="31">
        <v>0.003705</v>
      </c>
      <c r="W15" s="31">
        <v>0.00247</v>
      </c>
      <c r="X15" s="31">
        <v>0.001143</v>
      </c>
      <c r="Y15" s="46">
        <v>0.0</v>
      </c>
      <c r="Z15" s="31">
        <v>-0.001047</v>
      </c>
      <c r="AA15" s="31">
        <v>-0.001615</v>
      </c>
      <c r="AB15" s="31">
        <v>-0.001964</v>
      </c>
      <c r="AC15" s="31">
        <v>-0.002206</v>
      </c>
      <c r="AD15" s="31">
        <v>-0.002269</v>
      </c>
      <c r="AE15" s="31">
        <v>-0.002342</v>
      </c>
      <c r="AF15" s="31">
        <v>-0.002481</v>
      </c>
      <c r="AG15" s="31">
        <v>-0.002555</v>
      </c>
      <c r="AH15" s="31">
        <v>-0.002669</v>
      </c>
      <c r="AI15" s="31">
        <v>-0.002628</v>
      </c>
      <c r="AJ15" s="31">
        <v>-0.002819</v>
      </c>
      <c r="AK15" s="31">
        <v>-0.002805</v>
      </c>
      <c r="AL15" s="31">
        <v>-0.002547</v>
      </c>
    </row>
    <row r="16" ht="12.75" customHeight="1">
      <c r="A16" s="31">
        <v>0.024641</v>
      </c>
      <c r="B16" s="31">
        <v>0.024136</v>
      </c>
      <c r="C16" s="31">
        <v>0.023344</v>
      </c>
      <c r="D16" s="31">
        <v>0.022619</v>
      </c>
      <c r="E16" s="31">
        <v>0.021691</v>
      </c>
      <c r="F16" s="31">
        <v>0.02086</v>
      </c>
      <c r="G16" s="31">
        <v>0.020027</v>
      </c>
      <c r="H16" s="31">
        <v>0.018892</v>
      </c>
      <c r="I16" s="31">
        <v>0.01779</v>
      </c>
      <c r="J16" s="31">
        <v>0.016698</v>
      </c>
      <c r="K16" s="31">
        <v>0.015453</v>
      </c>
      <c r="L16" s="31">
        <v>0.014128</v>
      </c>
      <c r="M16" s="31">
        <v>0.013102</v>
      </c>
      <c r="N16" s="31">
        <v>0.011758</v>
      </c>
      <c r="O16" s="31">
        <v>0.010461</v>
      </c>
      <c r="P16" s="31">
        <v>0.009245</v>
      </c>
      <c r="Q16" s="31">
        <v>0.008418</v>
      </c>
      <c r="R16" s="31">
        <v>0.007926</v>
      </c>
      <c r="S16" s="31">
        <v>0.007288</v>
      </c>
      <c r="T16" s="31">
        <v>0.006687</v>
      </c>
      <c r="U16" s="31">
        <v>0.005177</v>
      </c>
      <c r="V16" s="31">
        <v>0.003974</v>
      </c>
      <c r="W16" s="31">
        <v>0.002647</v>
      </c>
      <c r="X16" s="31">
        <v>0.001166</v>
      </c>
      <c r="Y16" s="46">
        <v>0.0</v>
      </c>
      <c r="Z16" s="31">
        <v>-7.53E-4</v>
      </c>
      <c r="AA16" s="31">
        <v>-0.001658</v>
      </c>
      <c r="AB16" s="31">
        <v>-0.001951</v>
      </c>
      <c r="AC16" s="31">
        <v>-0.001907</v>
      </c>
      <c r="AD16" s="31">
        <v>-0.001957</v>
      </c>
      <c r="AE16" s="31">
        <v>-0.00212</v>
      </c>
      <c r="AF16" s="31">
        <v>-0.002163</v>
      </c>
      <c r="AG16" s="31">
        <v>-0.002372</v>
      </c>
      <c r="AH16" s="31">
        <v>-0.002555</v>
      </c>
      <c r="AI16" s="31">
        <v>-0.002776</v>
      </c>
      <c r="AJ16" s="31">
        <v>-0.002609</v>
      </c>
      <c r="AK16" s="31">
        <v>-0.002853</v>
      </c>
      <c r="AL16" s="31">
        <v>-0.002434</v>
      </c>
    </row>
    <row r="17" ht="12.75" customHeight="1">
      <c r="A17" s="31">
        <v>0.02562</v>
      </c>
      <c r="B17" s="31">
        <v>0.025119</v>
      </c>
      <c r="C17" s="31">
        <v>0.024336</v>
      </c>
      <c r="D17" s="31">
        <v>0.023298</v>
      </c>
      <c r="E17" s="31">
        <v>0.022112</v>
      </c>
      <c r="F17" s="31">
        <v>0.020963</v>
      </c>
      <c r="G17" s="31">
        <v>0.020053</v>
      </c>
      <c r="H17" s="31">
        <v>0.01911</v>
      </c>
      <c r="I17" s="31">
        <v>0.018409</v>
      </c>
      <c r="J17" s="31">
        <v>0.017245</v>
      </c>
      <c r="K17" s="31">
        <v>0.016266</v>
      </c>
      <c r="L17" s="31">
        <v>0.014991</v>
      </c>
      <c r="M17" s="31">
        <v>0.013385</v>
      </c>
      <c r="N17" s="31">
        <v>0.011787</v>
      </c>
      <c r="O17" s="31">
        <v>0.010488</v>
      </c>
      <c r="P17" s="31">
        <v>0.009591</v>
      </c>
      <c r="Q17" s="31">
        <v>0.008746</v>
      </c>
      <c r="R17" s="31">
        <v>0.007875</v>
      </c>
      <c r="S17" s="31">
        <v>0.007701</v>
      </c>
      <c r="T17" s="31">
        <v>0.006706</v>
      </c>
      <c r="U17" s="31">
        <v>0.005332</v>
      </c>
      <c r="V17" s="31">
        <v>0.003845</v>
      </c>
      <c r="W17" s="31">
        <v>0.002535</v>
      </c>
      <c r="X17" s="31">
        <v>0.00131</v>
      </c>
      <c r="Y17" s="46">
        <v>0.0</v>
      </c>
      <c r="Z17" s="31">
        <v>-0.001031</v>
      </c>
      <c r="AA17" s="31">
        <v>-0.001463</v>
      </c>
      <c r="AB17" s="31">
        <v>-0.002043</v>
      </c>
      <c r="AC17" s="31">
        <v>-0.002233</v>
      </c>
      <c r="AD17" s="31">
        <v>-0.002364</v>
      </c>
      <c r="AE17" s="31">
        <v>-0.002675</v>
      </c>
      <c r="AF17" s="31">
        <v>-0.002887</v>
      </c>
      <c r="AG17" s="31">
        <v>-0.002956</v>
      </c>
      <c r="AH17" s="31">
        <v>-0.003152</v>
      </c>
      <c r="AI17" s="31">
        <v>-0.003203</v>
      </c>
      <c r="AJ17" s="31">
        <v>-0.003131</v>
      </c>
      <c r="AK17" s="31">
        <v>-0.003242</v>
      </c>
      <c r="AL17" s="31">
        <v>-0.002833</v>
      </c>
    </row>
    <row r="18" ht="12.75" customHeight="1">
      <c r="A18" s="31">
        <v>0.026819</v>
      </c>
      <c r="B18" s="31">
        <v>0.025837</v>
      </c>
      <c r="C18" s="31">
        <v>0.02488</v>
      </c>
      <c r="D18" s="31">
        <v>0.023588</v>
      </c>
      <c r="E18" s="31">
        <v>0.022709</v>
      </c>
      <c r="F18" s="31">
        <v>0.021841</v>
      </c>
      <c r="G18" s="31">
        <v>0.020808</v>
      </c>
      <c r="H18" s="31">
        <v>0.019909</v>
      </c>
      <c r="I18" s="31">
        <v>0.018802</v>
      </c>
      <c r="J18" s="31">
        <v>0.017924</v>
      </c>
      <c r="K18" s="31">
        <v>0.016157</v>
      </c>
      <c r="L18" s="31">
        <v>0.014708</v>
      </c>
      <c r="M18" s="31">
        <v>0.013207</v>
      </c>
      <c r="N18" s="31">
        <v>0.012167</v>
      </c>
      <c r="O18" s="31">
        <v>0.010838</v>
      </c>
      <c r="P18" s="31">
        <v>0.009852</v>
      </c>
      <c r="Q18" s="31">
        <v>0.008841</v>
      </c>
      <c r="R18" s="31">
        <v>0.008268</v>
      </c>
      <c r="S18" s="31">
        <v>0.0073</v>
      </c>
      <c r="T18" s="31">
        <v>0.006567</v>
      </c>
      <c r="U18" s="31">
        <v>0.005355</v>
      </c>
      <c r="V18" s="31">
        <v>0.003928</v>
      </c>
      <c r="W18" s="31">
        <v>0.002633</v>
      </c>
      <c r="X18" s="31">
        <v>0.001317</v>
      </c>
      <c r="Y18" s="46">
        <v>0.0</v>
      </c>
      <c r="Z18" s="31">
        <v>-9.56E-4</v>
      </c>
      <c r="AA18" s="31">
        <v>-0.001917</v>
      </c>
      <c r="AB18" s="31">
        <v>-0.002204</v>
      </c>
      <c r="AC18" s="31">
        <v>-0.00225</v>
      </c>
      <c r="AD18" s="31">
        <v>-0.00245</v>
      </c>
      <c r="AE18" s="31">
        <v>-0.002653</v>
      </c>
      <c r="AF18" s="31">
        <v>-0.002807</v>
      </c>
      <c r="AG18" s="31">
        <v>-0.003011</v>
      </c>
      <c r="AH18" s="31">
        <v>-0.003274</v>
      </c>
      <c r="AI18" s="31">
        <v>-0.003269</v>
      </c>
      <c r="AJ18" s="31">
        <v>-0.003561</v>
      </c>
      <c r="AK18" s="31">
        <v>-0.003479</v>
      </c>
      <c r="AL18" s="31">
        <v>-0.003187</v>
      </c>
    </row>
    <row r="19" ht="12.75" customHeight="1">
      <c r="A19" s="31">
        <v>0.026023</v>
      </c>
      <c r="B19" s="31">
        <v>0.025461</v>
      </c>
      <c r="C19" s="31">
        <v>0.024661</v>
      </c>
      <c r="D19" s="31">
        <v>0.023908</v>
      </c>
      <c r="E19" s="31">
        <v>0.022738</v>
      </c>
      <c r="F19" s="31">
        <v>0.021867</v>
      </c>
      <c r="G19" s="31">
        <v>0.021062</v>
      </c>
      <c r="H19" s="31">
        <v>0.019843</v>
      </c>
      <c r="I19" s="31">
        <v>0.018856</v>
      </c>
      <c r="J19" s="31">
        <v>0.017661</v>
      </c>
      <c r="K19" s="31">
        <v>0.016641</v>
      </c>
      <c r="L19" s="31">
        <v>0.015326</v>
      </c>
      <c r="M19" s="31">
        <v>0.014032</v>
      </c>
      <c r="N19" s="31">
        <v>0.012454</v>
      </c>
      <c r="O19" s="31">
        <v>0.011219</v>
      </c>
      <c r="P19" s="31">
        <v>0.00983</v>
      </c>
      <c r="Q19" s="31">
        <v>0.008996</v>
      </c>
      <c r="R19" s="31">
        <v>0.008392</v>
      </c>
      <c r="S19" s="31">
        <v>0.007929</v>
      </c>
      <c r="T19" s="31">
        <v>0.007101</v>
      </c>
      <c r="U19" s="31">
        <v>0.005506</v>
      </c>
      <c r="V19" s="31">
        <v>0.004259</v>
      </c>
      <c r="W19" s="31">
        <v>0.002866</v>
      </c>
      <c r="X19" s="31">
        <v>0.001229</v>
      </c>
      <c r="Y19" s="46">
        <v>0.0</v>
      </c>
      <c r="Z19" s="31">
        <v>-8.84E-4</v>
      </c>
      <c r="AA19" s="31">
        <v>-0.001617</v>
      </c>
      <c r="AB19" s="31">
        <v>-0.00201</v>
      </c>
      <c r="AC19" s="31">
        <v>-0.002329</v>
      </c>
      <c r="AD19" s="31">
        <v>-0.002489</v>
      </c>
      <c r="AE19" s="31">
        <v>-0.002749</v>
      </c>
      <c r="AF19" s="31">
        <v>-0.003011</v>
      </c>
      <c r="AG19" s="31">
        <v>-0.003279</v>
      </c>
      <c r="AH19" s="31">
        <v>-0.003564</v>
      </c>
      <c r="AI19" s="31">
        <v>-0.003851</v>
      </c>
      <c r="AJ19" s="31">
        <v>-0.003886</v>
      </c>
      <c r="AK19" s="31">
        <v>-0.003938</v>
      </c>
      <c r="AL19" s="31">
        <v>-0.003429</v>
      </c>
    </row>
    <row r="20" ht="12.75" customHeight="1">
      <c r="A20" s="31">
        <v>0.027292</v>
      </c>
      <c r="B20" s="31">
        <v>0.026528</v>
      </c>
      <c r="C20" s="31">
        <v>0.025655</v>
      </c>
      <c r="D20" s="31">
        <v>0.024333</v>
      </c>
      <c r="E20" s="31">
        <v>0.023168</v>
      </c>
      <c r="F20" s="31">
        <v>0.02198</v>
      </c>
      <c r="G20" s="31">
        <v>0.021003</v>
      </c>
      <c r="H20" s="31">
        <v>0.020209</v>
      </c>
      <c r="I20" s="31">
        <v>0.019408</v>
      </c>
      <c r="J20" s="31">
        <v>0.018411</v>
      </c>
      <c r="K20" s="31">
        <v>0.017082</v>
      </c>
      <c r="L20" s="31">
        <v>0.015572</v>
      </c>
      <c r="M20" s="31">
        <v>0.013987</v>
      </c>
      <c r="N20" s="31">
        <v>0.012449</v>
      </c>
      <c r="O20" s="31">
        <v>0.011164</v>
      </c>
      <c r="P20" s="31">
        <v>0.010222</v>
      </c>
      <c r="Q20" s="31">
        <v>0.009235</v>
      </c>
      <c r="R20" s="31">
        <v>0.008308</v>
      </c>
      <c r="S20" s="31">
        <v>0.00794</v>
      </c>
      <c r="T20" s="31">
        <v>0.0068</v>
      </c>
      <c r="U20" s="31">
        <v>0.005544</v>
      </c>
      <c r="V20" s="31">
        <v>0.004065</v>
      </c>
      <c r="W20" s="31">
        <v>0.002706</v>
      </c>
      <c r="X20" s="31">
        <v>0.001359</v>
      </c>
      <c r="Y20" s="46">
        <v>0.0</v>
      </c>
      <c r="Z20" s="31">
        <v>-0.00108</v>
      </c>
      <c r="AA20" s="31">
        <v>-0.001761</v>
      </c>
      <c r="AB20" s="31">
        <v>-0.002353</v>
      </c>
      <c r="AC20" s="31">
        <v>-0.002673</v>
      </c>
      <c r="AD20" s="31">
        <v>-0.002919</v>
      </c>
      <c r="AE20" s="31">
        <v>-0.003404</v>
      </c>
      <c r="AF20" s="31">
        <v>-0.003663</v>
      </c>
      <c r="AG20" s="31">
        <v>-0.004019</v>
      </c>
      <c r="AH20" s="31">
        <v>-0.004328</v>
      </c>
      <c r="AI20" s="31">
        <v>-0.004464</v>
      </c>
      <c r="AJ20" s="31">
        <v>-0.004521</v>
      </c>
      <c r="AK20" s="31">
        <v>-0.004521</v>
      </c>
      <c r="AL20" s="31">
        <v>-0.004244</v>
      </c>
    </row>
    <row r="21" ht="12.75" customHeight="1">
      <c r="A21" s="31">
        <v>0.026422</v>
      </c>
      <c r="B21" s="31">
        <v>0.02566</v>
      </c>
      <c r="C21" s="31">
        <v>0.024865</v>
      </c>
      <c r="D21" s="31">
        <v>0.023856</v>
      </c>
      <c r="E21" s="31">
        <v>0.022905</v>
      </c>
      <c r="F21" s="31">
        <v>0.022162</v>
      </c>
      <c r="G21" s="31">
        <v>0.021112</v>
      </c>
      <c r="H21" s="31">
        <v>0.020158</v>
      </c>
      <c r="I21" s="31">
        <v>0.019103</v>
      </c>
      <c r="J21" s="31">
        <v>0.018038</v>
      </c>
      <c r="K21" s="31">
        <v>0.016616</v>
      </c>
      <c r="L21" s="31">
        <v>0.015157</v>
      </c>
      <c r="M21" s="31">
        <v>0.013833</v>
      </c>
      <c r="N21" s="31">
        <v>0.012818</v>
      </c>
      <c r="O21" s="31">
        <v>0.011367</v>
      </c>
      <c r="P21" s="31">
        <v>0.010269</v>
      </c>
      <c r="Q21" s="31">
        <v>0.009247</v>
      </c>
      <c r="R21" s="31">
        <v>0.008611</v>
      </c>
      <c r="S21" s="31">
        <v>0.007635</v>
      </c>
      <c r="T21" s="31">
        <v>0.006893</v>
      </c>
      <c r="U21" s="31">
        <v>0.005573</v>
      </c>
      <c r="V21" s="31">
        <v>0.004169</v>
      </c>
      <c r="W21" s="31">
        <v>0.002811</v>
      </c>
      <c r="X21" s="31">
        <v>0.001294</v>
      </c>
      <c r="Y21" s="46">
        <v>0.0</v>
      </c>
      <c r="Z21" s="31">
        <v>-0.001085</v>
      </c>
      <c r="AA21" s="31">
        <v>-0.00196</v>
      </c>
      <c r="AB21" s="31">
        <v>-0.002389</v>
      </c>
      <c r="AC21" s="31">
        <v>-0.002674</v>
      </c>
      <c r="AD21" s="31">
        <v>-0.003056</v>
      </c>
      <c r="AE21" s="31">
        <v>-0.003305</v>
      </c>
      <c r="AF21" s="31">
        <v>-0.003848</v>
      </c>
      <c r="AG21" s="31">
        <v>-0.004275</v>
      </c>
      <c r="AH21" s="31">
        <v>-0.004729</v>
      </c>
      <c r="AI21" s="31">
        <v>-0.004827</v>
      </c>
      <c r="AJ21" s="31">
        <v>-0.005034</v>
      </c>
      <c r="AK21" s="31">
        <v>-0.005098</v>
      </c>
      <c r="AL21" s="31">
        <v>-0.004616</v>
      </c>
    </row>
    <row r="22" ht="12.75" customHeight="1">
      <c r="A22" s="31">
        <v>0.02573</v>
      </c>
      <c r="B22" s="31">
        <v>0.025517</v>
      </c>
      <c r="C22" s="31">
        <v>0.02485</v>
      </c>
      <c r="D22" s="31">
        <v>0.024049</v>
      </c>
      <c r="E22" s="31">
        <v>0.022994</v>
      </c>
      <c r="F22" s="31">
        <v>0.021932</v>
      </c>
      <c r="G22" s="31">
        <v>0.021172</v>
      </c>
      <c r="H22" s="31">
        <v>0.020077</v>
      </c>
      <c r="I22" s="31">
        <v>0.019133</v>
      </c>
      <c r="J22" s="31">
        <v>0.018127</v>
      </c>
      <c r="K22" s="31">
        <v>0.017156</v>
      </c>
      <c r="L22" s="31">
        <v>0.015799</v>
      </c>
      <c r="M22" s="31">
        <v>0.014367</v>
      </c>
      <c r="N22" s="31">
        <v>0.012854</v>
      </c>
      <c r="O22" s="31">
        <v>0.011493</v>
      </c>
      <c r="P22" s="31">
        <v>0.010117</v>
      </c>
      <c r="Q22" s="31">
        <v>0.009357</v>
      </c>
      <c r="R22" s="31">
        <v>0.008606</v>
      </c>
      <c r="S22" s="31">
        <v>0.008256</v>
      </c>
      <c r="T22" s="31">
        <v>0.007229</v>
      </c>
      <c r="U22" s="31">
        <v>0.005734</v>
      </c>
      <c r="V22" s="31">
        <v>0.004377</v>
      </c>
      <c r="W22" s="31">
        <v>0.002987</v>
      </c>
      <c r="X22" s="31">
        <v>0.001416</v>
      </c>
      <c r="Y22" s="46">
        <v>0.0</v>
      </c>
      <c r="Z22" s="31">
        <v>-8.06E-4</v>
      </c>
      <c r="AA22" s="31">
        <v>-0.001762</v>
      </c>
      <c r="AB22" s="31">
        <v>-0.002332</v>
      </c>
      <c r="AC22" s="31">
        <v>-0.002785</v>
      </c>
      <c r="AD22" s="31">
        <v>-0.003233</v>
      </c>
      <c r="AE22" s="31">
        <v>-0.0039</v>
      </c>
      <c r="AF22" s="31">
        <v>-0.004317</v>
      </c>
      <c r="AG22" s="31">
        <v>-0.004816</v>
      </c>
      <c r="AH22" s="31">
        <v>-0.005245</v>
      </c>
      <c r="AI22" s="31">
        <v>-0.005586</v>
      </c>
      <c r="AJ22" s="31">
        <v>-0.00563</v>
      </c>
      <c r="AK22" s="31">
        <v>-0.005695</v>
      </c>
      <c r="AL22" s="31">
        <v>-0.005245</v>
      </c>
    </row>
    <row r="23" ht="12.75" customHeight="1">
      <c r="A23" s="31">
        <v>0.026251</v>
      </c>
      <c r="B23" s="31">
        <v>0.025699</v>
      </c>
      <c r="C23" s="31">
        <v>0.025064</v>
      </c>
      <c r="D23" s="31">
        <v>0.023942</v>
      </c>
      <c r="E23" s="31">
        <v>0.022859</v>
      </c>
      <c r="F23" s="31">
        <v>0.021897</v>
      </c>
      <c r="G23" s="31">
        <v>0.020989</v>
      </c>
      <c r="H23" s="31">
        <v>0.02022</v>
      </c>
      <c r="I23" s="31">
        <v>0.019468</v>
      </c>
      <c r="J23" s="31">
        <v>0.01837</v>
      </c>
      <c r="K23" s="31">
        <v>0.016913</v>
      </c>
      <c r="L23" s="31">
        <v>0.015492</v>
      </c>
      <c r="M23" s="31">
        <v>0.013981</v>
      </c>
      <c r="N23" s="31">
        <v>0.012647</v>
      </c>
      <c r="O23" s="31">
        <v>0.011424</v>
      </c>
      <c r="P23" s="31">
        <v>0.010442</v>
      </c>
      <c r="Q23" s="31">
        <v>0.009386</v>
      </c>
      <c r="R23" s="31">
        <v>0.008461</v>
      </c>
      <c r="S23" s="31">
        <v>0.007872</v>
      </c>
      <c r="T23" s="31">
        <v>0.006874</v>
      </c>
      <c r="U23" s="31">
        <v>0.00557</v>
      </c>
      <c r="V23" s="31">
        <v>0.004083</v>
      </c>
      <c r="W23" s="31">
        <v>0.00274</v>
      </c>
      <c r="X23" s="31">
        <v>0.001304</v>
      </c>
      <c r="Y23" s="46">
        <v>0.0</v>
      </c>
      <c r="Z23" s="31">
        <v>-0.001247</v>
      </c>
      <c r="AA23" s="31">
        <v>-0.002034</v>
      </c>
      <c r="AB23" s="31">
        <v>-0.002672</v>
      </c>
      <c r="AC23" s="31">
        <v>-0.003206</v>
      </c>
      <c r="AD23" s="31">
        <v>-0.003691</v>
      </c>
      <c r="AE23" s="31">
        <v>-0.004381</v>
      </c>
      <c r="AF23" s="31">
        <v>-0.004906</v>
      </c>
      <c r="AG23" s="31">
        <v>-0.005493</v>
      </c>
      <c r="AH23" s="31">
        <v>-0.005904</v>
      </c>
      <c r="AI23" s="31">
        <v>-0.006202</v>
      </c>
      <c r="AJ23" s="31">
        <v>-0.006432</v>
      </c>
      <c r="AK23" s="31">
        <v>-0.006385</v>
      </c>
      <c r="AL23" s="31">
        <v>-0.00608</v>
      </c>
    </row>
    <row r="24" ht="12.75" customHeight="1">
      <c r="A24" s="31">
        <v>0.025346</v>
      </c>
      <c r="B24" s="31">
        <v>0.02501</v>
      </c>
      <c r="C24" s="31">
        <v>0.024465</v>
      </c>
      <c r="D24" s="31">
        <v>0.023648</v>
      </c>
      <c r="E24" s="31">
        <v>0.022811</v>
      </c>
      <c r="F24" s="31">
        <v>0.022004</v>
      </c>
      <c r="G24" s="31">
        <v>0.021004</v>
      </c>
      <c r="H24" s="31">
        <v>0.02001</v>
      </c>
      <c r="I24" s="31">
        <v>0.01897</v>
      </c>
      <c r="J24" s="31">
        <v>0.017999</v>
      </c>
      <c r="K24" s="31">
        <v>0.016706</v>
      </c>
      <c r="L24" s="31">
        <v>0.015429</v>
      </c>
      <c r="M24" s="31">
        <v>0.014171</v>
      </c>
      <c r="N24" s="31">
        <v>0.013017</v>
      </c>
      <c r="O24" s="31">
        <v>0.011573</v>
      </c>
      <c r="P24" s="31">
        <v>0.010335</v>
      </c>
      <c r="Q24" s="31">
        <v>0.009301</v>
      </c>
      <c r="R24" s="31">
        <v>0.008728</v>
      </c>
      <c r="S24" s="31">
        <v>0.007873</v>
      </c>
      <c r="T24" s="31">
        <v>0.007144</v>
      </c>
      <c r="U24" s="31">
        <v>0.005717</v>
      </c>
      <c r="V24" s="31">
        <v>0.004393</v>
      </c>
      <c r="W24" s="31">
        <v>0.002892</v>
      </c>
      <c r="X24" s="31">
        <v>0.001368</v>
      </c>
      <c r="Y24" s="46">
        <v>0.0</v>
      </c>
      <c r="Z24" s="31">
        <v>-0.00102</v>
      </c>
      <c r="AA24" s="31">
        <v>-0.002022</v>
      </c>
      <c r="AB24" s="31">
        <v>-0.002566</v>
      </c>
      <c r="AC24" s="31">
        <v>-0.00306</v>
      </c>
      <c r="AD24" s="31">
        <v>-0.003765</v>
      </c>
      <c r="AE24" s="31">
        <v>-0.004312</v>
      </c>
      <c r="AF24" s="31">
        <v>-0.00505</v>
      </c>
      <c r="AG24" s="31">
        <v>-0.00572</v>
      </c>
      <c r="AH24" s="31">
        <v>-0.006282</v>
      </c>
      <c r="AI24" s="31">
        <v>-0.006587</v>
      </c>
      <c r="AJ24" s="31">
        <v>-0.006848</v>
      </c>
      <c r="AK24" s="31">
        <v>-0.006843</v>
      </c>
      <c r="AL24" s="31">
        <v>-0.006403</v>
      </c>
    </row>
    <row r="25" ht="12.75" customHeight="1">
      <c r="A25" s="31">
        <v>0.025639</v>
      </c>
      <c r="B25" s="31">
        <v>0.025421</v>
      </c>
      <c r="C25" s="31">
        <v>0.024852</v>
      </c>
      <c r="D25" s="31">
        <v>0.02395</v>
      </c>
      <c r="E25" s="31">
        <v>0.022759</v>
      </c>
      <c r="F25" s="31">
        <v>0.021718</v>
      </c>
      <c r="G25" s="31">
        <v>0.020967</v>
      </c>
      <c r="H25" s="31">
        <v>0.020017</v>
      </c>
      <c r="I25" s="31">
        <v>0.01914</v>
      </c>
      <c r="J25" s="31">
        <v>0.018172</v>
      </c>
      <c r="K25" s="31">
        <v>0.017169</v>
      </c>
      <c r="L25" s="31">
        <v>0.01581</v>
      </c>
      <c r="M25" s="31">
        <v>0.014392</v>
      </c>
      <c r="N25" s="31">
        <v>0.01276</v>
      </c>
      <c r="O25" s="31">
        <v>0.011617</v>
      </c>
      <c r="P25" s="31">
        <v>0.010342</v>
      </c>
      <c r="Q25" s="31">
        <v>0.009466</v>
      </c>
      <c r="R25" s="31">
        <v>0.008661</v>
      </c>
      <c r="S25" s="31">
        <v>0.008365</v>
      </c>
      <c r="T25" s="31">
        <v>0.007258</v>
      </c>
      <c r="U25" s="31">
        <v>0.005759</v>
      </c>
      <c r="V25" s="31">
        <v>0.004398</v>
      </c>
      <c r="W25" s="31">
        <v>0.003035</v>
      </c>
      <c r="X25" s="31">
        <v>0.001434</v>
      </c>
      <c r="Y25" s="46">
        <v>0.0</v>
      </c>
      <c r="Z25" s="31">
        <v>-0.001009</v>
      </c>
      <c r="AA25" s="31">
        <v>-0.001908</v>
      </c>
      <c r="AB25" s="31">
        <v>-0.002619</v>
      </c>
      <c r="AC25" s="31">
        <v>-0.003319</v>
      </c>
      <c r="AD25" s="31">
        <v>-0.004062</v>
      </c>
      <c r="AE25" s="31">
        <v>-0.004965</v>
      </c>
      <c r="AF25" s="31">
        <v>-0.005598</v>
      </c>
      <c r="AG25" s="31">
        <v>-0.006179</v>
      </c>
      <c r="AH25" s="31">
        <v>-0.006771</v>
      </c>
      <c r="AI25" s="31">
        <v>-0.007187</v>
      </c>
      <c r="AJ25" s="31">
        <v>-0.00727</v>
      </c>
      <c r="AK25" s="31">
        <v>-0.007301</v>
      </c>
      <c r="AL25" s="31">
        <v>-0.006871</v>
      </c>
    </row>
    <row r="26" ht="12.75" customHeight="1">
      <c r="A26" s="31">
        <v>0.025785</v>
      </c>
      <c r="B26" s="31">
        <v>0.025219</v>
      </c>
      <c r="C26" s="31">
        <v>0.024592</v>
      </c>
      <c r="D26" s="31">
        <v>0.023462</v>
      </c>
      <c r="E26" s="31">
        <v>0.022511</v>
      </c>
      <c r="F26" s="31">
        <v>0.02159</v>
      </c>
      <c r="G26" s="31">
        <v>0.020649</v>
      </c>
      <c r="H26" s="31">
        <v>0.019806</v>
      </c>
      <c r="I26" s="31">
        <v>0.019004</v>
      </c>
      <c r="J26" s="31">
        <v>0.018073</v>
      </c>
      <c r="K26" s="31">
        <v>0.016554</v>
      </c>
      <c r="L26" s="31">
        <v>0.015264</v>
      </c>
      <c r="M26" s="31">
        <v>0.013884</v>
      </c>
      <c r="N26" s="31">
        <v>0.012676</v>
      </c>
      <c r="O26" s="31">
        <v>0.011396</v>
      </c>
      <c r="P26" s="31">
        <v>0.010415</v>
      </c>
      <c r="Q26" s="31">
        <v>0.009464</v>
      </c>
      <c r="R26" s="31">
        <v>0.00862</v>
      </c>
      <c r="S26" s="31">
        <v>0.007797</v>
      </c>
      <c r="T26" s="31">
        <v>0.006924</v>
      </c>
      <c r="U26" s="31">
        <v>0.005716</v>
      </c>
      <c r="V26" s="31">
        <v>0.004232</v>
      </c>
      <c r="W26" s="31">
        <v>0.002824</v>
      </c>
      <c r="X26" s="31">
        <v>0.001399</v>
      </c>
      <c r="Y26" s="46">
        <v>0.0</v>
      </c>
      <c r="Z26" s="31">
        <v>-0.001205</v>
      </c>
      <c r="AA26" s="31">
        <v>-0.002156</v>
      </c>
      <c r="AB26" s="31">
        <v>-0.002847</v>
      </c>
      <c r="AC26" s="31">
        <v>-0.003487</v>
      </c>
      <c r="AD26" s="31">
        <v>-0.004216</v>
      </c>
      <c r="AE26" s="31">
        <v>-0.004973</v>
      </c>
      <c r="AF26" s="31">
        <v>-0.005734</v>
      </c>
      <c r="AG26" s="31">
        <v>-0.006579</v>
      </c>
      <c r="AH26" s="31">
        <v>-0.007168</v>
      </c>
      <c r="AI26" s="31">
        <v>-0.007462</v>
      </c>
      <c r="AJ26" s="31">
        <v>-0.007888</v>
      </c>
      <c r="AK26" s="31">
        <v>-0.007792</v>
      </c>
      <c r="AL26" s="31">
        <v>-0.007454</v>
      </c>
    </row>
    <row r="27" ht="12.75" customHeight="1">
      <c r="A27" s="31">
        <v>0.024926</v>
      </c>
      <c r="B27" s="31">
        <v>0.024624</v>
      </c>
      <c r="C27" s="31">
        <v>0.024021</v>
      </c>
      <c r="D27" s="31">
        <v>0.023212</v>
      </c>
      <c r="E27" s="31">
        <v>0.02222</v>
      </c>
      <c r="F27" s="31">
        <v>0.021332</v>
      </c>
      <c r="G27" s="31">
        <v>0.020411</v>
      </c>
      <c r="H27" s="31">
        <v>0.019433</v>
      </c>
      <c r="I27" s="31">
        <v>0.018407</v>
      </c>
      <c r="J27" s="31">
        <v>0.017481</v>
      </c>
      <c r="K27" s="31">
        <v>0.016413</v>
      </c>
      <c r="L27" s="31">
        <v>0.015134</v>
      </c>
      <c r="M27" s="31">
        <v>0.013902</v>
      </c>
      <c r="N27" s="31">
        <v>0.012675</v>
      </c>
      <c r="O27" s="31">
        <v>0.0114</v>
      </c>
      <c r="P27" s="31">
        <v>0.010038</v>
      </c>
      <c r="Q27" s="31">
        <v>0.009127</v>
      </c>
      <c r="R27" s="31">
        <v>0.008542</v>
      </c>
      <c r="S27" s="31">
        <v>0.007918</v>
      </c>
      <c r="T27" s="31">
        <v>0.007098</v>
      </c>
      <c r="U27" s="31">
        <v>0.005739</v>
      </c>
      <c r="V27" s="31">
        <v>0.004357</v>
      </c>
      <c r="W27" s="31">
        <v>0.002959</v>
      </c>
      <c r="X27" s="31">
        <v>0.001321</v>
      </c>
      <c r="Y27" s="46">
        <v>0.0</v>
      </c>
      <c r="Z27" s="31">
        <v>-0.001036</v>
      </c>
      <c r="AA27" s="31">
        <v>-0.002005</v>
      </c>
      <c r="AB27" s="31">
        <v>-0.002733</v>
      </c>
      <c r="AC27" s="31">
        <v>-0.003379</v>
      </c>
      <c r="AD27" s="31">
        <v>-0.004256</v>
      </c>
      <c r="AE27" s="31">
        <v>-0.005045</v>
      </c>
      <c r="AF27" s="31">
        <v>-0.005944</v>
      </c>
      <c r="AG27" s="31">
        <v>-0.006637</v>
      </c>
      <c r="AH27" s="31">
        <v>-0.007367</v>
      </c>
      <c r="AI27" s="31">
        <v>-0.007805</v>
      </c>
      <c r="AJ27" s="31">
        <v>-0.007974</v>
      </c>
      <c r="AK27" s="31">
        <v>-0.008114</v>
      </c>
      <c r="AL27" s="31">
        <v>-0.007621</v>
      </c>
    </row>
    <row r="28" ht="12.75" customHeight="1">
      <c r="A28" s="31">
        <v>0.025516</v>
      </c>
      <c r="B28" s="31">
        <v>0.025031</v>
      </c>
      <c r="C28" s="31">
        <v>0.024296</v>
      </c>
      <c r="D28" s="31">
        <v>0.023254</v>
      </c>
      <c r="E28" s="31">
        <v>0.022073</v>
      </c>
      <c r="F28" s="31">
        <v>0.02099</v>
      </c>
      <c r="G28" s="31">
        <v>0.020235</v>
      </c>
      <c r="H28" s="31">
        <v>0.019391</v>
      </c>
      <c r="I28" s="31">
        <v>0.018618</v>
      </c>
      <c r="J28" s="31">
        <v>0.01766</v>
      </c>
      <c r="K28" s="31">
        <v>0.01659</v>
      </c>
      <c r="L28" s="31">
        <v>0.015221</v>
      </c>
      <c r="M28" s="31">
        <v>0.013827</v>
      </c>
      <c r="N28" s="31">
        <v>0.012354</v>
      </c>
      <c r="O28" s="31">
        <v>0.011173</v>
      </c>
      <c r="P28" s="31">
        <v>0.010142</v>
      </c>
      <c r="Q28" s="31">
        <v>0.009309</v>
      </c>
      <c r="R28" s="31">
        <v>0.008389</v>
      </c>
      <c r="S28" s="31">
        <v>0.007978</v>
      </c>
      <c r="T28" s="31">
        <v>0.006925</v>
      </c>
      <c r="U28" s="31">
        <v>0.005585</v>
      </c>
      <c r="V28" s="31">
        <v>0.004233</v>
      </c>
      <c r="W28" s="31">
        <v>0.002881</v>
      </c>
      <c r="X28" s="31">
        <v>0.001471</v>
      </c>
      <c r="Y28" s="46">
        <v>0.0</v>
      </c>
      <c r="Z28" s="31">
        <v>-0.001088</v>
      </c>
      <c r="AA28" s="31">
        <v>-0.002002</v>
      </c>
      <c r="AB28" s="31">
        <v>-0.002789</v>
      </c>
      <c r="AC28" s="31">
        <v>-0.003556</v>
      </c>
      <c r="AD28" s="31">
        <v>-0.004372</v>
      </c>
      <c r="AE28" s="31">
        <v>-0.00542</v>
      </c>
      <c r="AF28" s="31">
        <v>-0.006234</v>
      </c>
      <c r="AG28" s="31">
        <v>-0.006941</v>
      </c>
      <c r="AH28" s="31">
        <v>-0.007627</v>
      </c>
      <c r="AI28" s="31">
        <v>-0.008152</v>
      </c>
      <c r="AJ28" s="31">
        <v>-0.008326</v>
      </c>
      <c r="AK28" s="31">
        <v>-0.008367</v>
      </c>
      <c r="AL28" s="31">
        <v>-0.008005</v>
      </c>
    </row>
    <row r="29" ht="12.75" customHeight="1">
      <c r="A29" s="31">
        <v>0.025902</v>
      </c>
      <c r="B29" s="31">
        <v>0.025144</v>
      </c>
      <c r="C29" s="31">
        <v>0.024396</v>
      </c>
      <c r="D29" s="31">
        <v>0.023239</v>
      </c>
      <c r="E29" s="31">
        <v>0.022244</v>
      </c>
      <c r="F29" s="31">
        <v>0.021359</v>
      </c>
      <c r="G29" s="31">
        <v>0.020357</v>
      </c>
      <c r="H29" s="31">
        <v>0.019396</v>
      </c>
      <c r="I29" s="31">
        <v>0.018527</v>
      </c>
      <c r="J29" s="31">
        <v>0.017522</v>
      </c>
      <c r="K29" s="31">
        <v>0.01613</v>
      </c>
      <c r="L29" s="31">
        <v>0.014887</v>
      </c>
      <c r="M29" s="31">
        <v>0.013563</v>
      </c>
      <c r="N29" s="31">
        <v>0.012511</v>
      </c>
      <c r="O29" s="31">
        <v>0.011182</v>
      </c>
      <c r="P29" s="31">
        <v>0.010121</v>
      </c>
      <c r="Q29" s="31">
        <v>0.009073</v>
      </c>
      <c r="R29" s="31">
        <v>0.00846</v>
      </c>
      <c r="S29" s="31">
        <v>0.007589</v>
      </c>
      <c r="T29" s="31">
        <v>0.006775</v>
      </c>
      <c r="U29" s="31">
        <v>0.005544</v>
      </c>
      <c r="V29" s="31">
        <v>0.004168</v>
      </c>
      <c r="W29" s="31">
        <v>0.00275</v>
      </c>
      <c r="X29" s="31">
        <v>0.001369</v>
      </c>
      <c r="Y29" s="46">
        <v>0.0</v>
      </c>
      <c r="Z29" s="31">
        <v>-0.001194</v>
      </c>
      <c r="AA29" s="31">
        <v>-0.002158</v>
      </c>
      <c r="AB29" s="31">
        <v>-0.002878</v>
      </c>
      <c r="AC29" s="31">
        <v>-0.003586</v>
      </c>
      <c r="AD29" s="31">
        <v>-0.004454</v>
      </c>
      <c r="AE29" s="31">
        <v>-0.005285</v>
      </c>
      <c r="AF29" s="31">
        <v>-0.006225</v>
      </c>
      <c r="AG29" s="31">
        <v>-0.007197</v>
      </c>
      <c r="AH29" s="31">
        <v>-0.007834</v>
      </c>
      <c r="AI29" s="31">
        <v>-0.008245</v>
      </c>
      <c r="AJ29" s="31">
        <v>-0.008692</v>
      </c>
      <c r="AK29" s="31">
        <v>-0.008685</v>
      </c>
      <c r="AL29" s="31">
        <v>-0.008295</v>
      </c>
    </row>
    <row r="30" ht="12.75" customHeight="1">
      <c r="A30" s="31">
        <v>0.025803</v>
      </c>
      <c r="B30" s="31">
        <v>0.025314</v>
      </c>
      <c r="C30" s="31">
        <v>0.024422</v>
      </c>
      <c r="D30" s="31">
        <v>0.023405</v>
      </c>
      <c r="E30" s="31">
        <v>0.022204</v>
      </c>
      <c r="F30" s="31">
        <v>0.021186</v>
      </c>
      <c r="G30" s="31">
        <v>0.020267</v>
      </c>
      <c r="H30" s="31">
        <v>0.019261</v>
      </c>
      <c r="I30" s="31">
        <v>0.018297</v>
      </c>
      <c r="J30" s="31">
        <v>0.017355</v>
      </c>
      <c r="K30" s="31">
        <v>0.016327</v>
      </c>
      <c r="L30" s="31">
        <v>0.015029</v>
      </c>
      <c r="M30" s="31">
        <v>0.013752</v>
      </c>
      <c r="N30" s="31">
        <v>0.01243</v>
      </c>
      <c r="O30" s="31">
        <v>0.011112</v>
      </c>
      <c r="P30" s="31">
        <v>0.009894</v>
      </c>
      <c r="Q30" s="31">
        <v>0.009041</v>
      </c>
      <c r="R30" s="31">
        <v>0.008327</v>
      </c>
      <c r="S30" s="31">
        <v>0.007843</v>
      </c>
      <c r="T30" s="31">
        <v>0.006965</v>
      </c>
      <c r="U30" s="31">
        <v>0.005569</v>
      </c>
      <c r="V30" s="31">
        <v>0.00427</v>
      </c>
      <c r="W30" s="31">
        <v>0.002929</v>
      </c>
      <c r="X30" s="31">
        <v>0.001369</v>
      </c>
      <c r="Y30" s="46">
        <v>0.0</v>
      </c>
      <c r="Z30" s="31">
        <v>-9.53E-4</v>
      </c>
      <c r="AA30" s="31">
        <v>-0.001947</v>
      </c>
      <c r="AB30" s="31">
        <v>-0.002776</v>
      </c>
      <c r="AC30" s="31">
        <v>-0.003509</v>
      </c>
      <c r="AD30" s="31">
        <v>-0.004437</v>
      </c>
      <c r="AE30" s="31">
        <v>-0.005437</v>
      </c>
      <c r="AF30" s="31">
        <v>-0.006434</v>
      </c>
      <c r="AG30" s="31">
        <v>-0.007254</v>
      </c>
      <c r="AH30" s="31">
        <v>-0.008017</v>
      </c>
      <c r="AI30" s="31">
        <v>-0.008562</v>
      </c>
      <c r="AJ30" s="31">
        <v>-0.008732</v>
      </c>
      <c r="AK30" s="31">
        <v>-0.008862</v>
      </c>
      <c r="AL30" s="31">
        <v>-0.008453</v>
      </c>
    </row>
    <row r="31" ht="12.75" customHeight="1">
      <c r="A31" s="31">
        <v>0.026799</v>
      </c>
      <c r="B31" s="31">
        <v>0.025969</v>
      </c>
      <c r="C31" s="31">
        <v>0.025057</v>
      </c>
      <c r="D31" s="31">
        <v>0.023707</v>
      </c>
      <c r="E31" s="31">
        <v>0.022484</v>
      </c>
      <c r="F31" s="31">
        <v>0.021297</v>
      </c>
      <c r="G31" s="31">
        <v>0.020429</v>
      </c>
      <c r="H31" s="31">
        <v>0.019519</v>
      </c>
      <c r="I31" s="31">
        <v>0.018746</v>
      </c>
      <c r="J31" s="31">
        <v>0.017707</v>
      </c>
      <c r="K31" s="31">
        <v>0.016388</v>
      </c>
      <c r="L31" s="31">
        <v>0.015045</v>
      </c>
      <c r="M31" s="31">
        <v>0.013605</v>
      </c>
      <c r="N31" s="31">
        <v>0.012217</v>
      </c>
      <c r="O31" s="31">
        <v>0.01105</v>
      </c>
      <c r="P31" s="31">
        <v>0.010005</v>
      </c>
      <c r="Q31" s="31">
        <v>0.009134</v>
      </c>
      <c r="R31" s="31">
        <v>0.008281</v>
      </c>
      <c r="S31" s="31">
        <v>0.007725</v>
      </c>
      <c r="T31" s="31">
        <v>0.006626</v>
      </c>
      <c r="U31" s="31">
        <v>0.005421</v>
      </c>
      <c r="V31" s="31">
        <v>0.004131</v>
      </c>
      <c r="W31" s="31">
        <v>0.002739</v>
      </c>
      <c r="X31" s="31">
        <v>0.001459</v>
      </c>
      <c r="Y31" s="46">
        <v>0.0</v>
      </c>
      <c r="Z31" s="31">
        <v>-0.001152</v>
      </c>
      <c r="AA31" s="31">
        <v>-0.00206</v>
      </c>
      <c r="AB31" s="31">
        <v>-0.002842</v>
      </c>
      <c r="AC31" s="31">
        <v>-0.00369</v>
      </c>
      <c r="AD31" s="31">
        <v>-0.004521</v>
      </c>
      <c r="AE31" s="31">
        <v>-0.005683</v>
      </c>
      <c r="AF31" s="31">
        <v>-0.006548</v>
      </c>
      <c r="AG31" s="31">
        <v>-0.00737</v>
      </c>
      <c r="AH31" s="31">
        <v>-0.008135</v>
      </c>
      <c r="AI31" s="31">
        <v>-0.008695</v>
      </c>
      <c r="AJ31" s="31">
        <v>-0.009043</v>
      </c>
      <c r="AK31" s="31">
        <v>-0.009028</v>
      </c>
      <c r="AL31" s="31">
        <v>-0.008698</v>
      </c>
    </row>
    <row r="32" ht="12.75" customHeight="1">
      <c r="A32" s="31">
        <v>0.02638</v>
      </c>
      <c r="B32" s="31">
        <v>0.025544</v>
      </c>
      <c r="C32" s="31">
        <v>0.02461</v>
      </c>
      <c r="D32" s="31">
        <v>0.02344</v>
      </c>
      <c r="E32" s="31">
        <v>0.022375</v>
      </c>
      <c r="F32" s="31">
        <v>0.021443</v>
      </c>
      <c r="G32" s="31">
        <v>0.0203</v>
      </c>
      <c r="H32" s="31">
        <v>0.019311</v>
      </c>
      <c r="I32" s="31">
        <v>0.018315</v>
      </c>
      <c r="J32" s="31">
        <v>0.017284</v>
      </c>
      <c r="K32" s="31">
        <v>0.015996</v>
      </c>
      <c r="L32" s="31">
        <v>0.014746</v>
      </c>
      <c r="M32" s="31">
        <v>0.013464</v>
      </c>
      <c r="N32" s="31">
        <v>0.012399</v>
      </c>
      <c r="O32" s="31">
        <v>0.011026</v>
      </c>
      <c r="P32" s="31">
        <v>0.009854</v>
      </c>
      <c r="Q32" s="31">
        <v>0.008825</v>
      </c>
      <c r="R32" s="31">
        <v>0.00825</v>
      </c>
      <c r="S32" s="31">
        <v>0.007402</v>
      </c>
      <c r="T32" s="31">
        <v>0.006659</v>
      </c>
      <c r="U32" s="31">
        <v>0.005379</v>
      </c>
      <c r="V32" s="31">
        <v>0.004085</v>
      </c>
      <c r="W32" s="31">
        <v>0.002787</v>
      </c>
      <c r="X32" s="31">
        <v>0.00131</v>
      </c>
      <c r="Y32" s="46">
        <v>0.0</v>
      </c>
      <c r="Z32" s="31">
        <v>-0.00107</v>
      </c>
      <c r="AA32" s="31">
        <v>-0.001981</v>
      </c>
      <c r="AB32" s="31">
        <v>-0.002728</v>
      </c>
      <c r="AC32" s="31">
        <v>-0.003396</v>
      </c>
      <c r="AD32" s="31">
        <v>-0.00439</v>
      </c>
      <c r="AE32" s="31">
        <v>-0.005212</v>
      </c>
      <c r="AF32" s="31">
        <v>-0.006258</v>
      </c>
      <c r="AG32" s="31">
        <v>-0.007291</v>
      </c>
      <c r="AH32" s="31">
        <v>-0.008065</v>
      </c>
      <c r="AI32" s="31">
        <v>-0.008531</v>
      </c>
      <c r="AJ32" s="31">
        <v>-0.009003</v>
      </c>
      <c r="AK32" s="31">
        <v>-0.008979</v>
      </c>
      <c r="AL32" s="31">
        <v>-0.008651</v>
      </c>
    </row>
    <row r="33" ht="12.75" customHeight="1">
      <c r="A33" s="31">
        <v>0.026606</v>
      </c>
      <c r="B33" s="31">
        <v>0.025913</v>
      </c>
      <c r="C33" s="31">
        <v>0.02487</v>
      </c>
      <c r="D33" s="31">
        <v>0.023692</v>
      </c>
      <c r="E33" s="31">
        <v>0.022381</v>
      </c>
      <c r="F33" s="31">
        <v>0.021247</v>
      </c>
      <c r="G33" s="31">
        <v>0.020286</v>
      </c>
      <c r="H33" s="31">
        <v>0.019275</v>
      </c>
      <c r="I33" s="31">
        <v>0.018293</v>
      </c>
      <c r="J33" s="31">
        <v>0.017348</v>
      </c>
      <c r="K33" s="31">
        <v>0.016276</v>
      </c>
      <c r="L33" s="31">
        <v>0.01489</v>
      </c>
      <c r="M33" s="31">
        <v>0.013549</v>
      </c>
      <c r="N33" s="31">
        <v>0.012102</v>
      </c>
      <c r="O33" s="31">
        <v>0.010886</v>
      </c>
      <c r="P33" s="31">
        <v>0.009649</v>
      </c>
      <c r="Q33" s="31">
        <v>0.008776</v>
      </c>
      <c r="R33" s="31">
        <v>0.008025</v>
      </c>
      <c r="S33" s="31">
        <v>0.007559</v>
      </c>
      <c r="T33" s="31">
        <v>0.006537</v>
      </c>
      <c r="U33" s="31">
        <v>0.005244</v>
      </c>
      <c r="V33" s="31">
        <v>0.004009</v>
      </c>
      <c r="W33" s="31">
        <v>0.002772</v>
      </c>
      <c r="X33" s="31">
        <v>0.001345</v>
      </c>
      <c r="Y33" s="46">
        <v>0.0</v>
      </c>
      <c r="Z33" s="31">
        <v>-9.11E-4</v>
      </c>
      <c r="AA33" s="31">
        <v>-0.001831</v>
      </c>
      <c r="AB33" s="31">
        <v>-0.002607</v>
      </c>
      <c r="AC33" s="31">
        <v>-0.003412</v>
      </c>
      <c r="AD33" s="31">
        <v>-0.004374</v>
      </c>
      <c r="AE33" s="31">
        <v>-0.005493</v>
      </c>
      <c r="AF33" s="31">
        <v>-0.006399</v>
      </c>
      <c r="AG33" s="31">
        <v>-0.007203</v>
      </c>
      <c r="AH33" s="31">
        <v>-0.008004</v>
      </c>
      <c r="AI33" s="31">
        <v>-0.008652</v>
      </c>
      <c r="AJ33" s="31">
        <v>-0.008849</v>
      </c>
      <c r="AK33" s="31">
        <v>-0.009006</v>
      </c>
      <c r="AL33" s="31">
        <v>-0.008539</v>
      </c>
    </row>
    <row r="34" ht="12.75" customHeight="1">
      <c r="A34" s="31">
        <v>0.027043</v>
      </c>
      <c r="B34" s="31">
        <v>0.026072</v>
      </c>
      <c r="C34" s="31">
        <v>0.025057</v>
      </c>
      <c r="D34" s="31">
        <v>0.023616</v>
      </c>
      <c r="E34" s="31">
        <v>0.022359</v>
      </c>
      <c r="F34" s="31">
        <v>0.02124</v>
      </c>
      <c r="G34" s="31">
        <v>0.020303</v>
      </c>
      <c r="H34" s="31">
        <v>0.019291</v>
      </c>
      <c r="I34" s="31">
        <v>0.018408</v>
      </c>
      <c r="J34" s="31">
        <v>0.017299</v>
      </c>
      <c r="K34" s="31">
        <v>0.015902</v>
      </c>
      <c r="L34" s="31">
        <v>0.014569</v>
      </c>
      <c r="M34" s="31">
        <v>0.013161</v>
      </c>
      <c r="N34" s="31">
        <v>0.011869</v>
      </c>
      <c r="O34" s="31">
        <v>0.010616</v>
      </c>
      <c r="P34" s="31">
        <v>0.009597</v>
      </c>
      <c r="Q34" s="31">
        <v>0.008641</v>
      </c>
      <c r="R34" s="31">
        <v>0.007802</v>
      </c>
      <c r="S34" s="31">
        <v>0.007101</v>
      </c>
      <c r="T34" s="31">
        <v>0.006182</v>
      </c>
      <c r="U34" s="31">
        <v>0.004997</v>
      </c>
      <c r="V34" s="31">
        <v>0.003814</v>
      </c>
      <c r="W34" s="31">
        <v>0.002517</v>
      </c>
      <c r="X34" s="31">
        <v>0.001329</v>
      </c>
      <c r="Y34" s="46">
        <v>0.0</v>
      </c>
      <c r="Z34" s="31">
        <v>-0.0011</v>
      </c>
      <c r="AA34" s="31">
        <v>-0.00197</v>
      </c>
      <c r="AB34" s="31">
        <v>-0.002699</v>
      </c>
      <c r="AC34" s="31">
        <v>-0.00351</v>
      </c>
      <c r="AD34" s="31">
        <v>-0.004301</v>
      </c>
      <c r="AE34" s="31">
        <v>-0.005264</v>
      </c>
      <c r="AF34" s="31">
        <v>-0.006188</v>
      </c>
      <c r="AG34" s="31">
        <v>-0.007083</v>
      </c>
      <c r="AH34" s="31">
        <v>-0.007879</v>
      </c>
      <c r="AI34" s="31">
        <v>-0.008429</v>
      </c>
      <c r="AJ34" s="31">
        <v>-0.008886</v>
      </c>
      <c r="AK34" s="31">
        <v>-0.008853</v>
      </c>
      <c r="AL34" s="31">
        <v>-0.008557</v>
      </c>
    </row>
    <row r="35" ht="12.75" customHeight="1">
      <c r="A35" s="31">
        <v>0.026569</v>
      </c>
      <c r="B35" s="31">
        <v>0.025688</v>
      </c>
      <c r="C35" s="31">
        <v>0.024632</v>
      </c>
      <c r="D35" s="31">
        <v>0.023376</v>
      </c>
      <c r="E35" s="31">
        <v>0.022163</v>
      </c>
      <c r="F35" s="31">
        <v>0.021126</v>
      </c>
      <c r="G35" s="31">
        <v>0.019952</v>
      </c>
      <c r="H35" s="31">
        <v>0.018855</v>
      </c>
      <c r="I35" s="31">
        <v>0.017829</v>
      </c>
      <c r="J35" s="31">
        <v>0.016813</v>
      </c>
      <c r="K35" s="31">
        <v>0.015566</v>
      </c>
      <c r="L35" s="31">
        <v>0.014291</v>
      </c>
      <c r="M35" s="31">
        <v>0.012973</v>
      </c>
      <c r="N35" s="31">
        <v>0.01182</v>
      </c>
      <c r="O35" s="31">
        <v>0.010439</v>
      </c>
      <c r="P35" s="31">
        <v>0.00918</v>
      </c>
      <c r="Q35" s="31">
        <v>0.008187</v>
      </c>
      <c r="R35" s="31">
        <v>0.007633</v>
      </c>
      <c r="S35" s="31">
        <v>0.006879</v>
      </c>
      <c r="T35" s="31">
        <v>0.006106</v>
      </c>
      <c r="U35" s="31">
        <v>0.004923</v>
      </c>
      <c r="V35" s="31">
        <v>0.00371</v>
      </c>
      <c r="W35" s="31">
        <v>0.002515</v>
      </c>
      <c r="X35" s="31">
        <v>0.001188</v>
      </c>
      <c r="Y35" s="46">
        <v>0.0</v>
      </c>
      <c r="Z35" s="31">
        <v>-9.53E-4</v>
      </c>
      <c r="AA35" s="31">
        <v>-0.001774</v>
      </c>
      <c r="AB35" s="31">
        <v>-0.002427</v>
      </c>
      <c r="AC35" s="31">
        <v>-0.003066</v>
      </c>
      <c r="AD35" s="31">
        <v>-0.004005</v>
      </c>
      <c r="AE35" s="31">
        <v>-0.004893</v>
      </c>
      <c r="AF35" s="31">
        <v>-0.005879</v>
      </c>
      <c r="AG35" s="31">
        <v>-0.006776</v>
      </c>
      <c r="AH35" s="31">
        <v>-0.007542</v>
      </c>
      <c r="AI35" s="31">
        <v>-0.00804</v>
      </c>
      <c r="AJ35" s="31">
        <v>-0.008442</v>
      </c>
      <c r="AK35" s="31">
        <v>-0.008508</v>
      </c>
      <c r="AL35" s="31">
        <v>-0.0081</v>
      </c>
    </row>
    <row r="36" ht="12.75" customHeight="1">
      <c r="A36" s="31">
        <v>0.027039</v>
      </c>
      <c r="B36" s="31">
        <v>0.026132</v>
      </c>
      <c r="C36" s="31">
        <v>0.024976</v>
      </c>
      <c r="D36" s="31">
        <v>0.023606</v>
      </c>
      <c r="E36" s="31">
        <v>0.022189</v>
      </c>
      <c r="F36" s="31">
        <v>0.02094</v>
      </c>
      <c r="G36" s="31">
        <v>0.019959</v>
      </c>
      <c r="H36" s="31">
        <v>0.018959</v>
      </c>
      <c r="I36" s="31">
        <v>0.017965</v>
      </c>
      <c r="J36" s="31">
        <v>0.016944</v>
      </c>
      <c r="K36" s="31">
        <v>0.015781</v>
      </c>
      <c r="L36" s="31">
        <v>0.014344</v>
      </c>
      <c r="M36" s="31">
        <v>0.012904</v>
      </c>
      <c r="N36" s="31">
        <v>0.011492</v>
      </c>
      <c r="O36" s="31">
        <v>0.01025</v>
      </c>
      <c r="P36" s="31">
        <v>0.009076</v>
      </c>
      <c r="Q36" s="31">
        <v>0.008237</v>
      </c>
      <c r="R36" s="31">
        <v>0.007352</v>
      </c>
      <c r="S36" s="31">
        <v>0.006924</v>
      </c>
      <c r="T36" s="31">
        <v>0.005894</v>
      </c>
      <c r="U36" s="31">
        <v>0.004709</v>
      </c>
      <c r="V36" s="31">
        <v>0.003594</v>
      </c>
      <c r="W36" s="31">
        <v>0.002476</v>
      </c>
      <c r="X36" s="31">
        <v>0.001179</v>
      </c>
      <c r="Y36" s="46">
        <v>0.0</v>
      </c>
      <c r="Z36" s="31">
        <v>-8.78E-4</v>
      </c>
      <c r="AA36" s="31">
        <v>-0.001736</v>
      </c>
      <c r="AB36" s="31">
        <v>-0.002426</v>
      </c>
      <c r="AC36" s="31">
        <v>-0.003159</v>
      </c>
      <c r="AD36" s="31">
        <v>-0.003945</v>
      </c>
      <c r="AE36" s="31">
        <v>-0.004956</v>
      </c>
      <c r="AF36" s="31">
        <v>-0.005783</v>
      </c>
      <c r="AG36" s="31">
        <v>-0.006574</v>
      </c>
      <c r="AH36" s="31">
        <v>-0.007328</v>
      </c>
      <c r="AI36" s="31">
        <v>-0.007951</v>
      </c>
      <c r="AJ36" s="31">
        <v>-0.008168</v>
      </c>
      <c r="AK36" s="31">
        <v>-0.008287</v>
      </c>
      <c r="AL36" s="31">
        <v>-0.007945</v>
      </c>
    </row>
    <row r="37" ht="12.75" customHeight="1">
      <c r="A37" s="31">
        <v>0.027381</v>
      </c>
      <c r="B37" s="31">
        <v>0.026242</v>
      </c>
      <c r="C37" s="31">
        <v>0.025122</v>
      </c>
      <c r="D37" s="31">
        <v>0.023623</v>
      </c>
      <c r="E37" s="31">
        <v>0.022313</v>
      </c>
      <c r="F37" s="31">
        <v>0.02117</v>
      </c>
      <c r="G37" s="31">
        <v>0.020065</v>
      </c>
      <c r="H37" s="31">
        <v>0.018986</v>
      </c>
      <c r="I37" s="31">
        <v>0.018014</v>
      </c>
      <c r="J37" s="31">
        <v>0.016854</v>
      </c>
      <c r="K37" s="31">
        <v>0.015455</v>
      </c>
      <c r="L37" s="31">
        <v>0.014179</v>
      </c>
      <c r="M37" s="31">
        <v>0.012764</v>
      </c>
      <c r="N37" s="31">
        <v>0.011561</v>
      </c>
      <c r="O37" s="31">
        <v>0.010189</v>
      </c>
      <c r="P37" s="31">
        <v>0.009119</v>
      </c>
      <c r="Q37" s="31">
        <v>0.008098</v>
      </c>
      <c r="R37" s="31">
        <v>0.00734</v>
      </c>
      <c r="S37" s="31">
        <v>0.006539</v>
      </c>
      <c r="T37" s="31">
        <v>0.005726</v>
      </c>
      <c r="U37" s="31">
        <v>0.004604</v>
      </c>
      <c r="V37" s="31">
        <v>0.003467</v>
      </c>
      <c r="W37" s="31">
        <v>0.002324</v>
      </c>
      <c r="X37" s="31">
        <v>0.00121</v>
      </c>
      <c r="Y37" s="46">
        <v>0.0</v>
      </c>
      <c r="Z37" s="31">
        <v>-9.52E-4</v>
      </c>
      <c r="AA37" s="31">
        <v>-0.001678</v>
      </c>
      <c r="AB37" s="31">
        <v>-0.002327</v>
      </c>
      <c r="AC37" s="31">
        <v>-0.002952</v>
      </c>
      <c r="AD37" s="31">
        <v>-0.003681</v>
      </c>
      <c r="AE37" s="31">
        <v>-0.004526</v>
      </c>
      <c r="AF37" s="31">
        <v>-0.005333</v>
      </c>
      <c r="AG37" s="31">
        <v>-0.006184</v>
      </c>
      <c r="AH37" s="31">
        <v>-0.006962</v>
      </c>
      <c r="AI37" s="31">
        <v>-0.007459</v>
      </c>
      <c r="AJ37" s="31">
        <v>-0.007906</v>
      </c>
      <c r="AK37" s="31">
        <v>-0.007888</v>
      </c>
      <c r="AL37" s="31">
        <v>-0.007561</v>
      </c>
    </row>
    <row r="38" ht="12.75" customHeight="1">
      <c r="A38" s="31">
        <v>0.027157</v>
      </c>
      <c r="B38" s="31">
        <v>0.026246</v>
      </c>
      <c r="C38" s="31">
        <v>0.025066</v>
      </c>
      <c r="D38" s="31">
        <v>0.023735</v>
      </c>
      <c r="E38" s="31">
        <v>0.022432</v>
      </c>
      <c r="F38" s="31">
        <v>0.021251</v>
      </c>
      <c r="G38" s="31">
        <v>0.020052</v>
      </c>
      <c r="H38" s="31">
        <v>0.01894</v>
      </c>
      <c r="I38" s="31">
        <v>0.017857</v>
      </c>
      <c r="J38" s="31">
        <v>0.016801</v>
      </c>
      <c r="K38" s="31">
        <v>0.015583</v>
      </c>
      <c r="L38" s="31">
        <v>0.014196</v>
      </c>
      <c r="M38" s="31">
        <v>0.012813</v>
      </c>
      <c r="N38" s="31">
        <v>0.011526</v>
      </c>
      <c r="O38" s="31">
        <v>0.010157</v>
      </c>
      <c r="P38" s="31">
        <v>0.008815</v>
      </c>
      <c r="Q38" s="31">
        <v>0.007828</v>
      </c>
      <c r="R38" s="31">
        <v>0.007203</v>
      </c>
      <c r="S38" s="31">
        <v>0.006513</v>
      </c>
      <c r="T38" s="31">
        <v>0.005714</v>
      </c>
      <c r="U38" s="31">
        <v>0.004537</v>
      </c>
      <c r="V38" s="31">
        <v>0.003442</v>
      </c>
      <c r="W38" s="31">
        <v>0.00234</v>
      </c>
      <c r="X38" s="31">
        <v>0.001058</v>
      </c>
      <c r="Y38" s="46">
        <v>0.0</v>
      </c>
      <c r="Z38" s="31">
        <v>-7.98E-4</v>
      </c>
      <c r="AA38" s="31">
        <v>-0.001537</v>
      </c>
      <c r="AB38" s="31">
        <v>-0.002116</v>
      </c>
      <c r="AC38" s="31">
        <v>-0.002711</v>
      </c>
      <c r="AD38" s="31">
        <v>-0.003508</v>
      </c>
      <c r="AE38" s="31">
        <v>-0.004254</v>
      </c>
      <c r="AF38" s="31">
        <v>-0.005145</v>
      </c>
      <c r="AG38" s="31">
        <v>-0.005934</v>
      </c>
      <c r="AH38" s="31">
        <v>-0.006652</v>
      </c>
      <c r="AI38" s="31">
        <v>-0.007189</v>
      </c>
      <c r="AJ38" s="31">
        <v>-0.007445</v>
      </c>
      <c r="AK38" s="31">
        <v>-0.007545</v>
      </c>
      <c r="AL38" s="31">
        <v>-0.007182</v>
      </c>
    </row>
    <row r="39" ht="12.75" customHeight="1">
      <c r="A39" s="31">
        <v>0.02771</v>
      </c>
      <c r="B39" s="31">
        <v>0.026647</v>
      </c>
      <c r="C39" s="31">
        <v>0.025392</v>
      </c>
      <c r="D39" s="31">
        <v>0.023869</v>
      </c>
      <c r="E39" s="31">
        <v>0.022405</v>
      </c>
      <c r="F39" s="31">
        <v>0.021147</v>
      </c>
      <c r="G39" s="31">
        <v>0.020129</v>
      </c>
      <c r="H39" s="31">
        <v>0.019068</v>
      </c>
      <c r="I39" s="31">
        <v>0.018066</v>
      </c>
      <c r="J39" s="31">
        <v>0.016959</v>
      </c>
      <c r="K39" s="31">
        <v>0.015665</v>
      </c>
      <c r="L39" s="31">
        <v>0.014231</v>
      </c>
      <c r="M39" s="31">
        <v>0.012788</v>
      </c>
      <c r="N39" s="31">
        <v>0.011387</v>
      </c>
      <c r="O39" s="31">
        <v>0.0101</v>
      </c>
      <c r="P39" s="31">
        <v>0.00899</v>
      </c>
      <c r="Q39" s="31">
        <v>0.008054</v>
      </c>
      <c r="R39" s="31">
        <v>0.007161</v>
      </c>
      <c r="S39" s="31">
        <v>0.006552</v>
      </c>
      <c r="T39" s="31">
        <v>0.005577</v>
      </c>
      <c r="U39" s="31">
        <v>0.004467</v>
      </c>
      <c r="V39" s="31">
        <v>0.003355</v>
      </c>
      <c r="W39" s="31">
        <v>0.002288</v>
      </c>
      <c r="X39" s="31">
        <v>0.001143</v>
      </c>
      <c r="Y39" s="46">
        <v>0.0</v>
      </c>
      <c r="Z39" s="31">
        <v>-7.97E-4</v>
      </c>
      <c r="AA39" s="31">
        <v>-0.001502</v>
      </c>
      <c r="AB39" s="31">
        <v>-0.0021</v>
      </c>
      <c r="AC39" s="31">
        <v>-0.002727</v>
      </c>
      <c r="AD39" s="31">
        <v>-0.003386</v>
      </c>
      <c r="AE39" s="31">
        <v>-0.004219</v>
      </c>
      <c r="AF39" s="31">
        <v>-0.004901</v>
      </c>
      <c r="AG39" s="31">
        <v>-0.005621</v>
      </c>
      <c r="AH39" s="31">
        <v>-0.006344</v>
      </c>
      <c r="AI39" s="31">
        <v>-0.006906</v>
      </c>
      <c r="AJ39" s="31">
        <v>-0.00718</v>
      </c>
      <c r="AK39" s="31">
        <v>-0.00724</v>
      </c>
      <c r="AL39" s="31">
        <v>-0.006893</v>
      </c>
    </row>
    <row r="40" ht="12.75" customHeight="1">
      <c r="A40" s="31">
        <v>0.027871</v>
      </c>
      <c r="B40" s="31">
        <v>0.026696</v>
      </c>
      <c r="C40" s="31">
        <v>0.025513</v>
      </c>
      <c r="D40" s="31">
        <v>0.02403</v>
      </c>
      <c r="E40" s="31">
        <v>0.022716</v>
      </c>
      <c r="F40" s="31">
        <v>0.021543</v>
      </c>
      <c r="G40" s="31">
        <v>0.020359</v>
      </c>
      <c r="H40" s="31">
        <v>0.019187</v>
      </c>
      <c r="I40" s="31">
        <v>0.018099</v>
      </c>
      <c r="J40" s="31">
        <v>0.01694</v>
      </c>
      <c r="K40" s="31">
        <v>0.015583</v>
      </c>
      <c r="L40" s="31">
        <v>0.014246</v>
      </c>
      <c r="M40" s="31">
        <v>0.012821</v>
      </c>
      <c r="N40" s="31">
        <v>0.01154</v>
      </c>
      <c r="O40" s="31">
        <v>0.010165</v>
      </c>
      <c r="P40" s="31">
        <v>0.008946</v>
      </c>
      <c r="Q40" s="31">
        <v>0.007899</v>
      </c>
      <c r="R40" s="31">
        <v>0.007157</v>
      </c>
      <c r="S40" s="31">
        <v>0.00637</v>
      </c>
      <c r="T40" s="31">
        <v>0.005574</v>
      </c>
      <c r="U40" s="31">
        <v>0.004443</v>
      </c>
      <c r="V40" s="31">
        <v>0.003347</v>
      </c>
      <c r="W40" s="31">
        <v>0.002218</v>
      </c>
      <c r="X40" s="31">
        <v>0.001068</v>
      </c>
      <c r="Y40" s="46">
        <v>0.0</v>
      </c>
      <c r="Z40" s="31">
        <v>-8.55E-4</v>
      </c>
      <c r="AA40" s="31">
        <v>-0.001523</v>
      </c>
      <c r="AB40" s="31">
        <v>-0.002094</v>
      </c>
      <c r="AC40" s="31">
        <v>-0.00267</v>
      </c>
      <c r="AD40" s="31">
        <v>-0.003287</v>
      </c>
      <c r="AE40" s="31">
        <v>-0.003964</v>
      </c>
      <c r="AF40" s="31">
        <v>-0.0047</v>
      </c>
      <c r="AG40" s="31">
        <v>-0.005506</v>
      </c>
      <c r="AH40" s="31">
        <v>-0.006192</v>
      </c>
      <c r="AI40" s="31">
        <v>-0.00665</v>
      </c>
      <c r="AJ40" s="31">
        <v>-0.007054</v>
      </c>
      <c r="AK40" s="31">
        <v>-0.007012</v>
      </c>
      <c r="AL40" s="31">
        <v>-0.006664</v>
      </c>
    </row>
    <row r="41" ht="12.75" customHeight="1">
      <c r="A41" s="31">
        <v>0.027992</v>
      </c>
      <c r="B41" s="31">
        <v>0.026945</v>
      </c>
      <c r="C41" s="31">
        <v>0.0257</v>
      </c>
      <c r="D41" s="31">
        <v>0.024272</v>
      </c>
      <c r="E41" s="31">
        <v>0.022901</v>
      </c>
      <c r="F41" s="31">
        <v>0.021681</v>
      </c>
      <c r="G41" s="31">
        <v>0.020533</v>
      </c>
      <c r="H41" s="31">
        <v>0.019449</v>
      </c>
      <c r="I41" s="31">
        <v>0.018328</v>
      </c>
      <c r="J41" s="31">
        <v>0.017278</v>
      </c>
      <c r="K41" s="31">
        <v>0.016009</v>
      </c>
      <c r="L41" s="31">
        <v>0.014549</v>
      </c>
      <c r="M41" s="31">
        <v>0.013097</v>
      </c>
      <c r="N41" s="31">
        <v>0.011715</v>
      </c>
      <c r="O41" s="31">
        <v>0.01032</v>
      </c>
      <c r="P41" s="31">
        <v>0.009021</v>
      </c>
      <c r="Q41" s="31">
        <v>0.008023</v>
      </c>
      <c r="R41" s="31">
        <v>0.007287</v>
      </c>
      <c r="S41" s="31">
        <v>0.006641</v>
      </c>
      <c r="T41" s="31">
        <v>0.005713</v>
      </c>
      <c r="U41" s="31">
        <v>0.004571</v>
      </c>
      <c r="V41" s="31">
        <v>0.003435</v>
      </c>
      <c r="W41" s="31">
        <v>0.002316</v>
      </c>
      <c r="X41" s="31">
        <v>0.001078</v>
      </c>
      <c r="Y41" s="46">
        <v>0.0</v>
      </c>
      <c r="Z41" s="31">
        <v>-7.83E-4</v>
      </c>
      <c r="AA41" s="31">
        <v>-0.001505</v>
      </c>
      <c r="AB41" s="31">
        <v>-0.002064</v>
      </c>
      <c r="AC41" s="31">
        <v>-0.002594</v>
      </c>
      <c r="AD41" s="31">
        <v>-0.003271</v>
      </c>
      <c r="AE41" s="31">
        <v>-0.003964</v>
      </c>
      <c r="AF41" s="31">
        <v>-0.004703</v>
      </c>
      <c r="AG41" s="31">
        <v>-0.005376</v>
      </c>
      <c r="AH41" s="31">
        <v>-0.006016</v>
      </c>
      <c r="AI41" s="31">
        <v>-0.006524</v>
      </c>
      <c r="AJ41" s="31">
        <v>-0.006716</v>
      </c>
      <c r="AK41" s="31">
        <v>-0.006795</v>
      </c>
      <c r="AL41" s="31">
        <v>-0.006411</v>
      </c>
    </row>
    <row r="42" ht="12.75" customHeight="1">
      <c r="A42" s="31">
        <v>0.028279</v>
      </c>
      <c r="B42" s="31">
        <v>0.027133</v>
      </c>
      <c r="C42" s="31">
        <v>0.025898</v>
      </c>
      <c r="D42" s="31">
        <v>0.024391</v>
      </c>
      <c r="E42" s="31">
        <v>0.022991</v>
      </c>
      <c r="F42" s="31">
        <v>0.021781</v>
      </c>
      <c r="G42" s="31">
        <v>0.020748</v>
      </c>
      <c r="H42" s="31">
        <v>0.019638</v>
      </c>
      <c r="I42" s="31">
        <v>0.018614</v>
      </c>
      <c r="J42" s="31">
        <v>0.017464</v>
      </c>
      <c r="K42" s="31">
        <v>0.016094</v>
      </c>
      <c r="L42" s="31">
        <v>0.014638</v>
      </c>
      <c r="M42" s="31">
        <v>0.013204</v>
      </c>
      <c r="N42" s="31">
        <v>0.011841</v>
      </c>
      <c r="O42" s="31">
        <v>0.010485</v>
      </c>
      <c r="P42" s="31">
        <v>0.009326</v>
      </c>
      <c r="Q42" s="31">
        <v>0.008324</v>
      </c>
      <c r="R42" s="31">
        <v>0.007411</v>
      </c>
      <c r="S42" s="31">
        <v>0.006699</v>
      </c>
      <c r="T42" s="31">
        <v>0.005769</v>
      </c>
      <c r="U42" s="31">
        <v>0.004608</v>
      </c>
      <c r="V42" s="31">
        <v>0.003491</v>
      </c>
      <c r="W42" s="31">
        <v>0.002323</v>
      </c>
      <c r="X42" s="31">
        <v>0.001181</v>
      </c>
      <c r="Y42" s="46">
        <v>0.0</v>
      </c>
      <c r="Z42" s="31">
        <v>-8.29E-4</v>
      </c>
      <c r="AA42" s="31">
        <v>-0.001563</v>
      </c>
      <c r="AB42" s="31">
        <v>-0.002141</v>
      </c>
      <c r="AC42" s="31">
        <v>-0.002723</v>
      </c>
      <c r="AD42" s="31">
        <v>-0.003271</v>
      </c>
      <c r="AE42" s="31">
        <v>-0.003933</v>
      </c>
      <c r="AF42" s="31">
        <v>-0.004542</v>
      </c>
      <c r="AG42" s="31">
        <v>-0.005195</v>
      </c>
      <c r="AH42" s="31">
        <v>-0.005841</v>
      </c>
      <c r="AI42" s="31">
        <v>-0.006301</v>
      </c>
      <c r="AJ42" s="31">
        <v>-0.006616</v>
      </c>
      <c r="AK42" s="31">
        <v>-0.0066</v>
      </c>
      <c r="AL42" s="31">
        <v>-0.006247</v>
      </c>
    </row>
    <row r="43" ht="12.75" customHeight="1">
      <c r="A43" s="31">
        <v>0.028188</v>
      </c>
      <c r="B43" s="31">
        <v>0.027115</v>
      </c>
      <c r="C43" s="31">
        <v>0.026001</v>
      </c>
      <c r="D43" s="31">
        <v>0.024605</v>
      </c>
      <c r="E43" s="31">
        <v>0.023334</v>
      </c>
      <c r="F43" s="31">
        <v>0.022187</v>
      </c>
      <c r="G43" s="31">
        <v>0.02103</v>
      </c>
      <c r="H43" s="31">
        <v>0.019931</v>
      </c>
      <c r="I43" s="31">
        <v>0.018833</v>
      </c>
      <c r="J43" s="31">
        <v>0.017688</v>
      </c>
      <c r="K43" s="31">
        <v>0.016356</v>
      </c>
      <c r="L43" s="31">
        <v>0.014992</v>
      </c>
      <c r="M43" s="31">
        <v>0.013504</v>
      </c>
      <c r="N43" s="31">
        <v>0.012192</v>
      </c>
      <c r="O43" s="31">
        <v>0.01077</v>
      </c>
      <c r="P43" s="31">
        <v>0.009465</v>
      </c>
      <c r="Q43" s="31">
        <v>0.008388</v>
      </c>
      <c r="R43" s="31">
        <v>0.007642</v>
      </c>
      <c r="S43" s="31">
        <v>0.006873</v>
      </c>
      <c r="T43" s="31">
        <v>0.006008</v>
      </c>
      <c r="U43" s="31">
        <v>0.004792</v>
      </c>
      <c r="V43" s="31">
        <v>0.003608</v>
      </c>
      <c r="W43" s="31">
        <v>0.002414</v>
      </c>
      <c r="X43" s="31">
        <v>0.00115</v>
      </c>
      <c r="Y43" s="46">
        <v>0.0</v>
      </c>
      <c r="Z43" s="31">
        <v>-8.83E-4</v>
      </c>
      <c r="AA43" s="31">
        <v>-0.001608</v>
      </c>
      <c r="AB43" s="31">
        <v>-0.002227</v>
      </c>
      <c r="AC43" s="31">
        <v>-0.002771</v>
      </c>
      <c r="AD43" s="31">
        <v>-0.003324</v>
      </c>
      <c r="AE43" s="31">
        <v>-0.003917</v>
      </c>
      <c r="AF43" s="31">
        <v>-0.004598</v>
      </c>
      <c r="AG43" s="31">
        <v>-0.005261</v>
      </c>
      <c r="AH43" s="31">
        <v>-0.005844</v>
      </c>
      <c r="AI43" s="31">
        <v>-0.006261</v>
      </c>
      <c r="AJ43" s="31">
        <v>-0.006579</v>
      </c>
      <c r="AK43" s="31">
        <v>-0.006532</v>
      </c>
      <c r="AL43" s="31">
        <v>-0.006138</v>
      </c>
    </row>
    <row r="44" ht="12.75" customHeight="1">
      <c r="A44" s="31">
        <v>0.02909</v>
      </c>
      <c r="B44" s="31">
        <v>0.02796</v>
      </c>
      <c r="C44" s="31">
        <v>0.026654</v>
      </c>
      <c r="D44" s="31">
        <v>0.02508</v>
      </c>
      <c r="E44" s="31">
        <v>0.023641</v>
      </c>
      <c r="F44" s="31">
        <v>0.022349</v>
      </c>
      <c r="G44" s="31">
        <v>0.021155</v>
      </c>
      <c r="H44" s="31">
        <v>0.020008</v>
      </c>
      <c r="I44" s="31">
        <v>0.018869</v>
      </c>
      <c r="J44" s="31">
        <v>0.017802</v>
      </c>
      <c r="K44" s="31">
        <v>0.016366</v>
      </c>
      <c r="L44" s="31">
        <v>0.014861</v>
      </c>
      <c r="M44" s="31">
        <v>0.013338</v>
      </c>
      <c r="N44" s="31">
        <v>0.011926</v>
      </c>
      <c r="O44" s="31">
        <v>0.010564</v>
      </c>
      <c r="P44" s="31">
        <v>0.009294</v>
      </c>
      <c r="Q44" s="31">
        <v>0.008247</v>
      </c>
      <c r="R44" s="31">
        <v>0.007438</v>
      </c>
      <c r="S44" s="31">
        <v>0.00667</v>
      </c>
      <c r="T44" s="31">
        <v>0.00572</v>
      </c>
      <c r="U44" s="31">
        <v>0.004545</v>
      </c>
      <c r="V44" s="31">
        <v>0.003348</v>
      </c>
      <c r="W44" s="31">
        <v>0.002209</v>
      </c>
      <c r="X44" s="31">
        <v>0.00104</v>
      </c>
      <c r="Y44" s="46">
        <v>0.0</v>
      </c>
      <c r="Z44" s="31">
        <v>-7.01E-4</v>
      </c>
      <c r="AA44" s="31">
        <v>-0.001219</v>
      </c>
      <c r="AB44" s="31">
        <v>-0.001443</v>
      </c>
      <c r="AC44" s="31">
        <v>-0.001583</v>
      </c>
      <c r="AD44" s="31">
        <v>-0.00173</v>
      </c>
      <c r="AE44" s="31">
        <v>-0.001948</v>
      </c>
      <c r="AF44" s="31">
        <v>-0.002235</v>
      </c>
      <c r="AG44" s="31">
        <v>-0.002536</v>
      </c>
      <c r="AH44" s="31">
        <v>-0.002882</v>
      </c>
      <c r="AI44" s="31">
        <v>-0.003188</v>
      </c>
      <c r="AJ44" s="31">
        <v>-0.003378</v>
      </c>
      <c r="AK44" s="31">
        <v>-0.003301</v>
      </c>
      <c r="AL44" s="31">
        <v>-0.002915</v>
      </c>
    </row>
    <row r="45" ht="12.75" customHeight="1">
      <c r="A45" s="31">
        <v>0.028881</v>
      </c>
      <c r="B45" s="31">
        <v>0.027678</v>
      </c>
      <c r="C45" s="31">
        <v>0.026374</v>
      </c>
      <c r="D45" s="31">
        <v>0.024871</v>
      </c>
      <c r="E45" s="31">
        <v>0.023444</v>
      </c>
      <c r="F45" s="31">
        <v>0.02223</v>
      </c>
      <c r="G45" s="31">
        <v>0.021089</v>
      </c>
      <c r="H45" s="31">
        <v>0.019871</v>
      </c>
      <c r="I45" s="31">
        <v>0.018739</v>
      </c>
      <c r="J45" s="31">
        <v>0.017522</v>
      </c>
      <c r="K45" s="31">
        <v>0.016128</v>
      </c>
      <c r="L45" s="31">
        <v>0.014643</v>
      </c>
      <c r="M45" s="31">
        <v>0.013233</v>
      </c>
      <c r="N45" s="31">
        <v>0.011849</v>
      </c>
      <c r="O45" s="31">
        <v>0.010442</v>
      </c>
      <c r="P45" s="31">
        <v>0.009155</v>
      </c>
      <c r="Q45" s="31">
        <v>0.008091</v>
      </c>
      <c r="R45" s="31">
        <v>0.007283</v>
      </c>
      <c r="S45" s="31">
        <v>0.00653</v>
      </c>
      <c r="T45" s="31">
        <v>0.005629</v>
      </c>
      <c r="U45" s="31">
        <v>0.004426</v>
      </c>
      <c r="V45" s="31">
        <v>0.003269</v>
      </c>
      <c r="W45" s="31">
        <v>0.002166</v>
      </c>
      <c r="X45" s="31">
        <v>0.001044</v>
      </c>
      <c r="Y45" s="46">
        <v>0.0</v>
      </c>
      <c r="Z45" s="31">
        <v>-6.95E-4</v>
      </c>
      <c r="AA45" s="31">
        <v>-0.001174</v>
      </c>
      <c r="AB45" s="31">
        <v>-0.001395</v>
      </c>
      <c r="AC45" s="31">
        <v>-0.001479</v>
      </c>
      <c r="AD45" s="31">
        <v>-0.001609</v>
      </c>
      <c r="AE45" s="31">
        <v>-0.001801</v>
      </c>
      <c r="AF45" s="31">
        <v>-0.002095</v>
      </c>
      <c r="AG45" s="31">
        <v>-0.002457</v>
      </c>
      <c r="AH45" s="31">
        <v>-0.002867</v>
      </c>
      <c r="AI45" s="31">
        <v>-0.003173</v>
      </c>
      <c r="AJ45" s="31">
        <v>-0.003402</v>
      </c>
      <c r="AK45" s="31">
        <v>-0.003394</v>
      </c>
      <c r="AL45" s="31">
        <v>-0.00292</v>
      </c>
    </row>
    <row r="46" ht="12.75" customHeight="1">
      <c r="A46" s="31">
        <v>0.028615</v>
      </c>
      <c r="B46" s="31">
        <v>0.027451</v>
      </c>
      <c r="C46" s="31">
        <v>0.026208</v>
      </c>
      <c r="D46" s="31">
        <v>0.024687</v>
      </c>
      <c r="E46" s="31">
        <v>0.023255</v>
      </c>
      <c r="F46" s="31">
        <v>0.021952</v>
      </c>
      <c r="G46" s="31">
        <v>0.02074</v>
      </c>
      <c r="H46" s="31">
        <v>0.019597</v>
      </c>
      <c r="I46" s="31">
        <v>0.018473</v>
      </c>
      <c r="J46" s="31">
        <v>0.017312</v>
      </c>
      <c r="K46" s="31">
        <v>0.015968</v>
      </c>
      <c r="L46" s="31">
        <v>0.014542</v>
      </c>
      <c r="M46" s="31">
        <v>0.012994</v>
      </c>
      <c r="N46" s="31">
        <v>0.011602</v>
      </c>
      <c r="O46" s="31">
        <v>0.010185</v>
      </c>
      <c r="P46" s="31">
        <v>0.008907</v>
      </c>
      <c r="Q46" s="31">
        <v>0.007856</v>
      </c>
      <c r="R46" s="31">
        <v>0.007064</v>
      </c>
      <c r="S46" s="31">
        <v>0.006385</v>
      </c>
      <c r="T46" s="31">
        <v>0.005499</v>
      </c>
      <c r="U46" s="31">
        <v>0.004303</v>
      </c>
      <c r="V46" s="31">
        <v>0.003211</v>
      </c>
      <c r="W46" s="31">
        <v>0.002113</v>
      </c>
      <c r="X46" s="31">
        <v>9.79E-4</v>
      </c>
      <c r="Y46" s="46">
        <v>0.0</v>
      </c>
      <c r="Z46" s="31">
        <v>-7.14E-4</v>
      </c>
      <c r="AA46" s="31">
        <v>-0.001147</v>
      </c>
      <c r="AB46" s="31">
        <v>-0.00142</v>
      </c>
      <c r="AC46" s="31">
        <v>-0.001582</v>
      </c>
      <c r="AD46" s="31">
        <v>-0.001743</v>
      </c>
      <c r="AE46" s="31">
        <v>-0.002045</v>
      </c>
      <c r="AF46" s="31">
        <v>-0.002359</v>
      </c>
      <c r="AG46" s="31">
        <v>-0.002741</v>
      </c>
      <c r="AH46" s="31">
        <v>-0.003136</v>
      </c>
      <c r="AI46" s="31">
        <v>-0.003485</v>
      </c>
      <c r="AJ46" s="31">
        <v>-0.003693</v>
      </c>
      <c r="AK46" s="31">
        <v>-0.003634</v>
      </c>
      <c r="AL46" s="31">
        <v>-0.003223</v>
      </c>
    </row>
    <row r="47" ht="12.75" customHeight="1">
      <c r="A47" s="31">
        <v>0.028702</v>
      </c>
      <c r="B47" s="31">
        <v>0.027485</v>
      </c>
      <c r="C47" s="31">
        <v>0.026144</v>
      </c>
      <c r="D47" s="31">
        <v>0.02465</v>
      </c>
      <c r="E47" s="31">
        <v>0.023261</v>
      </c>
      <c r="F47" s="31">
        <v>0.022007</v>
      </c>
      <c r="G47" s="31">
        <v>0.020807</v>
      </c>
      <c r="H47" s="31">
        <v>0.019624</v>
      </c>
      <c r="I47" s="31">
        <v>0.018503</v>
      </c>
      <c r="J47" s="31">
        <v>0.017379</v>
      </c>
      <c r="K47" s="31">
        <v>0.015975</v>
      </c>
      <c r="L47" s="31">
        <v>0.014468</v>
      </c>
      <c r="M47" s="31">
        <v>0.013003</v>
      </c>
      <c r="N47" s="31">
        <v>0.011628</v>
      </c>
      <c r="O47" s="31">
        <v>0.010206</v>
      </c>
      <c r="P47" s="31">
        <v>0.00896</v>
      </c>
      <c r="Q47" s="31">
        <v>0.007892</v>
      </c>
      <c r="R47" s="31">
        <v>0.007078</v>
      </c>
      <c r="S47" s="31">
        <v>0.006352</v>
      </c>
      <c r="T47" s="31">
        <v>0.005457</v>
      </c>
      <c r="U47" s="31">
        <v>0.004284</v>
      </c>
      <c r="V47" s="31">
        <v>0.003178</v>
      </c>
      <c r="W47" s="31">
        <v>0.00209</v>
      </c>
      <c r="X47" s="31">
        <v>9.77E-4</v>
      </c>
      <c r="Y47" s="46">
        <v>0.0</v>
      </c>
      <c r="Z47" s="31">
        <v>-6.99E-4</v>
      </c>
      <c r="AA47" s="31">
        <v>-0.001194</v>
      </c>
      <c r="AB47" s="31">
        <v>-0.001453</v>
      </c>
      <c r="AC47" s="31">
        <v>-0.00164</v>
      </c>
      <c r="AD47" s="31">
        <v>-0.001852</v>
      </c>
      <c r="AE47" s="31">
        <v>-0.002125</v>
      </c>
      <c r="AF47" s="31">
        <v>-0.002472</v>
      </c>
      <c r="AG47" s="31">
        <v>-0.002863</v>
      </c>
      <c r="AH47" s="31">
        <v>-0.003274</v>
      </c>
      <c r="AI47" s="31">
        <v>-0.003637</v>
      </c>
      <c r="AJ47" s="31">
        <v>-0.003875</v>
      </c>
      <c r="AK47" s="31">
        <v>-0.003813</v>
      </c>
      <c r="AL47" s="31">
        <v>-0.003426</v>
      </c>
    </row>
    <row r="48" ht="12.75" customHeight="1">
      <c r="A48" s="31">
        <v>0.028564</v>
      </c>
      <c r="B48" s="31">
        <v>0.027409</v>
      </c>
      <c r="C48" s="31">
        <v>0.026169</v>
      </c>
      <c r="D48" s="31">
        <v>0.024602</v>
      </c>
      <c r="E48" s="31">
        <v>0.023137</v>
      </c>
      <c r="F48" s="31">
        <v>0.021838</v>
      </c>
      <c r="G48" s="31">
        <v>0.020704</v>
      </c>
      <c r="H48" s="31">
        <v>0.019486</v>
      </c>
      <c r="I48" s="31">
        <v>0.018344</v>
      </c>
      <c r="J48" s="31">
        <v>0.017145</v>
      </c>
      <c r="K48" s="31">
        <v>0.015823</v>
      </c>
      <c r="L48" s="31">
        <v>0.014411</v>
      </c>
      <c r="M48" s="31">
        <v>0.012991</v>
      </c>
      <c r="N48" s="31">
        <v>0.011648</v>
      </c>
      <c r="O48" s="31">
        <v>0.010238</v>
      </c>
      <c r="P48" s="31">
        <v>0.008924</v>
      </c>
      <c r="Q48" s="31">
        <v>0.007844</v>
      </c>
      <c r="R48" s="31">
        <v>0.00705</v>
      </c>
      <c r="S48" s="31">
        <v>0.006367</v>
      </c>
      <c r="T48" s="31">
        <v>0.005459</v>
      </c>
      <c r="U48" s="31">
        <v>0.004272</v>
      </c>
      <c r="V48" s="31">
        <v>0.003191</v>
      </c>
      <c r="W48" s="31">
        <v>0.002113</v>
      </c>
      <c r="X48" s="31">
        <v>9.84E-4</v>
      </c>
      <c r="Y48" s="46">
        <v>0.0</v>
      </c>
      <c r="Z48" s="31">
        <v>-6.94E-4</v>
      </c>
      <c r="AA48" s="31">
        <v>-0.001182</v>
      </c>
      <c r="AB48" s="31">
        <v>-0.00146</v>
      </c>
      <c r="AC48" s="31">
        <v>-0.00167</v>
      </c>
      <c r="AD48" s="31">
        <v>-0.001923</v>
      </c>
      <c r="AE48" s="31">
        <v>-0.002239</v>
      </c>
      <c r="AF48" s="31">
        <v>-0.002595</v>
      </c>
      <c r="AG48" s="31">
        <v>-0.003003</v>
      </c>
      <c r="AH48" s="31">
        <v>-0.003466</v>
      </c>
      <c r="AI48" s="31">
        <v>-0.003815</v>
      </c>
      <c r="AJ48" s="31">
        <v>-0.004067</v>
      </c>
      <c r="AK48" s="31">
        <v>-0.004068</v>
      </c>
      <c r="AL48" s="31">
        <v>-0.003636</v>
      </c>
    </row>
    <row r="49" ht="12.75" customHeight="1">
      <c r="A49" s="31">
        <v>0.028788</v>
      </c>
      <c r="B49" s="31">
        <v>0.027589</v>
      </c>
      <c r="C49" s="31">
        <v>0.026274</v>
      </c>
      <c r="D49" s="31">
        <v>0.024725</v>
      </c>
      <c r="E49" s="31">
        <v>0.0233</v>
      </c>
      <c r="F49" s="31">
        <v>0.022072</v>
      </c>
      <c r="G49" s="31">
        <v>0.020876</v>
      </c>
      <c r="H49" s="31">
        <v>0.019731</v>
      </c>
      <c r="I49" s="31">
        <v>0.01864</v>
      </c>
      <c r="J49" s="31">
        <v>0.017516</v>
      </c>
      <c r="K49" s="31">
        <v>0.016117</v>
      </c>
      <c r="L49" s="31">
        <v>0.014638</v>
      </c>
      <c r="M49" s="31">
        <v>0.01308</v>
      </c>
      <c r="N49" s="31">
        <v>0.011651</v>
      </c>
      <c r="O49" s="31">
        <v>0.010237</v>
      </c>
      <c r="P49" s="31">
        <v>0.008896</v>
      </c>
      <c r="Q49" s="31">
        <v>0.00785</v>
      </c>
      <c r="R49" s="31">
        <v>0.006992</v>
      </c>
      <c r="S49" s="31">
        <v>0.006283</v>
      </c>
      <c r="T49" s="31">
        <v>0.005384</v>
      </c>
      <c r="U49" s="31">
        <v>0.004223</v>
      </c>
      <c r="V49" s="31">
        <v>0.003139</v>
      </c>
      <c r="W49" s="31">
        <v>0.002068</v>
      </c>
      <c r="X49" s="31">
        <v>9.59E-4</v>
      </c>
      <c r="Y49" s="46">
        <v>0.0</v>
      </c>
      <c r="Z49" s="31">
        <v>-7.1E-4</v>
      </c>
      <c r="AA49" s="31">
        <v>-0.001177</v>
      </c>
      <c r="AB49" s="31">
        <v>-0.001513</v>
      </c>
      <c r="AC49" s="31">
        <v>-0.00177</v>
      </c>
      <c r="AD49" s="31">
        <v>-0.002043</v>
      </c>
      <c r="AE49" s="31">
        <v>-0.002429</v>
      </c>
      <c r="AF49" s="31">
        <v>-0.002796</v>
      </c>
      <c r="AG49" s="31">
        <v>-0.003231</v>
      </c>
      <c r="AH49" s="31">
        <v>-0.003674</v>
      </c>
      <c r="AI49" s="31">
        <v>-0.004065</v>
      </c>
      <c r="AJ49" s="31">
        <v>-0.004302</v>
      </c>
      <c r="AK49" s="31">
        <v>-0.004273</v>
      </c>
      <c r="AL49" s="31">
        <v>-0.003888</v>
      </c>
    </row>
    <row r="50" ht="12.75" customHeight="1">
      <c r="A50" s="31">
        <v>0.028828</v>
      </c>
      <c r="B50" s="31">
        <v>0.027719</v>
      </c>
      <c r="C50" s="31">
        <v>0.026422</v>
      </c>
      <c r="D50" s="31">
        <v>0.024933</v>
      </c>
      <c r="E50" s="31">
        <v>0.023501</v>
      </c>
      <c r="F50" s="31">
        <v>0.022198</v>
      </c>
      <c r="G50" s="31">
        <v>0.021011</v>
      </c>
      <c r="H50" s="31">
        <v>0.019805</v>
      </c>
      <c r="I50" s="31">
        <v>0.018715</v>
      </c>
      <c r="J50" s="31">
        <v>0.017634</v>
      </c>
      <c r="K50" s="31">
        <v>0.016275</v>
      </c>
      <c r="L50" s="31">
        <v>0.014783</v>
      </c>
      <c r="M50" s="31">
        <v>0.013311</v>
      </c>
      <c r="N50" s="31">
        <v>0.011929</v>
      </c>
      <c r="O50" s="31">
        <v>0.01049</v>
      </c>
      <c r="P50" s="31">
        <v>0.009176</v>
      </c>
      <c r="Q50" s="31">
        <v>0.008135</v>
      </c>
      <c r="R50" s="31">
        <v>0.007286</v>
      </c>
      <c r="S50" s="31">
        <v>0.006573</v>
      </c>
      <c r="T50" s="31">
        <v>0.005623</v>
      </c>
      <c r="U50" s="31">
        <v>0.004391</v>
      </c>
      <c r="V50" s="31">
        <v>0.00328</v>
      </c>
      <c r="W50" s="31">
        <v>0.002144</v>
      </c>
      <c r="X50" s="31">
        <v>0.001014</v>
      </c>
      <c r="Y50" s="46">
        <v>0.0</v>
      </c>
      <c r="Z50" s="31">
        <v>-7.36E-4</v>
      </c>
      <c r="AA50" s="31">
        <v>-0.001298</v>
      </c>
      <c r="AB50" s="31">
        <v>-0.001634</v>
      </c>
      <c r="AC50" s="31">
        <v>-0.001929</v>
      </c>
      <c r="AD50" s="31">
        <v>-0.002205</v>
      </c>
      <c r="AE50" s="31">
        <v>-0.002519</v>
      </c>
      <c r="AF50" s="31">
        <v>-0.002906</v>
      </c>
      <c r="AG50" s="31">
        <v>-0.00334</v>
      </c>
      <c r="AH50" s="31">
        <v>-0.003792</v>
      </c>
      <c r="AI50" s="31">
        <v>-0.004158</v>
      </c>
      <c r="AJ50" s="31">
        <v>-0.004425</v>
      </c>
      <c r="AK50" s="31">
        <v>-0.004396</v>
      </c>
      <c r="AL50" s="31">
        <v>-0.004001</v>
      </c>
    </row>
    <row r="51" ht="12.75" customHeight="1">
      <c r="A51" s="31">
        <v>0.028898</v>
      </c>
      <c r="B51" s="31">
        <v>0.027701</v>
      </c>
      <c r="C51" s="31">
        <v>0.026457</v>
      </c>
      <c r="D51" s="31">
        <v>0.024914</v>
      </c>
      <c r="E51" s="31">
        <v>0.023516</v>
      </c>
      <c r="F51" s="31">
        <v>0.022262</v>
      </c>
      <c r="G51" s="31">
        <v>0.021081</v>
      </c>
      <c r="H51" s="31">
        <v>0.019933</v>
      </c>
      <c r="I51" s="31">
        <v>0.018778</v>
      </c>
      <c r="J51" s="31">
        <v>0.017545</v>
      </c>
      <c r="K51" s="31">
        <v>0.016204</v>
      </c>
      <c r="L51" s="31">
        <v>0.014824</v>
      </c>
      <c r="M51" s="31">
        <v>0.013314</v>
      </c>
      <c r="N51" s="31">
        <v>0.011893</v>
      </c>
      <c r="O51" s="31">
        <v>0.010468</v>
      </c>
      <c r="P51" s="31">
        <v>0.009165</v>
      </c>
      <c r="Q51" s="31">
        <v>0.008066</v>
      </c>
      <c r="R51" s="31">
        <v>0.007185</v>
      </c>
      <c r="S51" s="31">
        <v>0.00646</v>
      </c>
      <c r="T51" s="31">
        <v>0.005521</v>
      </c>
      <c r="U51" s="31">
        <v>0.004352</v>
      </c>
      <c r="V51" s="31">
        <v>0.003255</v>
      </c>
      <c r="W51" s="31">
        <v>0.002141</v>
      </c>
      <c r="X51" s="31">
        <v>0.001006</v>
      </c>
      <c r="Y51" s="46">
        <v>0.0</v>
      </c>
      <c r="Z51" s="31">
        <v>-7.25E-4</v>
      </c>
      <c r="AA51" s="31">
        <v>-0.001263</v>
      </c>
      <c r="AB51" s="31">
        <v>-0.001678</v>
      </c>
      <c r="AC51" s="31">
        <v>-0.002052</v>
      </c>
      <c r="AD51" s="31">
        <v>-0.002422</v>
      </c>
      <c r="AE51" s="31">
        <v>-0.00282</v>
      </c>
      <c r="AF51" s="31">
        <v>-0.003259</v>
      </c>
      <c r="AG51" s="31">
        <v>-0.003697</v>
      </c>
      <c r="AH51" s="31">
        <v>-0.004157</v>
      </c>
      <c r="AI51" s="31">
        <v>-0.00455</v>
      </c>
      <c r="AJ51" s="31">
        <v>-0.004782</v>
      </c>
      <c r="AK51" s="31">
        <v>-0.004766</v>
      </c>
      <c r="AL51" s="31">
        <v>-0.004377</v>
      </c>
    </row>
    <row r="52" ht="12.75" customHeight="1">
      <c r="A52" s="31">
        <v>0.028958</v>
      </c>
      <c r="B52" s="31">
        <v>0.02775</v>
      </c>
      <c r="C52" s="31">
        <v>0.026471</v>
      </c>
      <c r="D52" s="31">
        <v>0.024985</v>
      </c>
      <c r="E52" s="31">
        <v>0.023542</v>
      </c>
      <c r="F52" s="31">
        <v>0.022312</v>
      </c>
      <c r="G52" s="31">
        <v>0.021163</v>
      </c>
      <c r="H52" s="31">
        <v>0.019958</v>
      </c>
      <c r="I52" s="31">
        <v>0.018873</v>
      </c>
      <c r="J52" s="31">
        <v>0.017754</v>
      </c>
      <c r="K52" s="31">
        <v>0.016309</v>
      </c>
      <c r="L52" s="31">
        <v>0.014856</v>
      </c>
      <c r="M52" s="31">
        <v>0.013356</v>
      </c>
      <c r="N52" s="31">
        <v>0.011983</v>
      </c>
      <c r="O52" s="31">
        <v>0.010519</v>
      </c>
      <c r="P52" s="31">
        <v>0.009206</v>
      </c>
      <c r="Q52" s="31">
        <v>0.008139</v>
      </c>
      <c r="R52" s="31">
        <v>0.007254</v>
      </c>
      <c r="S52" s="31">
        <v>0.00653</v>
      </c>
      <c r="T52" s="31">
        <v>0.005563</v>
      </c>
      <c r="U52" s="31">
        <v>0.004322</v>
      </c>
      <c r="V52" s="31">
        <v>0.003239</v>
      </c>
      <c r="W52" s="31">
        <v>0.00213</v>
      </c>
      <c r="X52" s="31">
        <v>9.94E-4</v>
      </c>
      <c r="Y52" s="46">
        <v>0.0</v>
      </c>
      <c r="Z52" s="31">
        <v>-7.55E-4</v>
      </c>
      <c r="AA52" s="31">
        <v>-0.001339</v>
      </c>
      <c r="AB52" s="31">
        <v>-0.001722</v>
      </c>
      <c r="AC52" s="31">
        <v>-0.002094</v>
      </c>
      <c r="AD52" s="31">
        <v>-0.002449</v>
      </c>
      <c r="AE52" s="31">
        <v>-0.002799</v>
      </c>
      <c r="AF52" s="31">
        <v>-0.003225</v>
      </c>
      <c r="AG52" s="31">
        <v>-0.003716</v>
      </c>
      <c r="AH52" s="31">
        <v>-0.004204</v>
      </c>
      <c r="AI52" s="31">
        <v>-0.00463</v>
      </c>
      <c r="AJ52" s="31">
        <v>-0.004912</v>
      </c>
      <c r="AK52" s="31">
        <v>-0.004905</v>
      </c>
      <c r="AL52" s="31">
        <v>-0.004506</v>
      </c>
    </row>
    <row r="53" ht="12.75" customHeight="1">
      <c r="A53" s="31">
        <v>0.029177</v>
      </c>
      <c r="B53" s="31">
        <v>0.027977</v>
      </c>
      <c r="C53" s="31">
        <v>0.026645</v>
      </c>
      <c r="D53" s="31">
        <v>0.025152</v>
      </c>
      <c r="E53" s="31">
        <v>0.023718</v>
      </c>
      <c r="F53" s="31">
        <v>0.022433</v>
      </c>
      <c r="G53" s="31">
        <v>0.021273</v>
      </c>
      <c r="H53" s="31">
        <v>0.020086</v>
      </c>
      <c r="I53" s="31">
        <v>0.019015</v>
      </c>
      <c r="J53" s="31">
        <v>0.017937</v>
      </c>
      <c r="K53" s="31">
        <v>0.016567</v>
      </c>
      <c r="L53" s="31">
        <v>0.01498</v>
      </c>
      <c r="M53" s="31">
        <v>0.01349</v>
      </c>
      <c r="N53" s="31">
        <v>0.01209</v>
      </c>
      <c r="O53" s="31">
        <v>0.010661</v>
      </c>
      <c r="P53" s="31">
        <v>0.009282</v>
      </c>
      <c r="Q53" s="31">
        <v>0.00819</v>
      </c>
      <c r="R53" s="31">
        <v>0.007336</v>
      </c>
      <c r="S53" s="31">
        <v>0.006599</v>
      </c>
      <c r="T53" s="31">
        <v>0.005652</v>
      </c>
      <c r="U53" s="31">
        <v>0.004432</v>
      </c>
      <c r="V53" s="31">
        <v>0.003264</v>
      </c>
      <c r="W53" s="31">
        <v>0.00214</v>
      </c>
      <c r="X53" s="31">
        <v>0.001017</v>
      </c>
      <c r="Y53" s="46">
        <v>0.0</v>
      </c>
      <c r="Z53" s="31">
        <v>-7.39E-4</v>
      </c>
      <c r="AA53" s="31">
        <v>-0.001333</v>
      </c>
      <c r="AB53" s="31">
        <v>-0.001798</v>
      </c>
      <c r="AC53" s="31">
        <v>-0.00217</v>
      </c>
      <c r="AD53" s="31">
        <v>-0.002521</v>
      </c>
      <c r="AE53" s="31">
        <v>-0.002922</v>
      </c>
      <c r="AF53" s="31">
        <v>-0.003333</v>
      </c>
      <c r="AG53" s="31">
        <v>-0.003811</v>
      </c>
      <c r="AH53" s="31">
        <v>-0.004303</v>
      </c>
      <c r="AI53" s="31">
        <v>-0.004716</v>
      </c>
      <c r="AJ53" s="31">
        <v>-0.005012</v>
      </c>
      <c r="AK53" s="31">
        <v>-0.005009</v>
      </c>
      <c r="AL53" s="31">
        <v>-0.004603</v>
      </c>
    </row>
    <row r="54" ht="12.75" customHeight="1">
      <c r="A54" s="31">
        <v>0.029279</v>
      </c>
      <c r="B54" s="31">
        <v>0.027967</v>
      </c>
      <c r="C54" s="31">
        <v>0.026689</v>
      </c>
      <c r="D54" s="31">
        <v>0.025133</v>
      </c>
      <c r="E54" s="31">
        <v>0.023723</v>
      </c>
      <c r="F54" s="31">
        <v>0.022528</v>
      </c>
      <c r="G54" s="31">
        <v>0.021344</v>
      </c>
      <c r="H54" s="31">
        <v>0.02017</v>
      </c>
      <c r="I54" s="31">
        <v>0.019032</v>
      </c>
      <c r="J54" s="31">
        <v>0.01784</v>
      </c>
      <c r="K54" s="31">
        <v>0.016433</v>
      </c>
      <c r="L54" s="31">
        <v>0.014979</v>
      </c>
      <c r="M54" s="31">
        <v>0.013508</v>
      </c>
      <c r="N54" s="31">
        <v>0.012108</v>
      </c>
      <c r="O54" s="31">
        <v>0.01066</v>
      </c>
      <c r="P54" s="31">
        <v>0.009331</v>
      </c>
      <c r="Q54" s="31">
        <v>0.008228</v>
      </c>
      <c r="R54" s="31">
        <v>0.007318</v>
      </c>
      <c r="S54" s="31">
        <v>0.00654</v>
      </c>
      <c r="T54" s="31">
        <v>0.005576</v>
      </c>
      <c r="U54" s="31">
        <v>0.004381</v>
      </c>
      <c r="V54" s="31">
        <v>0.003241</v>
      </c>
      <c r="W54" s="31">
        <v>0.002156</v>
      </c>
      <c r="X54" s="31">
        <v>0.001025</v>
      </c>
      <c r="Y54" s="46">
        <v>0.0</v>
      </c>
      <c r="Z54" s="31">
        <v>-7.97E-4</v>
      </c>
      <c r="AA54" s="31">
        <v>-0.001421</v>
      </c>
      <c r="AB54" s="31">
        <v>-0.00191</v>
      </c>
      <c r="AC54" s="31">
        <v>-0.002366</v>
      </c>
      <c r="AD54" s="31">
        <v>-0.00281</v>
      </c>
      <c r="AE54" s="31">
        <v>-0.003244</v>
      </c>
      <c r="AF54" s="31">
        <v>-0.003697</v>
      </c>
      <c r="AG54" s="31">
        <v>-0.004173</v>
      </c>
      <c r="AH54" s="31">
        <v>-0.004649</v>
      </c>
      <c r="AI54" s="31">
        <v>-0.005061</v>
      </c>
      <c r="AJ54" s="31">
        <v>-0.005336</v>
      </c>
      <c r="AK54" s="31">
        <v>-0.005308</v>
      </c>
      <c r="AL54" s="31">
        <v>-0.004937</v>
      </c>
    </row>
    <row r="55" ht="12.75" customHeight="1">
      <c r="A55" s="31">
        <v>0.02944</v>
      </c>
      <c r="B55" s="31">
        <v>0.028248</v>
      </c>
      <c r="C55" s="31">
        <v>0.026973</v>
      </c>
      <c r="D55" s="31">
        <v>0.025465</v>
      </c>
      <c r="E55" s="31">
        <v>0.024016</v>
      </c>
      <c r="F55" s="31">
        <v>0.022702</v>
      </c>
      <c r="G55" s="31">
        <v>0.02153</v>
      </c>
      <c r="H55" s="31">
        <v>0.020327</v>
      </c>
      <c r="I55" s="31">
        <v>0.019236</v>
      </c>
      <c r="J55" s="31">
        <v>0.01806</v>
      </c>
      <c r="K55" s="31">
        <v>0.016738</v>
      </c>
      <c r="L55" s="31">
        <v>0.015271</v>
      </c>
      <c r="M55" s="31">
        <v>0.01382</v>
      </c>
      <c r="N55" s="31">
        <v>0.012446</v>
      </c>
      <c r="O55" s="31">
        <v>0.011011</v>
      </c>
      <c r="P55" s="31">
        <v>0.009669</v>
      </c>
      <c r="Q55" s="31">
        <v>0.008549</v>
      </c>
      <c r="R55" s="31">
        <v>0.007641</v>
      </c>
      <c r="S55" s="31">
        <v>0.006868</v>
      </c>
      <c r="T55" s="31">
        <v>0.005881</v>
      </c>
      <c r="U55" s="31">
        <v>0.004633</v>
      </c>
      <c r="V55" s="31">
        <v>0.003448</v>
      </c>
      <c r="W55" s="31">
        <v>0.00228</v>
      </c>
      <c r="X55" s="31">
        <v>0.001087</v>
      </c>
      <c r="Y55" s="46">
        <v>0.0</v>
      </c>
      <c r="Z55" s="31">
        <v>-7.82E-4</v>
      </c>
      <c r="AA55" s="31">
        <v>-0.001384</v>
      </c>
      <c r="AB55" s="31">
        <v>-0.001861</v>
      </c>
      <c r="AC55" s="31">
        <v>-0.002272</v>
      </c>
      <c r="AD55" s="31">
        <v>-0.00272</v>
      </c>
      <c r="AE55" s="31">
        <v>-0.003146</v>
      </c>
      <c r="AF55" s="31">
        <v>-0.003599</v>
      </c>
      <c r="AG55" s="31">
        <v>-0.0041</v>
      </c>
      <c r="AH55" s="31">
        <v>-0.004594</v>
      </c>
      <c r="AI55" s="31">
        <v>-0.005</v>
      </c>
      <c r="AJ55" s="31">
        <v>-0.005259</v>
      </c>
      <c r="AK55" s="31">
        <v>-0.005272</v>
      </c>
      <c r="AL55" s="31">
        <v>-0.00488</v>
      </c>
    </row>
    <row r="56" ht="12.75" customHeight="1">
      <c r="A56" s="31">
        <v>0.029582</v>
      </c>
      <c r="B56" s="31">
        <v>0.028331</v>
      </c>
      <c r="C56" s="31">
        <v>0.026983</v>
      </c>
      <c r="D56" s="31">
        <v>0.025397</v>
      </c>
      <c r="E56" s="31">
        <v>0.023993</v>
      </c>
      <c r="F56" s="31">
        <v>0.022735</v>
      </c>
      <c r="G56" s="31">
        <v>0.021584</v>
      </c>
      <c r="H56" s="31">
        <v>0.020429</v>
      </c>
      <c r="I56" s="31">
        <v>0.019347</v>
      </c>
      <c r="J56" s="31">
        <v>0.018218</v>
      </c>
      <c r="K56" s="31">
        <v>0.016841</v>
      </c>
      <c r="L56" s="31">
        <v>0.015378</v>
      </c>
      <c r="M56" s="31">
        <v>0.013795</v>
      </c>
      <c r="N56" s="31">
        <v>0.012373</v>
      </c>
      <c r="O56" s="31">
        <v>0.010871</v>
      </c>
      <c r="P56" s="31">
        <v>0.009499</v>
      </c>
      <c r="Q56" s="31">
        <v>0.008387</v>
      </c>
      <c r="R56" s="31">
        <v>0.007474</v>
      </c>
      <c r="S56" s="31">
        <v>0.006687</v>
      </c>
      <c r="T56" s="31">
        <v>0.005713</v>
      </c>
      <c r="U56" s="31">
        <v>0.004487</v>
      </c>
      <c r="V56" s="31">
        <v>0.003342</v>
      </c>
      <c r="W56" s="31">
        <v>0.002196</v>
      </c>
      <c r="X56" s="31">
        <v>0.001024</v>
      </c>
      <c r="Y56" s="46">
        <v>0.0</v>
      </c>
      <c r="Z56" s="31">
        <v>-7.89E-4</v>
      </c>
      <c r="AA56" s="31">
        <v>-0.001403</v>
      </c>
      <c r="AB56" s="31">
        <v>-0.001896</v>
      </c>
      <c r="AC56" s="31">
        <v>-0.002366</v>
      </c>
      <c r="AD56" s="31">
        <v>-0.002806</v>
      </c>
      <c r="AE56" s="31">
        <v>-0.003314</v>
      </c>
      <c r="AF56" s="31">
        <v>-0.003781</v>
      </c>
      <c r="AG56" s="31">
        <v>-0.00426</v>
      </c>
      <c r="AH56" s="31">
        <v>-0.004757</v>
      </c>
      <c r="AI56" s="31">
        <v>-0.005181</v>
      </c>
      <c r="AJ56" s="31">
        <v>-0.005414</v>
      </c>
      <c r="AK56" s="31">
        <v>-0.005405</v>
      </c>
      <c r="AL56" s="31">
        <v>-0.005059</v>
      </c>
    </row>
    <row r="57" ht="12.75" customHeight="1">
      <c r="A57" s="31">
        <v>0.029672</v>
      </c>
      <c r="B57" s="31">
        <v>0.028483</v>
      </c>
      <c r="C57" s="31">
        <v>0.0271</v>
      </c>
      <c r="D57" s="31">
        <v>0.02553</v>
      </c>
      <c r="E57" s="31">
        <v>0.024075</v>
      </c>
      <c r="F57" s="31">
        <v>0.022808</v>
      </c>
      <c r="G57" s="31">
        <v>0.02157</v>
      </c>
      <c r="H57" s="31">
        <v>0.020331</v>
      </c>
      <c r="I57" s="31">
        <v>0.019212</v>
      </c>
      <c r="J57" s="31">
        <v>0.018085</v>
      </c>
      <c r="K57" s="31">
        <v>0.016716</v>
      </c>
      <c r="L57" s="31">
        <v>0.015257</v>
      </c>
      <c r="M57" s="31">
        <v>0.013805</v>
      </c>
      <c r="N57" s="31">
        <v>0.012413</v>
      </c>
      <c r="O57" s="31">
        <v>0.010979</v>
      </c>
      <c r="P57" s="31">
        <v>0.009617</v>
      </c>
      <c r="Q57" s="31">
        <v>0.008466</v>
      </c>
      <c r="R57" s="31">
        <v>0.007582</v>
      </c>
      <c r="S57" s="31">
        <v>0.006719</v>
      </c>
      <c r="T57" s="31">
        <v>0.005761</v>
      </c>
      <c r="U57" s="31">
        <v>0.004535</v>
      </c>
      <c r="V57" s="31">
        <v>0.003346</v>
      </c>
      <c r="W57" s="31">
        <v>0.002255</v>
      </c>
      <c r="X57" s="31">
        <v>0.001052</v>
      </c>
      <c r="Y57" s="46">
        <v>0.0</v>
      </c>
      <c r="Z57" s="31">
        <v>-7.93E-4</v>
      </c>
      <c r="AA57" s="31">
        <v>-0.001472</v>
      </c>
      <c r="AB57" s="31">
        <v>-0.001953</v>
      </c>
      <c r="AC57" s="31">
        <v>-0.002425</v>
      </c>
      <c r="AD57" s="31">
        <v>-0.002894</v>
      </c>
      <c r="AE57" s="31">
        <v>-0.003331</v>
      </c>
      <c r="AF57" s="31">
        <v>-0.003808</v>
      </c>
      <c r="AG57" s="31">
        <v>-0.004324</v>
      </c>
      <c r="AH57" s="31">
        <v>-0.004814</v>
      </c>
      <c r="AI57" s="31">
        <v>-0.00523</v>
      </c>
      <c r="AJ57" s="31">
        <v>-0.00553</v>
      </c>
      <c r="AK57" s="31">
        <v>-0.005497</v>
      </c>
      <c r="AL57" s="31">
        <v>-0.005133</v>
      </c>
    </row>
    <row r="58" ht="12.75" customHeight="1">
      <c r="A58" s="31">
        <v>0.029555</v>
      </c>
      <c r="B58" s="31">
        <v>0.02824</v>
      </c>
      <c r="C58" s="31">
        <v>0.026933</v>
      </c>
      <c r="D58" s="31">
        <v>0.025411</v>
      </c>
      <c r="E58" s="31">
        <v>0.023931</v>
      </c>
      <c r="F58" s="31">
        <v>0.022655</v>
      </c>
      <c r="G58" s="31">
        <v>0.021519</v>
      </c>
      <c r="H58" s="31">
        <v>0.020322</v>
      </c>
      <c r="I58" s="31">
        <v>0.0192</v>
      </c>
      <c r="J58" s="31">
        <v>0.018057</v>
      </c>
      <c r="K58" s="31">
        <v>0.016751</v>
      </c>
      <c r="L58" s="31">
        <v>0.015324</v>
      </c>
      <c r="M58" s="31">
        <v>0.013847</v>
      </c>
      <c r="N58" s="31">
        <v>0.012459</v>
      </c>
      <c r="O58" s="31">
        <v>0.010997</v>
      </c>
      <c r="P58" s="31">
        <v>0.009601</v>
      </c>
      <c r="Q58" s="31">
        <v>0.008488</v>
      </c>
      <c r="R58" s="31">
        <v>0.007587</v>
      </c>
      <c r="S58" s="31">
        <v>0.006842</v>
      </c>
      <c r="T58" s="31">
        <v>0.005835</v>
      </c>
      <c r="U58" s="31">
        <v>0.004554</v>
      </c>
      <c r="V58" s="31">
        <v>0.003423</v>
      </c>
      <c r="W58" s="31">
        <v>0.002262</v>
      </c>
      <c r="X58" s="31">
        <v>0.00105</v>
      </c>
      <c r="Y58" s="46">
        <v>0.0</v>
      </c>
      <c r="Z58" s="31">
        <v>-7.66E-4</v>
      </c>
      <c r="AA58" s="31">
        <v>-0.001369</v>
      </c>
      <c r="AB58" s="31">
        <v>-0.001886</v>
      </c>
      <c r="AC58" s="31">
        <v>-0.002368</v>
      </c>
      <c r="AD58" s="31">
        <v>-0.002855</v>
      </c>
      <c r="AE58" s="31">
        <v>-0.003362</v>
      </c>
      <c r="AF58" s="31">
        <v>-0.003836</v>
      </c>
      <c r="AG58" s="31">
        <v>-0.00435</v>
      </c>
      <c r="AH58" s="31">
        <v>-0.004883</v>
      </c>
      <c r="AI58" s="31">
        <v>-0.00529</v>
      </c>
      <c r="AJ58" s="31">
        <v>-0.005536</v>
      </c>
      <c r="AK58" s="31">
        <v>-0.005551</v>
      </c>
      <c r="AL58" s="31">
        <v>-0.005162</v>
      </c>
    </row>
    <row r="59" ht="12.75" customHeight="1">
      <c r="A59" s="31">
        <v>0.029676</v>
      </c>
      <c r="B59" s="31">
        <v>0.028375</v>
      </c>
      <c r="C59" s="31">
        <v>0.027033</v>
      </c>
      <c r="D59" s="31">
        <v>0.025419</v>
      </c>
      <c r="E59" s="31">
        <v>0.023957</v>
      </c>
      <c r="F59" s="31">
        <v>0.022667</v>
      </c>
      <c r="G59" s="31">
        <v>0.021459</v>
      </c>
      <c r="H59" s="31">
        <v>0.020347</v>
      </c>
      <c r="I59" s="31">
        <v>0.01927</v>
      </c>
      <c r="J59" s="31">
        <v>0.018193</v>
      </c>
      <c r="K59" s="31">
        <v>0.016799</v>
      </c>
      <c r="L59" s="31">
        <v>0.015344</v>
      </c>
      <c r="M59" s="31">
        <v>0.013796</v>
      </c>
      <c r="N59" s="31">
        <v>0.012428</v>
      </c>
      <c r="O59" s="31">
        <v>0.010976</v>
      </c>
      <c r="P59" s="31">
        <v>0.00964</v>
      </c>
      <c r="Q59" s="31">
        <v>0.008528</v>
      </c>
      <c r="R59" s="31">
        <v>0.007564</v>
      </c>
      <c r="S59" s="31">
        <v>0.006759</v>
      </c>
      <c r="T59" s="31">
        <v>0.005772</v>
      </c>
      <c r="U59" s="31">
        <v>0.004539</v>
      </c>
      <c r="V59" s="31">
        <v>0.003371</v>
      </c>
      <c r="W59" s="31">
        <v>0.002208</v>
      </c>
      <c r="X59" s="31">
        <v>0.001036</v>
      </c>
      <c r="Y59" s="46">
        <v>0.0</v>
      </c>
      <c r="Z59" s="31">
        <v>-8.02E-4</v>
      </c>
      <c r="AA59" s="31">
        <v>-0.001489</v>
      </c>
      <c r="AB59" s="31">
        <v>-0.001993</v>
      </c>
      <c r="AC59" s="31">
        <v>-0.002544</v>
      </c>
      <c r="AD59" s="31">
        <v>-0.003024</v>
      </c>
      <c r="AE59" s="31">
        <v>-0.003546</v>
      </c>
      <c r="AF59" s="31">
        <v>-0.004016</v>
      </c>
      <c r="AG59" s="31">
        <v>-0.004536</v>
      </c>
      <c r="AH59" s="31">
        <v>-0.005027</v>
      </c>
      <c r="AI59" s="31">
        <v>-0.005445</v>
      </c>
      <c r="AJ59" s="31">
        <v>-0.00573</v>
      </c>
      <c r="AK59" s="31">
        <v>-0.005682</v>
      </c>
      <c r="AL59" s="31">
        <v>-0.005379</v>
      </c>
    </row>
    <row r="60" ht="12.75" customHeight="1">
      <c r="A60" s="31">
        <v>0.029596</v>
      </c>
      <c r="B60" s="31">
        <v>0.028334</v>
      </c>
      <c r="C60" s="31">
        <v>0.026941</v>
      </c>
      <c r="D60" s="31">
        <v>0.025409</v>
      </c>
      <c r="E60" s="31">
        <v>0.024021</v>
      </c>
      <c r="F60" s="31">
        <v>0.02281</v>
      </c>
      <c r="G60" s="31">
        <v>0.021631</v>
      </c>
      <c r="H60" s="31">
        <v>0.020403</v>
      </c>
      <c r="I60" s="31">
        <v>0.019284</v>
      </c>
      <c r="J60" s="31">
        <v>0.018113</v>
      </c>
      <c r="K60" s="31">
        <v>0.016789</v>
      </c>
      <c r="L60" s="31">
        <v>0.015338</v>
      </c>
      <c r="M60" s="31">
        <v>0.013978</v>
      </c>
      <c r="N60" s="31">
        <v>0.012568</v>
      </c>
      <c r="O60" s="31">
        <v>0.011135</v>
      </c>
      <c r="P60" s="31">
        <v>0.009731</v>
      </c>
      <c r="Q60" s="31">
        <v>0.008559</v>
      </c>
      <c r="R60" s="31">
        <v>0.007675</v>
      </c>
      <c r="S60" s="31">
        <v>0.006831</v>
      </c>
      <c r="T60" s="31">
        <v>0.005819</v>
      </c>
      <c r="U60" s="31">
        <v>0.004578</v>
      </c>
      <c r="V60" s="31">
        <v>0.003436</v>
      </c>
      <c r="W60" s="31">
        <v>0.002327</v>
      </c>
      <c r="X60" s="31">
        <v>0.001065</v>
      </c>
      <c r="Y60" s="46">
        <v>0.0</v>
      </c>
      <c r="Z60" s="31">
        <v>-7.29E-4</v>
      </c>
      <c r="AA60" s="31">
        <v>-0.001372</v>
      </c>
      <c r="AB60" s="31">
        <v>-0.001891</v>
      </c>
      <c r="AC60" s="31">
        <v>-0.002395</v>
      </c>
      <c r="AD60" s="31">
        <v>-0.002892</v>
      </c>
      <c r="AE60" s="31">
        <v>-0.003371</v>
      </c>
      <c r="AF60" s="31">
        <v>-0.003871</v>
      </c>
      <c r="AG60" s="31">
        <v>-0.004421</v>
      </c>
      <c r="AH60" s="31">
        <v>-0.004907</v>
      </c>
      <c r="AI60" s="31">
        <v>-0.005323</v>
      </c>
      <c r="AJ60" s="31">
        <v>-0.005658</v>
      </c>
      <c r="AK60" s="31">
        <v>-0.005634</v>
      </c>
      <c r="AL60" s="31">
        <v>-0.005257</v>
      </c>
    </row>
    <row r="61" ht="12.75" customHeight="1">
      <c r="A61" s="31">
        <v>0.029685</v>
      </c>
      <c r="B61" s="31">
        <v>0.02844</v>
      </c>
      <c r="C61" s="31">
        <v>0.027068</v>
      </c>
      <c r="D61" s="31">
        <v>0.025485</v>
      </c>
      <c r="E61" s="31">
        <v>0.023966</v>
      </c>
      <c r="F61" s="31">
        <v>0.022653</v>
      </c>
      <c r="G61" s="31">
        <v>0.021483</v>
      </c>
      <c r="H61" s="31">
        <v>0.020352</v>
      </c>
      <c r="I61" s="31">
        <v>0.019277</v>
      </c>
      <c r="J61" s="31">
        <v>0.018141</v>
      </c>
      <c r="K61" s="31">
        <v>0.016831</v>
      </c>
      <c r="L61" s="31">
        <v>0.015441</v>
      </c>
      <c r="M61" s="31">
        <v>0.013927</v>
      </c>
      <c r="N61" s="31">
        <v>0.01249</v>
      </c>
      <c r="O61" s="31">
        <v>0.011014</v>
      </c>
      <c r="P61" s="31">
        <v>0.009598</v>
      </c>
      <c r="Q61" s="31">
        <v>0.008504</v>
      </c>
      <c r="R61" s="31">
        <v>0.007582</v>
      </c>
      <c r="S61" s="31">
        <v>0.00684</v>
      </c>
      <c r="T61" s="31">
        <v>0.005781</v>
      </c>
      <c r="U61" s="31">
        <v>0.004521</v>
      </c>
      <c r="V61" s="31">
        <v>0.003417</v>
      </c>
      <c r="W61" s="31">
        <v>0.002239</v>
      </c>
      <c r="X61" s="31">
        <v>0.00101</v>
      </c>
      <c r="Y61" s="46">
        <v>0.0</v>
      </c>
      <c r="Z61" s="31">
        <v>-7.6E-4</v>
      </c>
      <c r="AA61" s="31">
        <v>-0.001363</v>
      </c>
      <c r="AB61" s="31">
        <v>-0.001886</v>
      </c>
      <c r="AC61" s="31">
        <v>-0.002391</v>
      </c>
      <c r="AD61" s="31">
        <v>-0.002953</v>
      </c>
      <c r="AE61" s="31">
        <v>-0.003497</v>
      </c>
      <c r="AF61" s="31">
        <v>-0.003996</v>
      </c>
      <c r="AG61" s="31">
        <v>-0.004515</v>
      </c>
      <c r="AH61" s="31">
        <v>-0.005042</v>
      </c>
      <c r="AI61" s="31">
        <v>-0.005492</v>
      </c>
      <c r="AJ61" s="31">
        <v>-0.005683</v>
      </c>
      <c r="AK61" s="31">
        <v>-0.005749</v>
      </c>
      <c r="AL61" s="31">
        <v>-0.005364</v>
      </c>
    </row>
    <row r="62" ht="12.75" customHeight="1">
      <c r="A62" s="31">
        <v>0.029866</v>
      </c>
      <c r="B62" s="31">
        <v>0.02844</v>
      </c>
      <c r="C62" s="31">
        <v>0.027042</v>
      </c>
      <c r="D62" s="31">
        <v>0.025392</v>
      </c>
      <c r="E62" s="31">
        <v>0.023951</v>
      </c>
      <c r="F62" s="31">
        <v>0.022659</v>
      </c>
      <c r="G62" s="31">
        <v>0.021441</v>
      </c>
      <c r="H62" s="31">
        <v>0.02031</v>
      </c>
      <c r="I62" s="31">
        <v>0.019216</v>
      </c>
      <c r="J62" s="31">
        <v>0.01817</v>
      </c>
      <c r="K62" s="31">
        <v>0.016752</v>
      </c>
      <c r="L62" s="31">
        <v>0.015245</v>
      </c>
      <c r="M62" s="31">
        <v>0.013742</v>
      </c>
      <c r="N62" s="31">
        <v>0.012402</v>
      </c>
      <c r="O62" s="31">
        <v>0.01094</v>
      </c>
      <c r="P62" s="31">
        <v>0.00964</v>
      </c>
      <c r="Q62" s="31">
        <v>0.008487</v>
      </c>
      <c r="R62" s="31">
        <v>0.007501</v>
      </c>
      <c r="S62" s="31">
        <v>0.006618</v>
      </c>
      <c r="T62" s="31">
        <v>0.005653</v>
      </c>
      <c r="U62" s="31">
        <v>0.004476</v>
      </c>
      <c r="V62" s="31">
        <v>0.003314</v>
      </c>
      <c r="W62" s="31">
        <v>0.002201</v>
      </c>
      <c r="X62" s="31">
        <v>0.001011</v>
      </c>
      <c r="Y62" s="46">
        <v>0.0</v>
      </c>
      <c r="Z62" s="31">
        <v>-7.6E-4</v>
      </c>
      <c r="AA62" s="31">
        <v>-0.001459</v>
      </c>
      <c r="AB62" s="31">
        <v>-0.001968</v>
      </c>
      <c r="AC62" s="31">
        <v>-0.002523</v>
      </c>
      <c r="AD62" s="31">
        <v>-0.003012</v>
      </c>
      <c r="AE62" s="31">
        <v>-0.003544</v>
      </c>
      <c r="AF62" s="31">
        <v>-0.004046</v>
      </c>
      <c r="AG62" s="31">
        <v>-0.004579</v>
      </c>
      <c r="AH62" s="31">
        <v>-0.005083</v>
      </c>
      <c r="AI62" s="31">
        <v>-0.005507</v>
      </c>
      <c r="AJ62" s="31">
        <v>-0.00583</v>
      </c>
      <c r="AK62" s="31">
        <v>-0.005784</v>
      </c>
      <c r="AL62" s="31">
        <v>-0.005502</v>
      </c>
    </row>
    <row r="63" ht="12.75" customHeight="1">
      <c r="A63" s="31">
        <v>0.029398</v>
      </c>
      <c r="B63" s="31">
        <v>0.028139</v>
      </c>
      <c r="C63" s="31">
        <v>0.026735</v>
      </c>
      <c r="D63" s="31">
        <v>0.025218</v>
      </c>
      <c r="E63" s="31">
        <v>0.023817</v>
      </c>
      <c r="F63" s="31">
        <v>0.022587</v>
      </c>
      <c r="G63" s="31">
        <v>0.021429</v>
      </c>
      <c r="H63" s="31">
        <v>0.020137</v>
      </c>
      <c r="I63" s="31">
        <v>0.019021</v>
      </c>
      <c r="J63" s="31">
        <v>0.017838</v>
      </c>
      <c r="K63" s="31">
        <v>0.01659</v>
      </c>
      <c r="L63" s="31">
        <v>0.01521</v>
      </c>
      <c r="M63" s="31">
        <v>0.013893</v>
      </c>
      <c r="N63" s="31">
        <v>0.012478</v>
      </c>
      <c r="O63" s="31">
        <v>0.010991</v>
      </c>
      <c r="P63" s="31">
        <v>0.009557</v>
      </c>
      <c r="Q63" s="31">
        <v>0.008399</v>
      </c>
      <c r="R63" s="31">
        <v>0.007526</v>
      </c>
      <c r="S63" s="31">
        <v>0.00671</v>
      </c>
      <c r="T63" s="31">
        <v>0.005733</v>
      </c>
      <c r="U63" s="31">
        <v>0.004486</v>
      </c>
      <c r="V63" s="31">
        <v>0.003363</v>
      </c>
      <c r="W63" s="31">
        <v>0.002257</v>
      </c>
      <c r="X63" s="31">
        <v>0.00103</v>
      </c>
      <c r="Y63" s="46">
        <v>0.0</v>
      </c>
      <c r="Z63" s="31">
        <v>-6.88E-4</v>
      </c>
      <c r="AA63" s="31">
        <v>-0.001298</v>
      </c>
      <c r="AB63" s="31">
        <v>-0.001791</v>
      </c>
      <c r="AC63" s="31">
        <v>-0.00228</v>
      </c>
      <c r="AD63" s="31">
        <v>-0.002826</v>
      </c>
      <c r="AE63" s="31">
        <v>-0.003326</v>
      </c>
      <c r="AF63" s="31">
        <v>-0.003863</v>
      </c>
      <c r="AG63" s="31">
        <v>-0.004446</v>
      </c>
      <c r="AH63" s="31">
        <v>-0.004987</v>
      </c>
      <c r="AI63" s="31">
        <v>-0.005382</v>
      </c>
      <c r="AJ63" s="31">
        <v>-0.005716</v>
      </c>
      <c r="AK63" s="31">
        <v>-0.0057540000000000004</v>
      </c>
      <c r="AL63" s="31">
        <v>-0.005333</v>
      </c>
    </row>
    <row r="64" ht="12.75" customHeight="1">
      <c r="A64" s="31">
        <v>0.029915</v>
      </c>
      <c r="B64" s="31">
        <v>0.028537</v>
      </c>
      <c r="C64" s="31">
        <v>0.027124</v>
      </c>
      <c r="D64" s="31">
        <v>0.025444</v>
      </c>
      <c r="E64" s="31">
        <v>0.02384</v>
      </c>
      <c r="F64" s="31">
        <v>0.022452</v>
      </c>
      <c r="G64" s="31">
        <v>0.021288</v>
      </c>
      <c r="H64" s="31">
        <v>0.020211</v>
      </c>
      <c r="I64" s="31">
        <v>0.01919</v>
      </c>
      <c r="J64" s="31">
        <v>0.018101</v>
      </c>
      <c r="K64" s="31">
        <v>0.016798</v>
      </c>
      <c r="L64" s="31">
        <v>0.015375</v>
      </c>
      <c r="M64" s="31">
        <v>0.013779</v>
      </c>
      <c r="N64" s="31">
        <v>0.012361</v>
      </c>
      <c r="O64" s="31">
        <v>0.010925</v>
      </c>
      <c r="P64" s="31">
        <v>0.009546</v>
      </c>
      <c r="Q64" s="31">
        <v>0.008448</v>
      </c>
      <c r="R64" s="31">
        <v>0.00745</v>
      </c>
      <c r="S64" s="31">
        <v>0.006726</v>
      </c>
      <c r="T64" s="31">
        <v>0.005643</v>
      </c>
      <c r="U64" s="31">
        <v>0.00446</v>
      </c>
      <c r="V64" s="31">
        <v>0.003347</v>
      </c>
      <c r="W64" s="31">
        <v>0.002147</v>
      </c>
      <c r="X64" s="31">
        <v>9.93E-4</v>
      </c>
      <c r="Y64" s="46">
        <v>0.0</v>
      </c>
      <c r="Z64" s="31">
        <v>-7.33E-4</v>
      </c>
      <c r="AA64" s="31">
        <v>-0.001307</v>
      </c>
      <c r="AB64" s="31">
        <v>-0.00185</v>
      </c>
      <c r="AC64" s="31">
        <v>-0.002364</v>
      </c>
      <c r="AD64" s="31">
        <v>-0.002906</v>
      </c>
      <c r="AE64" s="31">
        <v>-0.003529</v>
      </c>
      <c r="AF64" s="31">
        <v>-0.004025</v>
      </c>
      <c r="AG64" s="31">
        <v>-0.00452</v>
      </c>
      <c r="AH64" s="31">
        <v>-0.005088</v>
      </c>
      <c r="AI64" s="31">
        <v>-0.005537</v>
      </c>
      <c r="AJ64" s="31">
        <v>-0.005746</v>
      </c>
      <c r="AK64" s="31">
        <v>-0.005797</v>
      </c>
      <c r="AL64" s="31">
        <v>-0.005446</v>
      </c>
    </row>
    <row r="65" ht="12.75" customHeight="1">
      <c r="A65" s="31">
        <v>0.029817</v>
      </c>
      <c r="B65" s="31">
        <v>0.028408</v>
      </c>
      <c r="C65" s="31">
        <v>0.026944</v>
      </c>
      <c r="D65" s="31">
        <v>0.025254</v>
      </c>
      <c r="E65" s="31">
        <v>0.023884</v>
      </c>
      <c r="F65" s="31">
        <v>0.022643</v>
      </c>
      <c r="G65" s="31">
        <v>0.021393</v>
      </c>
      <c r="H65" s="31">
        <v>0.020178</v>
      </c>
      <c r="I65" s="31">
        <v>0.019021</v>
      </c>
      <c r="J65" s="31">
        <v>0.017957</v>
      </c>
      <c r="K65" s="31">
        <v>0.016546</v>
      </c>
      <c r="L65" s="31">
        <v>0.01504</v>
      </c>
      <c r="M65" s="31">
        <v>0.013653</v>
      </c>
      <c r="N65" s="31">
        <v>0.012345</v>
      </c>
      <c r="O65" s="31">
        <v>0.010907</v>
      </c>
      <c r="P65" s="31">
        <v>0.009594</v>
      </c>
      <c r="Q65" s="31">
        <v>0.008392</v>
      </c>
      <c r="R65" s="31">
        <v>0.007408</v>
      </c>
      <c r="S65" s="31">
        <v>0.006464</v>
      </c>
      <c r="T65" s="31">
        <v>0.005525</v>
      </c>
      <c r="U65" s="31">
        <v>0.004364</v>
      </c>
      <c r="V65" s="31">
        <v>0.00322</v>
      </c>
      <c r="W65" s="31">
        <v>0.002156</v>
      </c>
      <c r="X65" s="31">
        <v>9.9E-4</v>
      </c>
      <c r="Y65" s="46">
        <v>0.0</v>
      </c>
      <c r="Z65" s="31">
        <v>-7.26E-4</v>
      </c>
      <c r="AA65" s="31">
        <v>-0.001374</v>
      </c>
      <c r="AB65" s="31">
        <v>-0.001845</v>
      </c>
      <c r="AC65" s="31">
        <v>-0.002392</v>
      </c>
      <c r="AD65" s="31">
        <v>-0.002896</v>
      </c>
      <c r="AE65" s="31">
        <v>-0.003414</v>
      </c>
      <c r="AF65" s="31">
        <v>-0.003952</v>
      </c>
      <c r="AG65" s="31">
        <v>-0.004531</v>
      </c>
      <c r="AH65" s="31">
        <v>-0.005049</v>
      </c>
      <c r="AI65" s="31">
        <v>-0.005464</v>
      </c>
      <c r="AJ65" s="31">
        <v>-0.005903</v>
      </c>
      <c r="AK65" s="31">
        <v>-0.005836</v>
      </c>
      <c r="AL65" s="31">
        <v>-0.00554</v>
      </c>
    </row>
    <row r="66" ht="12.75" customHeight="1">
      <c r="A66" s="31">
        <v>0.029586</v>
      </c>
      <c r="B66" s="31">
        <v>0.028335</v>
      </c>
      <c r="C66" s="31">
        <v>0.026922</v>
      </c>
      <c r="D66" s="31">
        <v>0.025382</v>
      </c>
      <c r="E66" s="31">
        <v>0.023902</v>
      </c>
      <c r="F66" s="31">
        <v>0.022613</v>
      </c>
      <c r="G66" s="31">
        <v>0.021452</v>
      </c>
      <c r="H66" s="31">
        <v>0.020185</v>
      </c>
      <c r="I66" s="31">
        <v>0.019085</v>
      </c>
      <c r="J66" s="31">
        <v>0.017915</v>
      </c>
      <c r="K66" s="31">
        <v>0.016739</v>
      </c>
      <c r="L66" s="31">
        <v>0.015375</v>
      </c>
      <c r="M66" s="31">
        <v>0.013997</v>
      </c>
      <c r="N66" s="31">
        <v>0.012539</v>
      </c>
      <c r="O66" s="31">
        <v>0.011025</v>
      </c>
      <c r="P66" s="31">
        <v>0.009514</v>
      </c>
      <c r="Q66" s="31">
        <v>0.008334</v>
      </c>
      <c r="R66" s="31">
        <v>0.00751</v>
      </c>
      <c r="S66" s="31">
        <v>0.006761</v>
      </c>
      <c r="T66" s="31">
        <v>0.005716</v>
      </c>
      <c r="U66" s="31">
        <v>0.004431</v>
      </c>
      <c r="V66" s="31">
        <v>0.003355</v>
      </c>
      <c r="W66" s="31">
        <v>0.002203</v>
      </c>
      <c r="X66" s="31">
        <v>0.001009</v>
      </c>
      <c r="Y66" s="46">
        <v>0.0</v>
      </c>
      <c r="Z66" s="31">
        <v>-6.52E-4</v>
      </c>
      <c r="AA66" s="31">
        <v>-0.001211</v>
      </c>
      <c r="AB66" s="31">
        <v>-0.001661</v>
      </c>
      <c r="AC66" s="31">
        <v>-0.00213</v>
      </c>
      <c r="AD66" s="31">
        <v>-0.002716</v>
      </c>
      <c r="AE66" s="31">
        <v>-0.003252</v>
      </c>
      <c r="AF66" s="31">
        <v>-0.003848</v>
      </c>
      <c r="AG66" s="31">
        <v>-0.004463</v>
      </c>
      <c r="AH66" s="31">
        <v>-0.005043</v>
      </c>
      <c r="AI66" s="31">
        <v>-0.005452</v>
      </c>
      <c r="AJ66" s="31">
        <v>-0.005705</v>
      </c>
      <c r="AK66" s="31">
        <v>-0.005827</v>
      </c>
      <c r="AL66" s="31">
        <v>-0.005369</v>
      </c>
    </row>
    <row r="67" ht="12.75" customHeight="1">
      <c r="A67" s="31">
        <v>0.030622</v>
      </c>
      <c r="B67" s="31">
        <v>0.029064</v>
      </c>
      <c r="C67" s="31">
        <v>0.027586</v>
      </c>
      <c r="D67" s="31">
        <v>0.025803</v>
      </c>
      <c r="E67" s="31">
        <v>0.024152</v>
      </c>
      <c r="F67" s="31">
        <v>0.022747</v>
      </c>
      <c r="G67" s="31">
        <v>0.021532</v>
      </c>
      <c r="H67" s="31">
        <v>0.020478</v>
      </c>
      <c r="I67" s="31">
        <v>0.019475</v>
      </c>
      <c r="J67" s="31">
        <v>0.018365</v>
      </c>
      <c r="K67" s="31">
        <v>0.016971</v>
      </c>
      <c r="L67" s="31">
        <v>0.015526</v>
      </c>
      <c r="M67" s="31">
        <v>0.013885</v>
      </c>
      <c r="N67" s="31">
        <v>0.012521</v>
      </c>
      <c r="O67" s="31">
        <v>0.011083</v>
      </c>
      <c r="P67" s="31">
        <v>0.009755</v>
      </c>
      <c r="Q67" s="31">
        <v>0.008605</v>
      </c>
      <c r="R67" s="31">
        <v>0.007472</v>
      </c>
      <c r="S67" s="31">
        <v>0.006714</v>
      </c>
      <c r="T67" s="31">
        <v>0.005613</v>
      </c>
      <c r="U67" s="31">
        <v>0.004461</v>
      </c>
      <c r="V67" s="31">
        <v>0.003329</v>
      </c>
      <c r="W67" s="31">
        <v>0.002119</v>
      </c>
      <c r="X67" s="31">
        <v>0.001018</v>
      </c>
      <c r="Y67" s="46">
        <v>0.0</v>
      </c>
      <c r="Z67" s="31">
        <v>-7.53E-4</v>
      </c>
      <c r="AA67" s="31">
        <v>-0.001337</v>
      </c>
      <c r="AB67" s="31">
        <v>-0.001871</v>
      </c>
      <c r="AC67" s="31">
        <v>-0.002431</v>
      </c>
      <c r="AD67" s="31">
        <v>-0.002943</v>
      </c>
      <c r="AE67" s="31">
        <v>-0.003647</v>
      </c>
      <c r="AF67" s="31">
        <v>-0.004163</v>
      </c>
      <c r="AG67" s="31">
        <v>-0.00471</v>
      </c>
      <c r="AH67" s="31">
        <v>-0.005318</v>
      </c>
      <c r="AI67" s="31">
        <v>-0.005828</v>
      </c>
      <c r="AJ67" s="31">
        <v>-0.006043</v>
      </c>
      <c r="AK67" s="31">
        <v>-0.006067</v>
      </c>
      <c r="AL67" s="31">
        <v>-0.005791</v>
      </c>
    </row>
    <row r="68" ht="12.75" customHeight="1">
      <c r="A68" s="31">
        <v>0.029946</v>
      </c>
      <c r="B68" s="31">
        <v>0.028607</v>
      </c>
      <c r="C68" s="31">
        <v>0.02721</v>
      </c>
      <c r="D68" s="31">
        <v>0.025578</v>
      </c>
      <c r="E68" s="31">
        <v>0.024241</v>
      </c>
      <c r="F68" s="31">
        <v>0.023047</v>
      </c>
      <c r="G68" s="31">
        <v>0.021797</v>
      </c>
      <c r="H68" s="31">
        <v>0.020526</v>
      </c>
      <c r="I68" s="31">
        <v>0.019334</v>
      </c>
      <c r="J68" s="31">
        <v>0.018212</v>
      </c>
      <c r="K68" s="31">
        <v>0.016828</v>
      </c>
      <c r="L68" s="31">
        <v>0.015397</v>
      </c>
      <c r="M68" s="31">
        <v>0.01408</v>
      </c>
      <c r="N68" s="31">
        <v>0.012728</v>
      </c>
      <c r="O68" s="31">
        <v>0.01124</v>
      </c>
      <c r="P68" s="31">
        <v>0.00981</v>
      </c>
      <c r="Q68" s="31">
        <v>0.00853</v>
      </c>
      <c r="R68" s="31">
        <v>0.007625</v>
      </c>
      <c r="S68" s="31">
        <v>0.006651</v>
      </c>
      <c r="T68" s="31">
        <v>0.005699</v>
      </c>
      <c r="U68" s="31">
        <v>0.004501</v>
      </c>
      <c r="V68" s="31">
        <v>0.003314</v>
      </c>
      <c r="W68" s="31">
        <v>0.002221</v>
      </c>
      <c r="X68" s="31">
        <v>9.98E-4</v>
      </c>
      <c r="Y68" s="46">
        <v>0.0</v>
      </c>
      <c r="Z68" s="31">
        <v>-7.35E-4</v>
      </c>
      <c r="AA68" s="31">
        <v>-0.001351</v>
      </c>
      <c r="AB68" s="31">
        <v>-0.00182</v>
      </c>
      <c r="AC68" s="31">
        <v>-0.002306</v>
      </c>
      <c r="AD68" s="31">
        <v>-0.002839</v>
      </c>
      <c r="AE68" s="31">
        <v>-0.003313</v>
      </c>
      <c r="AF68" s="31">
        <v>-0.003953</v>
      </c>
      <c r="AG68" s="31">
        <v>-0.004567</v>
      </c>
      <c r="AH68" s="31">
        <v>-0.005108</v>
      </c>
      <c r="AI68" s="31">
        <v>-0.005533</v>
      </c>
      <c r="AJ68" s="31">
        <v>-0.006055</v>
      </c>
      <c r="AK68" s="31">
        <v>-0.005986</v>
      </c>
      <c r="AL68" s="31">
        <v>-0.005646</v>
      </c>
    </row>
    <row r="69" ht="12.75" customHeight="1">
      <c r="A69" s="31">
        <v>0.030578</v>
      </c>
      <c r="B69" s="31">
        <v>0.029263</v>
      </c>
      <c r="C69" s="31">
        <v>0.02773</v>
      </c>
      <c r="D69" s="31">
        <v>0.026178</v>
      </c>
      <c r="E69" s="31">
        <v>0.024566</v>
      </c>
      <c r="F69" s="31">
        <v>0.023195</v>
      </c>
      <c r="G69" s="31">
        <v>0.022039</v>
      </c>
      <c r="H69" s="31">
        <v>0.0208</v>
      </c>
      <c r="I69" s="31">
        <v>0.019699</v>
      </c>
      <c r="J69" s="31">
        <v>0.018526</v>
      </c>
      <c r="K69" s="31">
        <v>0.017355</v>
      </c>
      <c r="L69" s="31">
        <v>0.015927</v>
      </c>
      <c r="M69" s="31">
        <v>0.014459</v>
      </c>
      <c r="N69" s="31">
        <v>0.012947</v>
      </c>
      <c r="O69" s="31">
        <v>0.011435</v>
      </c>
      <c r="P69" s="31">
        <v>0.009886</v>
      </c>
      <c r="Q69" s="31">
        <v>0.008765</v>
      </c>
      <c r="R69" s="31">
        <v>0.007831</v>
      </c>
      <c r="S69" s="31">
        <v>0.007141</v>
      </c>
      <c r="T69" s="31">
        <v>0.006002</v>
      </c>
      <c r="U69" s="31">
        <v>0.004666</v>
      </c>
      <c r="V69" s="31">
        <v>0.003569</v>
      </c>
      <c r="W69" s="31">
        <v>0.002338</v>
      </c>
      <c r="X69" s="31">
        <v>0.001125</v>
      </c>
      <c r="Y69" s="46">
        <v>0.0</v>
      </c>
      <c r="Z69" s="31">
        <v>-6.47E-4</v>
      </c>
      <c r="AA69" s="31">
        <v>-0.001179</v>
      </c>
      <c r="AB69" s="31">
        <v>-0.001701</v>
      </c>
      <c r="AC69" s="31">
        <v>-0.002142</v>
      </c>
      <c r="AD69" s="31">
        <v>-0.002777</v>
      </c>
      <c r="AE69" s="31">
        <v>-0.003383</v>
      </c>
      <c r="AF69" s="31">
        <v>-0.004018</v>
      </c>
      <c r="AG69" s="31">
        <v>-0.004614</v>
      </c>
      <c r="AH69" s="31">
        <v>-0.005201</v>
      </c>
      <c r="AI69" s="31">
        <v>-0.005654</v>
      </c>
      <c r="AJ69" s="31">
        <v>-0.005844</v>
      </c>
      <c r="AK69" s="31">
        <v>-0.00597</v>
      </c>
      <c r="AL69" s="31">
        <v>-0.005504</v>
      </c>
    </row>
    <row r="70" ht="12.75" customHeight="1">
      <c r="A70" s="31">
        <v>0.030962</v>
      </c>
      <c r="B70" s="31">
        <v>0.029453</v>
      </c>
      <c r="C70" s="31">
        <v>0.028066</v>
      </c>
      <c r="D70" s="31">
        <v>0.026276</v>
      </c>
      <c r="E70" s="31">
        <v>0.024713</v>
      </c>
      <c r="F70" s="31">
        <v>0.023346</v>
      </c>
      <c r="G70" s="31">
        <v>0.022094</v>
      </c>
      <c r="H70" s="31">
        <v>0.021065</v>
      </c>
      <c r="I70" s="31">
        <v>0.019978</v>
      </c>
      <c r="J70" s="31">
        <v>0.018929</v>
      </c>
      <c r="K70" s="31">
        <v>0.017399</v>
      </c>
      <c r="L70" s="31">
        <v>0.015908</v>
      </c>
      <c r="M70" s="31">
        <v>0.014283</v>
      </c>
      <c r="N70" s="31">
        <v>0.013005</v>
      </c>
      <c r="O70" s="31">
        <v>0.011554</v>
      </c>
      <c r="P70" s="31">
        <v>0.01026</v>
      </c>
      <c r="Q70" s="31">
        <v>0.008999</v>
      </c>
      <c r="R70" s="31">
        <v>0.007808</v>
      </c>
      <c r="S70" s="31">
        <v>0.006953</v>
      </c>
      <c r="T70" s="31">
        <v>0.005864</v>
      </c>
      <c r="U70" s="31">
        <v>0.004724</v>
      </c>
      <c r="V70" s="31">
        <v>0.003444</v>
      </c>
      <c r="W70" s="31">
        <v>0.00223</v>
      </c>
      <c r="X70" s="31">
        <v>0.001055</v>
      </c>
      <c r="Y70" s="46">
        <v>0.0</v>
      </c>
      <c r="Z70" s="31">
        <v>-8.57E-4</v>
      </c>
      <c r="AA70" s="31">
        <v>-0.00154</v>
      </c>
      <c r="AB70" s="31">
        <v>-0.002042</v>
      </c>
      <c r="AC70" s="31">
        <v>-0.002611</v>
      </c>
      <c r="AD70" s="31">
        <v>-0.003069</v>
      </c>
      <c r="AE70" s="31">
        <v>-0.003807</v>
      </c>
      <c r="AF70" s="31">
        <v>-0.004256</v>
      </c>
      <c r="AG70" s="31">
        <v>-0.00488</v>
      </c>
      <c r="AH70" s="31">
        <v>-0.005448</v>
      </c>
      <c r="AI70" s="31">
        <v>-0.005949</v>
      </c>
      <c r="AJ70" s="31">
        <v>-0.006233</v>
      </c>
      <c r="AK70" s="31">
        <v>-0.006225</v>
      </c>
      <c r="AL70" s="31">
        <v>-0.005928</v>
      </c>
    </row>
    <row r="71" ht="12.75" customHeight="1">
      <c r="A71" s="31">
        <v>0.029881</v>
      </c>
      <c r="B71" s="31">
        <v>0.028768</v>
      </c>
      <c r="C71" s="31">
        <v>0.027452</v>
      </c>
      <c r="D71" s="31">
        <v>0.026025</v>
      </c>
      <c r="E71" s="31">
        <v>0.024783</v>
      </c>
      <c r="F71" s="31">
        <v>0.023662</v>
      </c>
      <c r="G71" s="31">
        <v>0.022423</v>
      </c>
      <c r="H71" s="31">
        <v>0.021117</v>
      </c>
      <c r="I71" s="31">
        <v>0.0199</v>
      </c>
      <c r="J71" s="31">
        <v>0.018739</v>
      </c>
      <c r="K71" s="31">
        <v>0.017458</v>
      </c>
      <c r="L71" s="31">
        <v>0.016069</v>
      </c>
      <c r="M71" s="31">
        <v>0.014721</v>
      </c>
      <c r="N71" s="31">
        <v>0.013288</v>
      </c>
      <c r="O71" s="31">
        <v>0.011787</v>
      </c>
      <c r="P71" s="31">
        <v>0.01025</v>
      </c>
      <c r="Q71" s="31">
        <v>0.008953</v>
      </c>
      <c r="R71" s="31">
        <v>0.008135</v>
      </c>
      <c r="S71" s="31">
        <v>0.007189</v>
      </c>
      <c r="T71" s="31">
        <v>0.006197</v>
      </c>
      <c r="U71" s="31">
        <v>0.004869</v>
      </c>
      <c r="V71" s="31">
        <v>0.003621</v>
      </c>
      <c r="W71" s="31">
        <v>0.002497</v>
      </c>
      <c r="X71" s="31">
        <v>0.001126</v>
      </c>
      <c r="Y71" s="46">
        <v>0.0</v>
      </c>
      <c r="Z71" s="31">
        <v>-7.3E-4</v>
      </c>
      <c r="AA71" s="31">
        <v>-0.001397</v>
      </c>
      <c r="AB71" s="31">
        <v>-0.001835</v>
      </c>
      <c r="AC71" s="31">
        <v>-0.002295</v>
      </c>
      <c r="AD71" s="31">
        <v>-0.002864</v>
      </c>
      <c r="AE71" s="31">
        <v>-0.003297</v>
      </c>
      <c r="AF71" s="31">
        <v>-0.003938</v>
      </c>
      <c r="AG71" s="31">
        <v>-0.00453</v>
      </c>
      <c r="AH71" s="31">
        <v>-0.005069</v>
      </c>
      <c r="AI71" s="31">
        <v>-0.005467</v>
      </c>
      <c r="AJ71" s="31">
        <v>-0.005932</v>
      </c>
      <c r="AK71" s="31">
        <v>-0.005871</v>
      </c>
      <c r="AL71" s="31">
        <v>-0.00546</v>
      </c>
    </row>
    <row r="72" ht="12.75" customHeight="1">
      <c r="A72" s="31">
        <v>0.030488</v>
      </c>
      <c r="B72" s="31">
        <v>0.029344</v>
      </c>
      <c r="C72" s="31">
        <v>0.028033</v>
      </c>
      <c r="D72" s="31">
        <v>0.02653</v>
      </c>
      <c r="E72" s="31">
        <v>0.024947</v>
      </c>
      <c r="F72" s="31">
        <v>0.023568</v>
      </c>
      <c r="G72" s="31">
        <v>0.022514</v>
      </c>
      <c r="H72" s="31">
        <v>0.021411</v>
      </c>
      <c r="I72" s="31">
        <v>0.020377</v>
      </c>
      <c r="J72" s="31">
        <v>0.019279</v>
      </c>
      <c r="K72" s="31">
        <v>0.018069</v>
      </c>
      <c r="L72" s="31">
        <v>0.016549</v>
      </c>
      <c r="M72" s="31">
        <v>0.014964</v>
      </c>
      <c r="N72" s="31">
        <v>0.013446</v>
      </c>
      <c r="O72" s="31">
        <v>0.011988</v>
      </c>
      <c r="P72" s="31">
        <v>0.010474</v>
      </c>
      <c r="Q72" s="31">
        <v>0.009419</v>
      </c>
      <c r="R72" s="31">
        <v>0.008333</v>
      </c>
      <c r="S72" s="31">
        <v>0.007683</v>
      </c>
      <c r="T72" s="31">
        <v>0.006486</v>
      </c>
      <c r="U72" s="31">
        <v>0.005098</v>
      </c>
      <c r="V72" s="31">
        <v>0.003893</v>
      </c>
      <c r="W72" s="31">
        <v>0.002486</v>
      </c>
      <c r="X72" s="31">
        <v>0.001238</v>
      </c>
      <c r="Y72" s="46">
        <v>0.0</v>
      </c>
      <c r="Z72" s="31">
        <v>-7.68E-4</v>
      </c>
      <c r="AA72" s="31">
        <v>-0.00138</v>
      </c>
      <c r="AB72" s="31">
        <v>-0.001977</v>
      </c>
      <c r="AC72" s="31">
        <v>-0.00245</v>
      </c>
      <c r="AD72" s="31">
        <v>-0.002997</v>
      </c>
      <c r="AE72" s="31">
        <v>-0.003672</v>
      </c>
      <c r="AF72" s="31">
        <v>-0.004168</v>
      </c>
      <c r="AG72" s="31">
        <v>-0.004711</v>
      </c>
      <c r="AH72" s="31">
        <v>-0.005265</v>
      </c>
      <c r="AI72" s="31">
        <v>-0.005743</v>
      </c>
      <c r="AJ72" s="31">
        <v>-0.005834</v>
      </c>
      <c r="AK72" s="31">
        <v>-0.005951</v>
      </c>
      <c r="AL72" s="31">
        <v>-0.005455</v>
      </c>
    </row>
    <row r="73" ht="12.75" customHeight="1">
      <c r="A73" s="31">
        <v>0.030174</v>
      </c>
      <c r="B73" s="31">
        <v>0.028946</v>
      </c>
      <c r="C73" s="31">
        <v>0.027896</v>
      </c>
      <c r="D73" s="31">
        <v>0.026358</v>
      </c>
      <c r="E73" s="31">
        <v>0.025033</v>
      </c>
      <c r="F73" s="31">
        <v>0.023802</v>
      </c>
      <c r="G73" s="31">
        <v>0.022608</v>
      </c>
      <c r="H73" s="31">
        <v>0.021602</v>
      </c>
      <c r="I73" s="31">
        <v>0.02045</v>
      </c>
      <c r="J73" s="31">
        <v>0.019389</v>
      </c>
      <c r="K73" s="31">
        <v>0.017799</v>
      </c>
      <c r="L73" s="31">
        <v>0.016342</v>
      </c>
      <c r="M73" s="31">
        <v>0.014752</v>
      </c>
      <c r="N73" s="31">
        <v>0.013558</v>
      </c>
      <c r="O73" s="31">
        <v>0.012082</v>
      </c>
      <c r="P73" s="31">
        <v>0.010835</v>
      </c>
      <c r="Q73" s="31">
        <v>0.009468</v>
      </c>
      <c r="R73" s="31">
        <v>0.008341</v>
      </c>
      <c r="S73" s="31">
        <v>0.007368</v>
      </c>
      <c r="T73" s="31">
        <v>0.006278</v>
      </c>
      <c r="U73" s="31">
        <v>0.005099</v>
      </c>
      <c r="V73" s="31">
        <v>0.0037</v>
      </c>
      <c r="W73" s="31">
        <v>0.002497</v>
      </c>
      <c r="X73" s="31">
        <v>0.001131</v>
      </c>
      <c r="Y73" s="46">
        <v>0.0</v>
      </c>
      <c r="Z73" s="31">
        <v>-9.03E-4</v>
      </c>
      <c r="AA73" s="31">
        <v>-0.00176</v>
      </c>
      <c r="AB73" s="31">
        <v>-0.002288</v>
      </c>
      <c r="AC73" s="31">
        <v>-0.002814</v>
      </c>
      <c r="AD73" s="31">
        <v>-0.003262</v>
      </c>
      <c r="AE73" s="31">
        <v>-0.003804</v>
      </c>
      <c r="AF73" s="31">
        <v>-0.004361</v>
      </c>
      <c r="AG73" s="31">
        <v>-0.004888</v>
      </c>
      <c r="AH73" s="31">
        <v>-0.005385</v>
      </c>
      <c r="AI73" s="31">
        <v>-0.00581</v>
      </c>
      <c r="AJ73" s="31">
        <v>-0.006223</v>
      </c>
      <c r="AK73" s="31">
        <v>-0.006123</v>
      </c>
      <c r="AL73" s="31">
        <v>-0.005828</v>
      </c>
    </row>
    <row r="74" ht="12.75" customHeight="1">
      <c r="A74" s="31">
        <v>0.028755</v>
      </c>
      <c r="B74" s="31">
        <v>0.028073</v>
      </c>
      <c r="C74" s="31">
        <v>0.027046</v>
      </c>
      <c r="D74" s="31">
        <v>0.025928</v>
      </c>
      <c r="E74" s="31">
        <v>0.024829</v>
      </c>
      <c r="F74" s="31">
        <v>0.023774</v>
      </c>
      <c r="G74" s="31">
        <v>0.022639</v>
      </c>
      <c r="H74" s="31">
        <v>0.021399</v>
      </c>
      <c r="I74" s="31">
        <v>0.020283</v>
      </c>
      <c r="J74" s="31">
        <v>0.019126</v>
      </c>
      <c r="K74" s="31">
        <v>0.01803</v>
      </c>
      <c r="L74" s="31">
        <v>0.016638</v>
      </c>
      <c r="M74" s="31">
        <v>0.01529</v>
      </c>
      <c r="N74" s="31">
        <v>0.013803</v>
      </c>
      <c r="O74" s="31">
        <v>0.01229</v>
      </c>
      <c r="P74" s="31">
        <v>0.010708</v>
      </c>
      <c r="Q74" s="31">
        <v>0.009501</v>
      </c>
      <c r="R74" s="31">
        <v>0.008749</v>
      </c>
      <c r="S74" s="31">
        <v>0.007834</v>
      </c>
      <c r="T74" s="31">
        <v>0.006804</v>
      </c>
      <c r="U74" s="31">
        <v>0.005329</v>
      </c>
      <c r="V74" s="31">
        <v>0.004032</v>
      </c>
      <c r="W74" s="31">
        <v>0.00273</v>
      </c>
      <c r="X74" s="31">
        <v>0.001294</v>
      </c>
      <c r="Y74" s="46">
        <v>0.0</v>
      </c>
      <c r="Z74" s="31">
        <v>-7.75E-4</v>
      </c>
      <c r="AA74" s="31">
        <v>-0.001477</v>
      </c>
      <c r="AB74" s="31">
        <v>-0.002</v>
      </c>
      <c r="AC74" s="31">
        <v>-0.002477</v>
      </c>
      <c r="AD74" s="31">
        <v>-0.003078</v>
      </c>
      <c r="AE74" s="31">
        <v>-0.003509</v>
      </c>
      <c r="AF74" s="31">
        <v>-0.004143</v>
      </c>
      <c r="AG74" s="31">
        <v>-0.004753</v>
      </c>
      <c r="AH74" s="31">
        <v>-0.00524</v>
      </c>
      <c r="AI74" s="31">
        <v>-0.005604</v>
      </c>
      <c r="AJ74" s="31">
        <v>-0.005959</v>
      </c>
      <c r="AK74" s="31">
        <v>-0.005918</v>
      </c>
      <c r="AL74" s="31">
        <v>-0.005447</v>
      </c>
    </row>
    <row r="75" ht="12.75" customHeight="1">
      <c r="A75" s="31">
        <v>0.029917</v>
      </c>
      <c r="B75" s="31">
        <v>0.029004</v>
      </c>
      <c r="C75" s="31">
        <v>0.027974</v>
      </c>
      <c r="D75" s="31">
        <v>0.026635</v>
      </c>
      <c r="E75" s="31">
        <v>0.025154</v>
      </c>
      <c r="F75" s="31">
        <v>0.023821</v>
      </c>
      <c r="G75" s="31">
        <v>0.022867</v>
      </c>
      <c r="H75" s="31">
        <v>0.021949</v>
      </c>
      <c r="I75" s="31">
        <v>0.020987</v>
      </c>
      <c r="J75" s="31">
        <v>0.019896</v>
      </c>
      <c r="K75" s="31">
        <v>0.018543</v>
      </c>
      <c r="L75" s="31">
        <v>0.017021</v>
      </c>
      <c r="M75" s="31">
        <v>0.015387</v>
      </c>
      <c r="N75" s="31">
        <v>0.013903</v>
      </c>
      <c r="O75" s="31">
        <v>0.012449</v>
      </c>
      <c r="P75" s="31">
        <v>0.01104</v>
      </c>
      <c r="Q75" s="31">
        <v>0.009924</v>
      </c>
      <c r="R75" s="31">
        <v>0.008742</v>
      </c>
      <c r="S75" s="31">
        <v>0.00805</v>
      </c>
      <c r="T75" s="31">
        <v>0.006769</v>
      </c>
      <c r="U75" s="31">
        <v>0.005463</v>
      </c>
      <c r="V75" s="31">
        <v>0.004066</v>
      </c>
      <c r="W75" s="31">
        <v>0.002649</v>
      </c>
      <c r="X75" s="31">
        <v>0.00133</v>
      </c>
      <c r="Y75" s="46">
        <v>0.0</v>
      </c>
      <c r="Z75" s="31">
        <v>-9.18E-4</v>
      </c>
      <c r="AA75" s="31">
        <v>-0.001725</v>
      </c>
      <c r="AB75" s="31">
        <v>-0.002312</v>
      </c>
      <c r="AC75" s="31">
        <v>-0.002864</v>
      </c>
      <c r="AD75" s="31">
        <v>-0.003456</v>
      </c>
      <c r="AE75" s="31">
        <v>-0.00422</v>
      </c>
      <c r="AF75" s="31">
        <v>-0.00466</v>
      </c>
      <c r="AG75" s="31">
        <v>-0.005191</v>
      </c>
      <c r="AH75" s="31">
        <v>-0.0058</v>
      </c>
      <c r="AI75" s="31">
        <v>-0.006297</v>
      </c>
      <c r="AJ75" s="31">
        <v>-0.006402</v>
      </c>
      <c r="AK75" s="31">
        <v>-0.006509</v>
      </c>
      <c r="AL75" s="31">
        <v>-0.006058</v>
      </c>
    </row>
    <row r="76" ht="12.75" customHeight="1">
      <c r="A76" s="31">
        <v>0.029771</v>
      </c>
      <c r="B76" s="31">
        <v>0.02886</v>
      </c>
      <c r="C76" s="31">
        <v>0.028045</v>
      </c>
      <c r="D76" s="31">
        <v>0.026739</v>
      </c>
      <c r="E76" s="31">
        <v>0.025654</v>
      </c>
      <c r="F76" s="31">
        <v>0.024661</v>
      </c>
      <c r="G76" s="31">
        <v>0.023454</v>
      </c>
      <c r="H76" s="31">
        <v>0.022309</v>
      </c>
      <c r="I76" s="31">
        <v>0.021131</v>
      </c>
      <c r="J76" s="31">
        <v>0.019996</v>
      </c>
      <c r="K76" s="31">
        <v>0.018469</v>
      </c>
      <c r="L76" s="31">
        <v>0.01704</v>
      </c>
      <c r="M76" s="31">
        <v>0.015512</v>
      </c>
      <c r="N76" s="31">
        <v>0.014264</v>
      </c>
      <c r="O76" s="31">
        <v>0.012719</v>
      </c>
      <c r="P76" s="31">
        <v>0.011431</v>
      </c>
      <c r="Q76" s="31">
        <v>0.009954</v>
      </c>
      <c r="R76" s="31">
        <v>0.008952</v>
      </c>
      <c r="S76" s="31">
        <v>0.007832</v>
      </c>
      <c r="T76" s="31">
        <v>0.006849</v>
      </c>
      <c r="U76" s="31">
        <v>0.00555</v>
      </c>
      <c r="V76" s="31">
        <v>0.003995</v>
      </c>
      <c r="W76" s="31">
        <v>0.002705</v>
      </c>
      <c r="X76" s="31">
        <v>0.001285</v>
      </c>
      <c r="Y76" s="46">
        <v>0.0</v>
      </c>
      <c r="Z76" s="31">
        <v>-9.98E-4</v>
      </c>
      <c r="AA76" s="31">
        <v>-0.001887</v>
      </c>
      <c r="AB76" s="31">
        <v>-0.002537</v>
      </c>
      <c r="AC76" s="31">
        <v>-0.003133</v>
      </c>
      <c r="AD76" s="31">
        <v>-0.003717</v>
      </c>
      <c r="AE76" s="31">
        <v>-0.004302</v>
      </c>
      <c r="AF76" s="31">
        <v>-0.004961</v>
      </c>
      <c r="AG76" s="31">
        <v>-0.005608</v>
      </c>
      <c r="AH76" s="31">
        <v>-0.006176</v>
      </c>
      <c r="AI76" s="31">
        <v>-0.006584</v>
      </c>
      <c r="AJ76" s="31">
        <v>-0.007159</v>
      </c>
      <c r="AK76" s="31">
        <v>-0.006975</v>
      </c>
      <c r="AL76" s="31">
        <v>-0.00663</v>
      </c>
    </row>
    <row r="77" ht="12.75" customHeight="1">
      <c r="A77" s="31">
        <v>0.025543</v>
      </c>
      <c r="B77" s="31">
        <v>0.025669</v>
      </c>
      <c r="C77" s="31">
        <v>0.025036</v>
      </c>
      <c r="D77" s="31">
        <v>0.024484</v>
      </c>
      <c r="E77" s="31">
        <v>0.023539</v>
      </c>
      <c r="F77" s="31">
        <v>0.022584</v>
      </c>
      <c r="G77" s="31">
        <v>0.021619</v>
      </c>
      <c r="H77" s="31">
        <v>0.020548</v>
      </c>
      <c r="I77" s="31">
        <v>0.019572</v>
      </c>
      <c r="J77" s="31">
        <v>0.018581</v>
      </c>
      <c r="K77" s="31">
        <v>0.017784</v>
      </c>
      <c r="L77" s="31">
        <v>0.016562</v>
      </c>
      <c r="M77" s="31">
        <v>0.015147</v>
      </c>
      <c r="N77" s="31">
        <v>0.013565</v>
      </c>
      <c r="O77" s="31">
        <v>0.012174</v>
      </c>
      <c r="P77" s="31">
        <v>0.010596</v>
      </c>
      <c r="Q77" s="31">
        <v>0.009478</v>
      </c>
      <c r="R77" s="31">
        <v>0.008791</v>
      </c>
      <c r="S77" s="31">
        <v>0.008044</v>
      </c>
      <c r="T77" s="31">
        <v>0.006946</v>
      </c>
      <c r="U77" s="31">
        <v>0.00543</v>
      </c>
      <c r="V77" s="31">
        <v>0.004164</v>
      </c>
      <c r="W77" s="31">
        <v>0.002814</v>
      </c>
      <c r="X77" s="31">
        <v>0.001271</v>
      </c>
      <c r="Y77" s="46">
        <v>0.0</v>
      </c>
      <c r="Z77" s="31">
        <v>-7.16E-4</v>
      </c>
      <c r="AA77" s="31">
        <v>-0.001442</v>
      </c>
      <c r="AB77" s="31">
        <v>-0.00217</v>
      </c>
      <c r="AC77" s="31">
        <v>-0.00272</v>
      </c>
      <c r="AD77" s="31">
        <v>-0.003542</v>
      </c>
      <c r="AE77" s="31">
        <v>-0.004159</v>
      </c>
      <c r="AF77" s="31">
        <v>-0.005003</v>
      </c>
      <c r="AG77" s="31">
        <v>-0.00575</v>
      </c>
      <c r="AH77" s="31">
        <v>-0.006366</v>
      </c>
      <c r="AI77" s="31">
        <v>-0.006874</v>
      </c>
      <c r="AJ77" s="31">
        <v>-0.007057</v>
      </c>
      <c r="AK77" s="31">
        <v>-0.007259</v>
      </c>
      <c r="AL77" s="31">
        <v>-0.00681</v>
      </c>
    </row>
    <row r="78" ht="12.75" customHeight="1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2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</row>
    <row r="79" ht="12.75" customHeight="1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</row>
    <row r="80" ht="12.75" customHeight="1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</row>
    <row r="8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</row>
    <row r="82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</row>
    <row r="83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</row>
    <row r="84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</row>
    <row r="85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</row>
    <row r="86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</row>
    <row r="87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</row>
    <row r="88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</row>
    <row r="89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</row>
    <row r="90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</row>
    <row r="9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</row>
    <row r="92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</row>
    <row r="93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</row>
    <row r="94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</row>
    <row r="95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</row>
    <row r="96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</row>
    <row r="97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</row>
    <row r="98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</row>
    <row r="99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</row>
    <row r="100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</row>
    <row r="10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</row>
    <row r="102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</row>
    <row r="103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</row>
    <row r="104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</row>
    <row r="105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</row>
    <row r="106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</row>
    <row r="107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</row>
    <row r="108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</row>
    <row r="109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</row>
    <row r="110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</row>
    <row r="11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</row>
    <row r="112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</row>
    <row r="113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</row>
    <row r="114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</row>
    <row r="115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</row>
    <row r="116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</row>
    <row r="117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</row>
    <row r="118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</row>
    <row r="119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</row>
    <row r="120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</row>
    <row r="12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35"/>
    </row>
    <row r="122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  <c r="AL122" s="35"/>
    </row>
    <row r="123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</row>
    <row r="124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  <c r="AJ124" s="35"/>
      <c r="AK124" s="35"/>
      <c r="AL124" s="35"/>
    </row>
    <row r="125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  <c r="AI125" s="35"/>
      <c r="AJ125" s="35"/>
      <c r="AK125" s="35"/>
      <c r="AL125" s="35"/>
    </row>
    <row r="126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</row>
    <row r="127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  <c r="AL127" s="35"/>
    </row>
    <row r="128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  <c r="AJ128" s="35"/>
      <c r="AK128" s="35"/>
      <c r="AL128" s="35"/>
    </row>
    <row r="129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  <c r="AJ129" s="35"/>
      <c r="AK129" s="35"/>
      <c r="AL129" s="35"/>
    </row>
    <row r="130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  <c r="AL130" s="35"/>
    </row>
    <row r="13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  <c r="AI131" s="35"/>
      <c r="AJ131" s="35"/>
      <c r="AK131" s="35"/>
      <c r="AL131" s="35"/>
    </row>
    <row r="132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  <c r="AI132" s="35"/>
      <c r="AJ132" s="35"/>
      <c r="AK132" s="35"/>
      <c r="AL132" s="35"/>
    </row>
    <row r="133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  <c r="AI133" s="35"/>
      <c r="AJ133" s="35"/>
      <c r="AK133" s="35"/>
      <c r="AL133" s="35"/>
    </row>
    <row r="134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H134" s="35"/>
      <c r="AI134" s="35"/>
      <c r="AJ134" s="35"/>
      <c r="AK134" s="35"/>
      <c r="AL134" s="35"/>
    </row>
    <row r="135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</row>
    <row r="136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</row>
    <row r="137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</row>
    <row r="138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</row>
    <row r="139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</row>
    <row r="140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</row>
    <row r="14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</row>
    <row r="142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</row>
    <row r="143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</row>
    <row r="144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</row>
    <row r="145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  <c r="AJ145" s="35"/>
      <c r="AK145" s="35"/>
      <c r="AL145" s="35"/>
    </row>
    <row r="146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  <c r="AI146" s="35"/>
      <c r="AJ146" s="35"/>
      <c r="AK146" s="35"/>
      <c r="AL146" s="35"/>
    </row>
    <row r="147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  <c r="AG147" s="35"/>
      <c r="AH147" s="35"/>
      <c r="AI147" s="35"/>
      <c r="AJ147" s="35"/>
      <c r="AK147" s="35"/>
      <c r="AL147" s="35"/>
    </row>
    <row r="148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  <c r="AJ148" s="35"/>
      <c r="AK148" s="35"/>
      <c r="AL148" s="35"/>
    </row>
    <row r="149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  <c r="AJ149" s="35"/>
      <c r="AK149" s="35"/>
      <c r="AL149" s="35"/>
    </row>
    <row r="150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  <c r="AJ150" s="35"/>
      <c r="AK150" s="35"/>
      <c r="AL150" s="35"/>
    </row>
    <row r="15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  <c r="AJ151" s="35"/>
      <c r="AK151" s="35"/>
      <c r="AL151" s="35"/>
    </row>
    <row r="152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  <c r="AH152" s="35"/>
      <c r="AI152" s="35"/>
      <c r="AJ152" s="35"/>
      <c r="AK152" s="35"/>
      <c r="AL152" s="35"/>
    </row>
    <row r="153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  <c r="AI153" s="35"/>
      <c r="AJ153" s="35"/>
      <c r="AK153" s="35"/>
      <c r="AL153" s="35"/>
    </row>
    <row r="154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H154" s="35"/>
      <c r="AI154" s="35"/>
      <c r="AJ154" s="35"/>
      <c r="AK154" s="35"/>
      <c r="AL154" s="35"/>
    </row>
    <row r="155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H155" s="35"/>
      <c r="AI155" s="35"/>
      <c r="AJ155" s="35"/>
      <c r="AK155" s="35"/>
      <c r="AL155" s="35"/>
    </row>
    <row r="156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  <c r="AI156" s="35"/>
      <c r="AJ156" s="35"/>
      <c r="AK156" s="35"/>
      <c r="AL156" s="35"/>
    </row>
    <row r="157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  <c r="AI157" s="35"/>
      <c r="AJ157" s="35"/>
      <c r="AK157" s="35"/>
      <c r="AL157" s="35"/>
    </row>
    <row r="158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  <c r="AJ158" s="35"/>
      <c r="AK158" s="35"/>
      <c r="AL158" s="35"/>
    </row>
    <row r="159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  <c r="AL159" s="35"/>
    </row>
    <row r="160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  <c r="AI160" s="35"/>
      <c r="AJ160" s="35"/>
      <c r="AK160" s="35"/>
      <c r="AL160" s="35"/>
    </row>
    <row r="16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  <c r="AF161" s="35"/>
      <c r="AG161" s="35"/>
      <c r="AH161" s="35"/>
      <c r="AI161" s="35"/>
      <c r="AJ161" s="35"/>
      <c r="AK161" s="35"/>
      <c r="AL161" s="35"/>
    </row>
    <row r="162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  <c r="AF162" s="35"/>
      <c r="AG162" s="35"/>
      <c r="AH162" s="35"/>
      <c r="AI162" s="35"/>
      <c r="AJ162" s="35"/>
      <c r="AK162" s="35"/>
      <c r="AL162" s="35"/>
    </row>
    <row r="163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  <c r="AF163" s="35"/>
      <c r="AG163" s="35"/>
      <c r="AH163" s="35"/>
      <c r="AI163" s="35"/>
      <c r="AJ163" s="35"/>
      <c r="AK163" s="35"/>
      <c r="AL163" s="35"/>
    </row>
    <row r="164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  <c r="AG164" s="35"/>
      <c r="AH164" s="35"/>
      <c r="AI164" s="35"/>
      <c r="AJ164" s="35"/>
      <c r="AK164" s="35"/>
      <c r="AL164" s="35"/>
    </row>
    <row r="165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  <c r="AF165" s="35"/>
      <c r="AG165" s="35"/>
      <c r="AH165" s="35"/>
      <c r="AI165" s="35"/>
      <c r="AJ165" s="35"/>
      <c r="AK165" s="35"/>
      <c r="AL165" s="35"/>
    </row>
    <row r="166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  <c r="AH166" s="35"/>
      <c r="AI166" s="35"/>
      <c r="AJ166" s="35"/>
      <c r="AK166" s="35"/>
      <c r="AL166" s="35"/>
    </row>
    <row r="167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  <c r="AF167" s="35"/>
      <c r="AG167" s="35"/>
      <c r="AH167" s="35"/>
      <c r="AI167" s="35"/>
      <c r="AJ167" s="35"/>
      <c r="AK167" s="35"/>
      <c r="AL167" s="35"/>
    </row>
    <row r="168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  <c r="AI168" s="35"/>
      <c r="AJ168" s="35"/>
      <c r="AK168" s="35"/>
      <c r="AL168" s="35"/>
    </row>
    <row r="169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  <c r="AI169" s="35"/>
      <c r="AJ169" s="35"/>
      <c r="AK169" s="35"/>
      <c r="AL169" s="35"/>
    </row>
    <row r="170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5"/>
      <c r="AI170" s="35"/>
      <c r="AJ170" s="35"/>
      <c r="AK170" s="35"/>
      <c r="AL170" s="35"/>
    </row>
    <row r="17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H171" s="35"/>
      <c r="AI171" s="35"/>
      <c r="AJ171" s="35"/>
      <c r="AK171" s="35"/>
      <c r="AL171" s="35"/>
    </row>
    <row r="172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  <c r="AH172" s="35"/>
      <c r="AI172" s="35"/>
      <c r="AJ172" s="35"/>
      <c r="AK172" s="35"/>
      <c r="AL172" s="35"/>
    </row>
    <row r="173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  <c r="AH173" s="35"/>
      <c r="AI173" s="35"/>
      <c r="AJ173" s="35"/>
      <c r="AK173" s="35"/>
      <c r="AL173" s="35"/>
    </row>
    <row r="174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  <c r="AF174" s="35"/>
      <c r="AG174" s="35"/>
      <c r="AH174" s="35"/>
      <c r="AI174" s="35"/>
      <c r="AJ174" s="35"/>
      <c r="AK174" s="35"/>
      <c r="AL174" s="35"/>
    </row>
    <row r="175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  <c r="AF175" s="35"/>
      <c r="AG175" s="35"/>
      <c r="AH175" s="35"/>
      <c r="AI175" s="35"/>
      <c r="AJ175" s="35"/>
      <c r="AK175" s="35"/>
      <c r="AL175" s="35"/>
    </row>
    <row r="176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  <c r="AH176" s="35"/>
      <c r="AI176" s="35"/>
      <c r="AJ176" s="35"/>
      <c r="AK176" s="35"/>
      <c r="AL176" s="35"/>
    </row>
    <row r="177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  <c r="AI177" s="35"/>
      <c r="AJ177" s="35"/>
      <c r="AK177" s="35"/>
      <c r="AL177" s="35"/>
    </row>
    <row r="178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  <c r="AD178" s="35"/>
      <c r="AE178" s="35"/>
      <c r="AF178" s="35"/>
      <c r="AG178" s="35"/>
      <c r="AH178" s="35"/>
      <c r="AI178" s="35"/>
      <c r="AJ178" s="35"/>
      <c r="AK178" s="35"/>
      <c r="AL178" s="35"/>
    </row>
    <row r="179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  <c r="AD179" s="35"/>
      <c r="AE179" s="35"/>
      <c r="AF179" s="35"/>
      <c r="AG179" s="35"/>
      <c r="AH179" s="35"/>
      <c r="AI179" s="35"/>
      <c r="AJ179" s="35"/>
      <c r="AK179" s="35"/>
      <c r="AL179" s="35"/>
    </row>
    <row r="180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  <c r="AH180" s="35"/>
      <c r="AI180" s="35"/>
      <c r="AJ180" s="35"/>
      <c r="AK180" s="35"/>
      <c r="AL180" s="35"/>
    </row>
    <row r="18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</row>
    <row r="182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  <c r="AI182" s="35"/>
      <c r="AJ182" s="35"/>
      <c r="AK182" s="35"/>
      <c r="AL182" s="35"/>
    </row>
    <row r="183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5"/>
      <c r="AF183" s="35"/>
      <c r="AG183" s="35"/>
      <c r="AH183" s="35"/>
      <c r="AI183" s="35"/>
      <c r="AJ183" s="35"/>
      <c r="AK183" s="35"/>
      <c r="AL183" s="35"/>
    </row>
    <row r="184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  <c r="AD184" s="35"/>
      <c r="AE184" s="35"/>
      <c r="AF184" s="35"/>
      <c r="AG184" s="35"/>
      <c r="AH184" s="35"/>
      <c r="AI184" s="35"/>
      <c r="AJ184" s="35"/>
      <c r="AK184" s="35"/>
      <c r="AL184" s="35"/>
    </row>
    <row r="185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  <c r="AD185" s="35"/>
      <c r="AE185" s="35"/>
      <c r="AF185" s="35"/>
      <c r="AG185" s="35"/>
      <c r="AH185" s="35"/>
      <c r="AI185" s="35"/>
      <c r="AJ185" s="35"/>
      <c r="AK185" s="35"/>
      <c r="AL185" s="35"/>
    </row>
    <row r="186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  <c r="AI186" s="35"/>
      <c r="AJ186" s="35"/>
      <c r="AK186" s="35"/>
      <c r="AL186" s="35"/>
    </row>
    <row r="187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  <c r="AH187" s="35"/>
      <c r="AI187" s="35"/>
      <c r="AJ187" s="35"/>
      <c r="AK187" s="35"/>
      <c r="AL187" s="35"/>
    </row>
    <row r="188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  <c r="AD188" s="35"/>
      <c r="AE188" s="35"/>
      <c r="AF188" s="35"/>
      <c r="AG188" s="35"/>
      <c r="AH188" s="35"/>
      <c r="AI188" s="35"/>
      <c r="AJ188" s="35"/>
      <c r="AK188" s="35"/>
      <c r="AL188" s="35"/>
    </row>
    <row r="189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  <c r="AD189" s="35"/>
      <c r="AE189" s="35"/>
      <c r="AF189" s="35"/>
      <c r="AG189" s="35"/>
      <c r="AH189" s="35"/>
      <c r="AI189" s="35"/>
      <c r="AJ189" s="35"/>
      <c r="AK189" s="35"/>
      <c r="AL189" s="35"/>
    </row>
    <row r="190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  <c r="AH190" s="35"/>
      <c r="AI190" s="35"/>
      <c r="AJ190" s="35"/>
      <c r="AK190" s="35"/>
      <c r="AL190" s="35"/>
    </row>
    <row r="19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  <c r="AF191" s="35"/>
      <c r="AG191" s="35"/>
      <c r="AH191" s="35"/>
      <c r="AI191" s="35"/>
      <c r="AJ191" s="35"/>
      <c r="AK191" s="35"/>
      <c r="AL191" s="35"/>
    </row>
    <row r="192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  <c r="AD192" s="35"/>
      <c r="AE192" s="35"/>
      <c r="AF192" s="35"/>
      <c r="AG192" s="35"/>
      <c r="AH192" s="35"/>
      <c r="AI192" s="35"/>
      <c r="AJ192" s="35"/>
      <c r="AK192" s="35"/>
      <c r="AL192" s="35"/>
    </row>
    <row r="193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  <c r="AD193" s="35"/>
      <c r="AE193" s="35"/>
      <c r="AF193" s="35"/>
      <c r="AG193" s="35"/>
      <c r="AH193" s="35"/>
      <c r="AI193" s="35"/>
      <c r="AJ193" s="35"/>
      <c r="AK193" s="35"/>
      <c r="AL193" s="35"/>
    </row>
    <row r="194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  <c r="AE194" s="35"/>
      <c r="AF194" s="35"/>
      <c r="AG194" s="35"/>
      <c r="AH194" s="35"/>
      <c r="AI194" s="35"/>
      <c r="AJ194" s="35"/>
      <c r="AK194" s="35"/>
      <c r="AL194" s="35"/>
    </row>
    <row r="195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  <c r="AD195" s="35"/>
      <c r="AE195" s="35"/>
      <c r="AF195" s="35"/>
      <c r="AG195" s="35"/>
      <c r="AH195" s="35"/>
      <c r="AI195" s="35"/>
      <c r="AJ195" s="35"/>
      <c r="AK195" s="35"/>
      <c r="AL195" s="35"/>
    </row>
    <row r="196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  <c r="AD196" s="35"/>
      <c r="AE196" s="35"/>
      <c r="AF196" s="35"/>
      <c r="AG196" s="35"/>
      <c r="AH196" s="35"/>
      <c r="AI196" s="35"/>
      <c r="AJ196" s="35"/>
      <c r="AK196" s="35"/>
      <c r="AL196" s="35"/>
    </row>
    <row r="197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  <c r="AD197" s="35"/>
      <c r="AE197" s="35"/>
      <c r="AF197" s="35"/>
      <c r="AG197" s="35"/>
      <c r="AH197" s="35"/>
      <c r="AI197" s="35"/>
      <c r="AJ197" s="35"/>
      <c r="AK197" s="35"/>
      <c r="AL197" s="35"/>
    </row>
    <row r="198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  <c r="AD198" s="35"/>
      <c r="AE198" s="35"/>
      <c r="AF198" s="35"/>
      <c r="AG198" s="35"/>
      <c r="AH198" s="35"/>
      <c r="AI198" s="35"/>
      <c r="AJ198" s="35"/>
      <c r="AK198" s="35"/>
      <c r="AL198" s="35"/>
    </row>
    <row r="199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  <c r="AD199" s="35"/>
      <c r="AE199" s="35"/>
      <c r="AF199" s="35"/>
      <c r="AG199" s="35"/>
      <c r="AH199" s="35"/>
      <c r="AI199" s="35"/>
      <c r="AJ199" s="35"/>
      <c r="AK199" s="35"/>
      <c r="AL199" s="35"/>
    </row>
    <row r="200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  <c r="AD200" s="35"/>
      <c r="AE200" s="35"/>
      <c r="AF200" s="35"/>
      <c r="AG200" s="35"/>
      <c r="AH200" s="35"/>
      <c r="AI200" s="35"/>
      <c r="AJ200" s="35"/>
      <c r="AK200" s="35"/>
      <c r="AL200" s="35"/>
    </row>
    <row r="20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  <c r="AD201" s="35"/>
      <c r="AE201" s="35"/>
      <c r="AF201" s="35"/>
      <c r="AG201" s="35"/>
      <c r="AH201" s="35"/>
      <c r="AI201" s="35"/>
      <c r="AJ201" s="35"/>
      <c r="AK201" s="35"/>
      <c r="AL201" s="35"/>
    </row>
    <row r="202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  <c r="AD202" s="35"/>
      <c r="AE202" s="35"/>
      <c r="AF202" s="35"/>
      <c r="AG202" s="35"/>
      <c r="AH202" s="35"/>
      <c r="AI202" s="35"/>
      <c r="AJ202" s="35"/>
      <c r="AK202" s="35"/>
      <c r="AL202" s="35"/>
    </row>
    <row r="203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  <c r="AH203" s="35"/>
      <c r="AI203" s="35"/>
      <c r="AJ203" s="35"/>
      <c r="AK203" s="35"/>
      <c r="AL203" s="35"/>
    </row>
    <row r="204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  <c r="AD204" s="35"/>
      <c r="AE204" s="35"/>
      <c r="AF204" s="35"/>
      <c r="AG204" s="35"/>
      <c r="AH204" s="35"/>
      <c r="AI204" s="35"/>
      <c r="AJ204" s="35"/>
      <c r="AK204" s="35"/>
      <c r="AL204" s="35"/>
    </row>
    <row r="205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  <c r="AD205" s="35"/>
      <c r="AE205" s="35"/>
      <c r="AF205" s="35"/>
      <c r="AG205" s="35"/>
      <c r="AH205" s="35"/>
      <c r="AI205" s="35"/>
      <c r="AJ205" s="35"/>
      <c r="AK205" s="35"/>
      <c r="AL205" s="35"/>
    </row>
    <row r="206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  <c r="AD206" s="35"/>
      <c r="AE206" s="35"/>
      <c r="AF206" s="35"/>
      <c r="AG206" s="35"/>
      <c r="AH206" s="35"/>
      <c r="AI206" s="35"/>
      <c r="AJ206" s="35"/>
      <c r="AK206" s="35"/>
      <c r="AL206" s="35"/>
    </row>
    <row r="207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  <c r="AB207" s="35"/>
      <c r="AC207" s="35"/>
      <c r="AD207" s="35"/>
      <c r="AE207" s="35"/>
      <c r="AF207" s="35"/>
      <c r="AG207" s="35"/>
      <c r="AH207" s="35"/>
      <c r="AI207" s="35"/>
      <c r="AJ207" s="35"/>
      <c r="AK207" s="35"/>
      <c r="AL207" s="35"/>
    </row>
    <row r="208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  <c r="AD208" s="35"/>
      <c r="AE208" s="35"/>
      <c r="AF208" s="35"/>
      <c r="AG208" s="35"/>
      <c r="AH208" s="35"/>
      <c r="AI208" s="35"/>
      <c r="AJ208" s="35"/>
      <c r="AK208" s="35"/>
      <c r="AL208" s="35"/>
    </row>
    <row r="209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  <c r="AC209" s="35"/>
      <c r="AD209" s="35"/>
      <c r="AE209" s="35"/>
      <c r="AF209" s="35"/>
      <c r="AG209" s="35"/>
      <c r="AH209" s="35"/>
      <c r="AI209" s="35"/>
      <c r="AJ209" s="35"/>
      <c r="AK209" s="35"/>
      <c r="AL209" s="35"/>
    </row>
    <row r="210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  <c r="AD210" s="35"/>
      <c r="AE210" s="35"/>
      <c r="AF210" s="35"/>
      <c r="AG210" s="35"/>
      <c r="AH210" s="35"/>
      <c r="AI210" s="35"/>
      <c r="AJ210" s="35"/>
      <c r="AK210" s="35"/>
      <c r="AL210" s="35"/>
    </row>
    <row r="21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  <c r="AC211" s="35"/>
      <c r="AD211" s="35"/>
      <c r="AE211" s="35"/>
      <c r="AF211" s="35"/>
      <c r="AG211" s="35"/>
      <c r="AH211" s="35"/>
      <c r="AI211" s="35"/>
      <c r="AJ211" s="35"/>
      <c r="AK211" s="35"/>
      <c r="AL211" s="35"/>
    </row>
    <row r="212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  <c r="AC212" s="35"/>
      <c r="AD212" s="35"/>
      <c r="AE212" s="35"/>
      <c r="AF212" s="35"/>
      <c r="AG212" s="35"/>
      <c r="AH212" s="35"/>
      <c r="AI212" s="35"/>
      <c r="AJ212" s="35"/>
      <c r="AK212" s="35"/>
      <c r="AL212" s="35"/>
    </row>
    <row r="213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  <c r="AD213" s="35"/>
      <c r="AE213" s="35"/>
      <c r="AF213" s="35"/>
      <c r="AG213" s="35"/>
      <c r="AH213" s="35"/>
      <c r="AI213" s="35"/>
      <c r="AJ213" s="35"/>
      <c r="AK213" s="35"/>
      <c r="AL213" s="35"/>
    </row>
    <row r="214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  <c r="AC214" s="35"/>
      <c r="AD214" s="35"/>
      <c r="AE214" s="35"/>
      <c r="AF214" s="35"/>
      <c r="AG214" s="35"/>
      <c r="AH214" s="35"/>
      <c r="AI214" s="35"/>
      <c r="AJ214" s="35"/>
      <c r="AK214" s="35"/>
      <c r="AL214" s="35"/>
    </row>
    <row r="215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  <c r="AC215" s="35"/>
      <c r="AD215" s="35"/>
      <c r="AE215" s="35"/>
      <c r="AF215" s="35"/>
      <c r="AG215" s="35"/>
      <c r="AH215" s="35"/>
      <c r="AI215" s="35"/>
      <c r="AJ215" s="35"/>
      <c r="AK215" s="35"/>
      <c r="AL215" s="35"/>
    </row>
    <row r="216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  <c r="AE216" s="35"/>
      <c r="AF216" s="35"/>
      <c r="AG216" s="35"/>
      <c r="AH216" s="35"/>
      <c r="AI216" s="35"/>
      <c r="AJ216" s="35"/>
      <c r="AK216" s="35"/>
      <c r="AL216" s="35"/>
    </row>
    <row r="217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  <c r="AB217" s="35"/>
      <c r="AC217" s="35"/>
      <c r="AD217" s="35"/>
      <c r="AE217" s="35"/>
      <c r="AF217" s="35"/>
      <c r="AG217" s="35"/>
      <c r="AH217" s="35"/>
      <c r="AI217" s="35"/>
      <c r="AJ217" s="35"/>
      <c r="AK217" s="35"/>
      <c r="AL217" s="35"/>
    </row>
    <row r="218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  <c r="AD218" s="35"/>
      <c r="AE218" s="35"/>
      <c r="AF218" s="35"/>
      <c r="AG218" s="35"/>
      <c r="AH218" s="35"/>
      <c r="AI218" s="35"/>
      <c r="AJ218" s="35"/>
      <c r="AK218" s="35"/>
      <c r="AL218" s="35"/>
    </row>
    <row r="219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  <c r="AD219" s="35"/>
      <c r="AE219" s="35"/>
      <c r="AF219" s="35"/>
      <c r="AG219" s="35"/>
      <c r="AH219" s="35"/>
      <c r="AI219" s="35"/>
      <c r="AJ219" s="35"/>
      <c r="AK219" s="35"/>
      <c r="AL219" s="35"/>
    </row>
    <row r="220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35"/>
      <c r="AD220" s="35"/>
      <c r="AE220" s="35"/>
      <c r="AF220" s="35"/>
      <c r="AG220" s="35"/>
      <c r="AH220" s="35"/>
      <c r="AI220" s="35"/>
      <c r="AJ220" s="35"/>
      <c r="AK220" s="35"/>
      <c r="AL220" s="35"/>
    </row>
    <row r="22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  <c r="AC221" s="35"/>
      <c r="AD221" s="35"/>
      <c r="AE221" s="35"/>
      <c r="AF221" s="35"/>
      <c r="AG221" s="35"/>
      <c r="AH221" s="35"/>
      <c r="AI221" s="35"/>
      <c r="AJ221" s="35"/>
      <c r="AK221" s="35"/>
      <c r="AL221" s="35"/>
    </row>
    <row r="222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  <c r="AC222" s="35"/>
      <c r="AD222" s="35"/>
      <c r="AE222" s="35"/>
      <c r="AF222" s="35"/>
      <c r="AG222" s="35"/>
      <c r="AH222" s="35"/>
      <c r="AI222" s="35"/>
      <c r="AJ222" s="35"/>
      <c r="AK222" s="35"/>
      <c r="AL222" s="35"/>
    </row>
    <row r="223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  <c r="AB223" s="35"/>
      <c r="AC223" s="35"/>
      <c r="AD223" s="35"/>
      <c r="AE223" s="35"/>
      <c r="AF223" s="35"/>
      <c r="AG223" s="35"/>
      <c r="AH223" s="35"/>
      <c r="AI223" s="35"/>
      <c r="AJ223" s="35"/>
      <c r="AK223" s="35"/>
      <c r="AL223" s="35"/>
    </row>
    <row r="224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  <c r="AD224" s="35"/>
      <c r="AE224" s="35"/>
      <c r="AF224" s="35"/>
      <c r="AG224" s="35"/>
      <c r="AH224" s="35"/>
      <c r="AI224" s="35"/>
      <c r="AJ224" s="35"/>
      <c r="AK224" s="35"/>
      <c r="AL224" s="35"/>
    </row>
    <row r="225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35"/>
      <c r="AF225" s="35"/>
      <c r="AG225" s="35"/>
      <c r="AH225" s="35"/>
      <c r="AI225" s="35"/>
      <c r="AJ225" s="35"/>
      <c r="AK225" s="35"/>
      <c r="AL225" s="35"/>
    </row>
    <row r="226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  <c r="AB226" s="35"/>
      <c r="AC226" s="35"/>
      <c r="AD226" s="35"/>
      <c r="AE226" s="35"/>
      <c r="AF226" s="35"/>
      <c r="AG226" s="35"/>
      <c r="AH226" s="35"/>
      <c r="AI226" s="35"/>
      <c r="AJ226" s="35"/>
      <c r="AK226" s="35"/>
      <c r="AL226" s="35"/>
    </row>
    <row r="227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  <c r="AC227" s="35"/>
      <c r="AD227" s="35"/>
      <c r="AE227" s="35"/>
      <c r="AF227" s="35"/>
      <c r="AG227" s="35"/>
      <c r="AH227" s="35"/>
      <c r="AI227" s="35"/>
      <c r="AJ227" s="35"/>
      <c r="AK227" s="35"/>
      <c r="AL227" s="35"/>
    </row>
    <row r="228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  <c r="AD228" s="35"/>
      <c r="AE228" s="35"/>
      <c r="AF228" s="35"/>
      <c r="AG228" s="35"/>
      <c r="AH228" s="35"/>
      <c r="AI228" s="35"/>
      <c r="AJ228" s="35"/>
      <c r="AK228" s="35"/>
      <c r="AL228" s="35"/>
    </row>
    <row r="229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  <c r="AC229" s="35"/>
      <c r="AD229" s="35"/>
      <c r="AE229" s="35"/>
      <c r="AF229" s="35"/>
      <c r="AG229" s="35"/>
      <c r="AH229" s="35"/>
      <c r="AI229" s="35"/>
      <c r="AJ229" s="35"/>
      <c r="AK229" s="35"/>
      <c r="AL229" s="35"/>
    </row>
    <row r="230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35"/>
      <c r="AD230" s="35"/>
      <c r="AE230" s="35"/>
      <c r="AF230" s="35"/>
      <c r="AG230" s="35"/>
      <c r="AH230" s="35"/>
      <c r="AI230" s="35"/>
      <c r="AJ230" s="35"/>
      <c r="AK230" s="35"/>
      <c r="AL230" s="35"/>
    </row>
    <row r="23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  <c r="AB231" s="35"/>
      <c r="AC231" s="35"/>
      <c r="AD231" s="35"/>
      <c r="AE231" s="35"/>
      <c r="AF231" s="35"/>
      <c r="AG231" s="35"/>
      <c r="AH231" s="35"/>
      <c r="AI231" s="35"/>
      <c r="AJ231" s="35"/>
      <c r="AK231" s="35"/>
      <c r="AL231" s="35"/>
    </row>
    <row r="232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  <c r="AB232" s="35"/>
      <c r="AC232" s="35"/>
      <c r="AD232" s="35"/>
      <c r="AE232" s="35"/>
      <c r="AF232" s="35"/>
      <c r="AG232" s="35"/>
      <c r="AH232" s="35"/>
      <c r="AI232" s="35"/>
      <c r="AJ232" s="35"/>
      <c r="AK232" s="35"/>
      <c r="AL232" s="35"/>
    </row>
    <row r="233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35"/>
      <c r="AD233" s="35"/>
      <c r="AE233" s="35"/>
      <c r="AF233" s="35"/>
      <c r="AG233" s="35"/>
      <c r="AH233" s="35"/>
      <c r="AI233" s="35"/>
      <c r="AJ233" s="35"/>
      <c r="AK233" s="35"/>
      <c r="AL233" s="35"/>
    </row>
    <row r="234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  <c r="AC234" s="35"/>
      <c r="AD234" s="35"/>
      <c r="AE234" s="35"/>
      <c r="AF234" s="35"/>
      <c r="AG234" s="35"/>
      <c r="AH234" s="35"/>
      <c r="AI234" s="35"/>
      <c r="AJ234" s="35"/>
      <c r="AK234" s="35"/>
      <c r="AL234" s="35"/>
    </row>
    <row r="235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  <c r="AC235" s="35"/>
      <c r="AD235" s="35"/>
      <c r="AE235" s="35"/>
      <c r="AF235" s="35"/>
      <c r="AG235" s="35"/>
      <c r="AH235" s="35"/>
      <c r="AI235" s="35"/>
      <c r="AJ235" s="35"/>
      <c r="AK235" s="35"/>
      <c r="AL235" s="35"/>
    </row>
    <row r="236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  <c r="AC236" s="35"/>
      <c r="AD236" s="35"/>
      <c r="AE236" s="35"/>
      <c r="AF236" s="35"/>
      <c r="AG236" s="35"/>
      <c r="AH236" s="35"/>
      <c r="AI236" s="35"/>
      <c r="AJ236" s="35"/>
      <c r="AK236" s="35"/>
      <c r="AL236" s="35"/>
    </row>
    <row r="237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  <c r="AC237" s="35"/>
      <c r="AD237" s="35"/>
      <c r="AE237" s="35"/>
      <c r="AF237" s="35"/>
      <c r="AG237" s="35"/>
      <c r="AH237" s="35"/>
      <c r="AI237" s="35"/>
      <c r="AJ237" s="35"/>
      <c r="AK237" s="35"/>
      <c r="AL237" s="35"/>
    </row>
    <row r="238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35"/>
      <c r="AD238" s="35"/>
      <c r="AE238" s="35"/>
      <c r="AF238" s="35"/>
      <c r="AG238" s="35"/>
      <c r="AH238" s="35"/>
      <c r="AI238" s="35"/>
      <c r="AJ238" s="35"/>
      <c r="AK238" s="35"/>
      <c r="AL238" s="35"/>
    </row>
    <row r="239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  <c r="AC239" s="35"/>
      <c r="AD239" s="35"/>
      <c r="AE239" s="35"/>
      <c r="AF239" s="35"/>
      <c r="AG239" s="35"/>
      <c r="AH239" s="35"/>
      <c r="AI239" s="35"/>
      <c r="AJ239" s="35"/>
      <c r="AK239" s="35"/>
      <c r="AL239" s="35"/>
    </row>
    <row r="240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  <c r="AC240" s="35"/>
      <c r="AD240" s="35"/>
      <c r="AE240" s="35"/>
      <c r="AF240" s="35"/>
      <c r="AG240" s="35"/>
      <c r="AH240" s="35"/>
      <c r="AI240" s="35"/>
      <c r="AJ240" s="35"/>
      <c r="AK240" s="35"/>
      <c r="AL240" s="35"/>
    </row>
    <row r="24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  <c r="AC241" s="35"/>
      <c r="AD241" s="35"/>
      <c r="AE241" s="35"/>
      <c r="AF241" s="35"/>
      <c r="AG241" s="35"/>
      <c r="AH241" s="35"/>
      <c r="AI241" s="35"/>
      <c r="AJ241" s="35"/>
      <c r="AK241" s="35"/>
      <c r="AL241" s="35"/>
    </row>
    <row r="242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  <c r="AC242" s="35"/>
      <c r="AD242" s="35"/>
      <c r="AE242" s="35"/>
      <c r="AF242" s="35"/>
      <c r="AG242" s="35"/>
      <c r="AH242" s="35"/>
      <c r="AI242" s="35"/>
      <c r="AJ242" s="35"/>
      <c r="AK242" s="35"/>
      <c r="AL242" s="35"/>
    </row>
    <row r="243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  <c r="AC243" s="35"/>
      <c r="AD243" s="35"/>
      <c r="AE243" s="35"/>
      <c r="AF243" s="35"/>
      <c r="AG243" s="35"/>
      <c r="AH243" s="35"/>
      <c r="AI243" s="35"/>
      <c r="AJ243" s="35"/>
      <c r="AK243" s="35"/>
      <c r="AL243" s="35"/>
    </row>
    <row r="244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35"/>
      <c r="AF244" s="35"/>
      <c r="AG244" s="35"/>
      <c r="AH244" s="35"/>
      <c r="AI244" s="35"/>
      <c r="AJ244" s="35"/>
      <c r="AK244" s="35"/>
      <c r="AL244" s="35"/>
    </row>
    <row r="245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  <c r="AC245" s="35"/>
      <c r="AD245" s="35"/>
      <c r="AE245" s="35"/>
      <c r="AF245" s="35"/>
      <c r="AG245" s="35"/>
      <c r="AH245" s="35"/>
      <c r="AI245" s="35"/>
      <c r="AJ245" s="35"/>
      <c r="AK245" s="35"/>
      <c r="AL245" s="35"/>
    </row>
    <row r="246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35"/>
      <c r="AD246" s="35"/>
      <c r="AE246" s="35"/>
      <c r="AF246" s="35"/>
      <c r="AG246" s="35"/>
      <c r="AH246" s="35"/>
      <c r="AI246" s="35"/>
      <c r="AJ246" s="35"/>
      <c r="AK246" s="35"/>
      <c r="AL246" s="35"/>
    </row>
    <row r="247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  <c r="AC247" s="35"/>
      <c r="AD247" s="35"/>
      <c r="AE247" s="35"/>
      <c r="AF247" s="35"/>
      <c r="AG247" s="35"/>
      <c r="AH247" s="35"/>
      <c r="AI247" s="35"/>
      <c r="AJ247" s="35"/>
      <c r="AK247" s="35"/>
      <c r="AL247" s="35"/>
    </row>
    <row r="248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  <c r="AC248" s="35"/>
      <c r="AD248" s="35"/>
      <c r="AE248" s="35"/>
      <c r="AF248" s="35"/>
      <c r="AG248" s="35"/>
      <c r="AH248" s="35"/>
      <c r="AI248" s="35"/>
      <c r="AJ248" s="35"/>
      <c r="AK248" s="35"/>
      <c r="AL248" s="35"/>
    </row>
    <row r="249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  <c r="AC249" s="35"/>
      <c r="AD249" s="35"/>
      <c r="AE249" s="35"/>
      <c r="AF249" s="35"/>
      <c r="AG249" s="35"/>
      <c r="AH249" s="35"/>
      <c r="AI249" s="35"/>
      <c r="AJ249" s="35"/>
      <c r="AK249" s="35"/>
      <c r="AL249" s="35"/>
    </row>
    <row r="250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  <c r="AC250" s="35"/>
      <c r="AD250" s="35"/>
      <c r="AE250" s="35"/>
      <c r="AF250" s="35"/>
      <c r="AG250" s="35"/>
      <c r="AH250" s="35"/>
      <c r="AI250" s="35"/>
      <c r="AJ250" s="35"/>
      <c r="AK250" s="35"/>
      <c r="AL250" s="35"/>
    </row>
    <row r="25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  <c r="AD251" s="35"/>
      <c r="AE251" s="35"/>
      <c r="AF251" s="35"/>
      <c r="AG251" s="35"/>
      <c r="AH251" s="35"/>
      <c r="AI251" s="35"/>
      <c r="AJ251" s="35"/>
      <c r="AK251" s="35"/>
      <c r="AL251" s="35"/>
    </row>
    <row r="252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  <c r="AC252" s="35"/>
      <c r="AD252" s="35"/>
      <c r="AE252" s="35"/>
      <c r="AF252" s="35"/>
      <c r="AG252" s="35"/>
      <c r="AH252" s="35"/>
      <c r="AI252" s="35"/>
      <c r="AJ252" s="35"/>
      <c r="AK252" s="35"/>
      <c r="AL252" s="35"/>
    </row>
    <row r="253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  <c r="AC253" s="35"/>
      <c r="AD253" s="35"/>
      <c r="AE253" s="35"/>
      <c r="AF253" s="35"/>
      <c r="AG253" s="35"/>
      <c r="AH253" s="35"/>
      <c r="AI253" s="35"/>
      <c r="AJ253" s="35"/>
      <c r="AK253" s="35"/>
      <c r="AL253" s="35"/>
    </row>
    <row r="254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  <c r="AC254" s="35"/>
      <c r="AD254" s="35"/>
      <c r="AE254" s="35"/>
      <c r="AF254" s="35"/>
      <c r="AG254" s="35"/>
      <c r="AH254" s="35"/>
      <c r="AI254" s="35"/>
      <c r="AJ254" s="35"/>
      <c r="AK254" s="35"/>
      <c r="AL254" s="35"/>
    </row>
    <row r="255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  <c r="AC255" s="35"/>
      <c r="AD255" s="35"/>
      <c r="AE255" s="35"/>
      <c r="AF255" s="35"/>
      <c r="AG255" s="35"/>
      <c r="AH255" s="35"/>
      <c r="AI255" s="35"/>
      <c r="AJ255" s="35"/>
      <c r="AK255" s="35"/>
      <c r="AL255" s="35"/>
    </row>
    <row r="256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  <c r="AC256" s="35"/>
      <c r="AD256" s="35"/>
      <c r="AE256" s="35"/>
      <c r="AF256" s="35"/>
      <c r="AG256" s="35"/>
      <c r="AH256" s="35"/>
      <c r="AI256" s="35"/>
      <c r="AJ256" s="35"/>
      <c r="AK256" s="35"/>
      <c r="AL256" s="35"/>
    </row>
    <row r="257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  <c r="AC257" s="35"/>
      <c r="AD257" s="35"/>
      <c r="AE257" s="35"/>
      <c r="AF257" s="35"/>
      <c r="AG257" s="35"/>
      <c r="AH257" s="35"/>
      <c r="AI257" s="35"/>
      <c r="AJ257" s="35"/>
      <c r="AK257" s="35"/>
      <c r="AL257" s="35"/>
    </row>
    <row r="258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35"/>
      <c r="AD258" s="35"/>
      <c r="AE258" s="35"/>
      <c r="AF258" s="35"/>
      <c r="AG258" s="35"/>
      <c r="AH258" s="35"/>
      <c r="AI258" s="35"/>
      <c r="AJ258" s="35"/>
      <c r="AK258" s="35"/>
      <c r="AL258" s="35"/>
    </row>
    <row r="259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  <c r="AC259" s="35"/>
      <c r="AD259" s="35"/>
      <c r="AE259" s="35"/>
      <c r="AF259" s="35"/>
      <c r="AG259" s="35"/>
      <c r="AH259" s="35"/>
      <c r="AI259" s="35"/>
      <c r="AJ259" s="35"/>
      <c r="AK259" s="35"/>
      <c r="AL259" s="35"/>
    </row>
    <row r="260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  <c r="AD260" s="35"/>
      <c r="AE260" s="35"/>
      <c r="AF260" s="35"/>
      <c r="AG260" s="35"/>
      <c r="AH260" s="35"/>
      <c r="AI260" s="35"/>
      <c r="AJ260" s="35"/>
      <c r="AK260" s="35"/>
      <c r="AL260" s="35"/>
    </row>
    <row r="26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  <c r="AC261" s="35"/>
      <c r="AD261" s="35"/>
      <c r="AE261" s="35"/>
      <c r="AF261" s="35"/>
      <c r="AG261" s="35"/>
      <c r="AH261" s="35"/>
      <c r="AI261" s="35"/>
      <c r="AJ261" s="35"/>
      <c r="AK261" s="35"/>
      <c r="AL261" s="35"/>
    </row>
    <row r="262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  <c r="AB262" s="35"/>
      <c r="AC262" s="35"/>
      <c r="AD262" s="35"/>
      <c r="AE262" s="35"/>
      <c r="AF262" s="35"/>
      <c r="AG262" s="35"/>
      <c r="AH262" s="35"/>
      <c r="AI262" s="35"/>
      <c r="AJ262" s="35"/>
      <c r="AK262" s="35"/>
      <c r="AL262" s="35"/>
    </row>
    <row r="263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  <c r="AC263" s="35"/>
      <c r="AD263" s="35"/>
      <c r="AE263" s="35"/>
      <c r="AF263" s="35"/>
      <c r="AG263" s="35"/>
      <c r="AH263" s="35"/>
      <c r="AI263" s="35"/>
      <c r="AJ263" s="35"/>
      <c r="AK263" s="35"/>
      <c r="AL263" s="35"/>
    </row>
    <row r="264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5"/>
      <c r="AC264" s="35"/>
      <c r="AD264" s="35"/>
      <c r="AE264" s="35"/>
      <c r="AF264" s="35"/>
      <c r="AG264" s="35"/>
      <c r="AH264" s="35"/>
      <c r="AI264" s="35"/>
      <c r="AJ264" s="35"/>
      <c r="AK264" s="35"/>
      <c r="AL264" s="35"/>
    </row>
    <row r="265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  <c r="AC265" s="35"/>
      <c r="AD265" s="35"/>
      <c r="AE265" s="35"/>
      <c r="AF265" s="35"/>
      <c r="AG265" s="35"/>
      <c r="AH265" s="35"/>
      <c r="AI265" s="35"/>
      <c r="AJ265" s="35"/>
      <c r="AK265" s="35"/>
      <c r="AL265" s="35"/>
    </row>
    <row r="266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  <c r="AB266" s="35"/>
      <c r="AC266" s="35"/>
      <c r="AD266" s="35"/>
      <c r="AE266" s="35"/>
      <c r="AF266" s="35"/>
      <c r="AG266" s="35"/>
      <c r="AH266" s="35"/>
      <c r="AI266" s="35"/>
      <c r="AJ266" s="35"/>
      <c r="AK266" s="35"/>
      <c r="AL266" s="35"/>
    </row>
    <row r="267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  <c r="AC267" s="35"/>
      <c r="AD267" s="35"/>
      <c r="AE267" s="35"/>
      <c r="AF267" s="35"/>
      <c r="AG267" s="35"/>
      <c r="AH267" s="35"/>
      <c r="AI267" s="35"/>
      <c r="AJ267" s="35"/>
      <c r="AK267" s="35"/>
      <c r="AL267" s="35"/>
    </row>
    <row r="268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  <c r="AD268" s="35"/>
      <c r="AE268" s="35"/>
      <c r="AF268" s="35"/>
      <c r="AG268" s="35"/>
      <c r="AH268" s="35"/>
      <c r="AI268" s="35"/>
      <c r="AJ268" s="35"/>
      <c r="AK268" s="35"/>
      <c r="AL268" s="35"/>
    </row>
    <row r="269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  <c r="AB269" s="35"/>
      <c r="AC269" s="35"/>
      <c r="AD269" s="35"/>
      <c r="AE269" s="35"/>
      <c r="AF269" s="35"/>
      <c r="AG269" s="35"/>
      <c r="AH269" s="35"/>
      <c r="AI269" s="35"/>
      <c r="AJ269" s="35"/>
      <c r="AK269" s="35"/>
      <c r="AL269" s="35"/>
    </row>
    <row r="270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  <c r="AB270" s="35"/>
      <c r="AC270" s="35"/>
      <c r="AD270" s="35"/>
      <c r="AE270" s="35"/>
      <c r="AF270" s="35"/>
      <c r="AG270" s="35"/>
      <c r="AH270" s="35"/>
      <c r="AI270" s="35"/>
      <c r="AJ270" s="35"/>
      <c r="AK270" s="35"/>
      <c r="AL270" s="35"/>
    </row>
    <row r="27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  <c r="AB271" s="35"/>
      <c r="AC271" s="35"/>
      <c r="AD271" s="35"/>
      <c r="AE271" s="35"/>
      <c r="AF271" s="35"/>
      <c r="AG271" s="35"/>
      <c r="AH271" s="35"/>
      <c r="AI271" s="35"/>
      <c r="AJ271" s="35"/>
      <c r="AK271" s="35"/>
      <c r="AL271" s="35"/>
    </row>
    <row r="272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  <c r="AC272" s="35"/>
      <c r="AD272" s="35"/>
      <c r="AE272" s="35"/>
      <c r="AF272" s="35"/>
      <c r="AG272" s="35"/>
      <c r="AH272" s="35"/>
      <c r="AI272" s="35"/>
      <c r="AJ272" s="35"/>
      <c r="AK272" s="35"/>
      <c r="AL272" s="35"/>
    </row>
    <row r="273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  <c r="AB273" s="35"/>
      <c r="AC273" s="35"/>
      <c r="AD273" s="35"/>
      <c r="AE273" s="35"/>
      <c r="AF273" s="35"/>
      <c r="AG273" s="35"/>
      <c r="AH273" s="35"/>
      <c r="AI273" s="35"/>
      <c r="AJ273" s="35"/>
      <c r="AK273" s="35"/>
      <c r="AL273" s="35"/>
    </row>
    <row r="274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  <c r="AB274" s="35"/>
      <c r="AC274" s="35"/>
      <c r="AD274" s="35"/>
      <c r="AE274" s="35"/>
      <c r="AF274" s="35"/>
      <c r="AG274" s="35"/>
      <c r="AH274" s="35"/>
      <c r="AI274" s="35"/>
      <c r="AJ274" s="35"/>
      <c r="AK274" s="35"/>
      <c r="AL274" s="35"/>
    </row>
    <row r="275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  <c r="AB275" s="35"/>
      <c r="AC275" s="35"/>
      <c r="AD275" s="35"/>
      <c r="AE275" s="35"/>
      <c r="AF275" s="35"/>
      <c r="AG275" s="35"/>
      <c r="AH275" s="35"/>
      <c r="AI275" s="35"/>
      <c r="AJ275" s="35"/>
      <c r="AK275" s="35"/>
      <c r="AL275" s="35"/>
    </row>
    <row r="276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  <c r="AB276" s="35"/>
      <c r="AC276" s="35"/>
      <c r="AD276" s="35"/>
      <c r="AE276" s="35"/>
      <c r="AF276" s="35"/>
      <c r="AG276" s="35"/>
      <c r="AH276" s="35"/>
      <c r="AI276" s="35"/>
      <c r="AJ276" s="35"/>
      <c r="AK276" s="35"/>
      <c r="AL276" s="35"/>
    </row>
    <row r="277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  <c r="AB277" s="35"/>
      <c r="AC277" s="35"/>
      <c r="AD277" s="35"/>
      <c r="AE277" s="35"/>
      <c r="AF277" s="35"/>
      <c r="AG277" s="35"/>
      <c r="AH277" s="35"/>
      <c r="AI277" s="35"/>
      <c r="AJ277" s="35"/>
      <c r="AK277" s="35"/>
      <c r="AL277" s="35"/>
    </row>
    <row r="278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35"/>
      <c r="AD278" s="35"/>
      <c r="AE278" s="35"/>
      <c r="AF278" s="35"/>
      <c r="AG278" s="35"/>
      <c r="AH278" s="35"/>
      <c r="AI278" s="35"/>
      <c r="AJ278" s="35"/>
      <c r="AK278" s="35"/>
      <c r="AL278" s="35"/>
    </row>
    <row r="279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  <c r="AC279" s="35"/>
      <c r="AD279" s="35"/>
      <c r="AE279" s="35"/>
      <c r="AF279" s="35"/>
      <c r="AG279" s="35"/>
      <c r="AH279" s="35"/>
      <c r="AI279" s="35"/>
      <c r="AJ279" s="35"/>
      <c r="AK279" s="35"/>
      <c r="AL279" s="35"/>
    </row>
    <row r="280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  <c r="AC280" s="35"/>
      <c r="AD280" s="35"/>
      <c r="AE280" s="35"/>
      <c r="AF280" s="35"/>
      <c r="AG280" s="35"/>
      <c r="AH280" s="35"/>
      <c r="AI280" s="35"/>
      <c r="AJ280" s="35"/>
      <c r="AK280" s="35"/>
      <c r="AL280" s="35"/>
    </row>
    <row r="28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  <c r="AC281" s="35"/>
      <c r="AD281" s="35"/>
      <c r="AE281" s="35"/>
      <c r="AF281" s="35"/>
      <c r="AG281" s="35"/>
      <c r="AH281" s="35"/>
      <c r="AI281" s="35"/>
      <c r="AJ281" s="35"/>
      <c r="AK281" s="35"/>
      <c r="AL281" s="35"/>
    </row>
    <row r="282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  <c r="AC282" s="35"/>
      <c r="AD282" s="35"/>
      <c r="AE282" s="35"/>
      <c r="AF282" s="35"/>
      <c r="AG282" s="35"/>
      <c r="AH282" s="35"/>
      <c r="AI282" s="35"/>
      <c r="AJ282" s="35"/>
      <c r="AK282" s="35"/>
      <c r="AL282" s="35"/>
    </row>
    <row r="283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  <c r="AC283" s="35"/>
      <c r="AD283" s="35"/>
      <c r="AE283" s="35"/>
      <c r="AF283" s="35"/>
      <c r="AG283" s="35"/>
      <c r="AH283" s="35"/>
      <c r="AI283" s="35"/>
      <c r="AJ283" s="35"/>
      <c r="AK283" s="35"/>
      <c r="AL283" s="35"/>
    </row>
    <row r="284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  <c r="AB284" s="35"/>
      <c r="AC284" s="35"/>
      <c r="AD284" s="35"/>
      <c r="AE284" s="35"/>
      <c r="AF284" s="35"/>
      <c r="AG284" s="35"/>
      <c r="AH284" s="35"/>
      <c r="AI284" s="35"/>
      <c r="AJ284" s="35"/>
      <c r="AK284" s="35"/>
      <c r="AL284" s="35"/>
    </row>
    <row r="285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  <c r="AB285" s="35"/>
      <c r="AC285" s="35"/>
      <c r="AD285" s="35"/>
      <c r="AE285" s="35"/>
      <c r="AF285" s="35"/>
      <c r="AG285" s="35"/>
      <c r="AH285" s="35"/>
      <c r="AI285" s="35"/>
      <c r="AJ285" s="35"/>
      <c r="AK285" s="35"/>
      <c r="AL285" s="35"/>
    </row>
    <row r="286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  <c r="AE286" s="35"/>
      <c r="AF286" s="35"/>
      <c r="AG286" s="35"/>
      <c r="AH286" s="35"/>
      <c r="AI286" s="35"/>
      <c r="AJ286" s="35"/>
      <c r="AK286" s="35"/>
      <c r="AL286" s="35"/>
    </row>
    <row r="287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  <c r="AB287" s="35"/>
      <c r="AC287" s="35"/>
      <c r="AD287" s="35"/>
      <c r="AE287" s="35"/>
      <c r="AF287" s="35"/>
      <c r="AG287" s="35"/>
      <c r="AH287" s="35"/>
      <c r="AI287" s="35"/>
      <c r="AJ287" s="35"/>
      <c r="AK287" s="35"/>
      <c r="AL287" s="35"/>
    </row>
    <row r="288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  <c r="AB288" s="35"/>
      <c r="AC288" s="35"/>
      <c r="AD288" s="35"/>
      <c r="AE288" s="35"/>
      <c r="AF288" s="35"/>
      <c r="AG288" s="35"/>
      <c r="AH288" s="35"/>
      <c r="AI288" s="35"/>
      <c r="AJ288" s="35"/>
      <c r="AK288" s="35"/>
      <c r="AL288" s="35"/>
    </row>
    <row r="289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  <c r="AB289" s="35"/>
      <c r="AC289" s="35"/>
      <c r="AD289" s="35"/>
      <c r="AE289" s="35"/>
      <c r="AF289" s="35"/>
      <c r="AG289" s="35"/>
      <c r="AH289" s="35"/>
      <c r="AI289" s="35"/>
      <c r="AJ289" s="35"/>
      <c r="AK289" s="35"/>
      <c r="AL289" s="35"/>
    </row>
    <row r="290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  <c r="AB290" s="35"/>
      <c r="AC290" s="35"/>
      <c r="AD290" s="35"/>
      <c r="AE290" s="35"/>
      <c r="AF290" s="35"/>
      <c r="AG290" s="35"/>
      <c r="AH290" s="35"/>
      <c r="AI290" s="35"/>
      <c r="AJ290" s="35"/>
      <c r="AK290" s="35"/>
      <c r="AL290" s="35"/>
    </row>
    <row r="29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  <c r="AC291" s="35"/>
      <c r="AD291" s="35"/>
      <c r="AE291" s="35"/>
      <c r="AF291" s="35"/>
      <c r="AG291" s="35"/>
      <c r="AH291" s="35"/>
      <c r="AI291" s="35"/>
      <c r="AJ291" s="35"/>
      <c r="AK291" s="35"/>
      <c r="AL291" s="35"/>
    </row>
    <row r="292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  <c r="AB292" s="35"/>
      <c r="AC292" s="35"/>
      <c r="AD292" s="35"/>
      <c r="AE292" s="35"/>
      <c r="AF292" s="35"/>
      <c r="AG292" s="35"/>
      <c r="AH292" s="35"/>
      <c r="AI292" s="35"/>
      <c r="AJ292" s="35"/>
      <c r="AK292" s="35"/>
      <c r="AL292" s="35"/>
    </row>
    <row r="293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  <c r="AC293" s="35"/>
      <c r="AD293" s="35"/>
      <c r="AE293" s="35"/>
      <c r="AF293" s="35"/>
      <c r="AG293" s="35"/>
      <c r="AH293" s="35"/>
      <c r="AI293" s="35"/>
      <c r="AJ293" s="35"/>
      <c r="AK293" s="35"/>
      <c r="AL293" s="35"/>
    </row>
    <row r="294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  <c r="AB294" s="35"/>
      <c r="AC294" s="35"/>
      <c r="AD294" s="35"/>
      <c r="AE294" s="35"/>
      <c r="AF294" s="35"/>
      <c r="AG294" s="35"/>
      <c r="AH294" s="35"/>
      <c r="AI294" s="35"/>
      <c r="AJ294" s="35"/>
      <c r="AK294" s="35"/>
      <c r="AL294" s="35"/>
    </row>
    <row r="295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  <c r="AB295" s="35"/>
      <c r="AC295" s="35"/>
      <c r="AD295" s="35"/>
      <c r="AE295" s="35"/>
      <c r="AF295" s="35"/>
      <c r="AG295" s="35"/>
      <c r="AH295" s="35"/>
      <c r="AI295" s="35"/>
      <c r="AJ295" s="35"/>
      <c r="AK295" s="35"/>
      <c r="AL295" s="35"/>
    </row>
    <row r="296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  <c r="AB296" s="35"/>
      <c r="AC296" s="35"/>
      <c r="AD296" s="35"/>
      <c r="AE296" s="35"/>
      <c r="AF296" s="35"/>
      <c r="AG296" s="35"/>
      <c r="AH296" s="35"/>
      <c r="AI296" s="35"/>
      <c r="AJ296" s="35"/>
      <c r="AK296" s="35"/>
      <c r="AL296" s="35"/>
    </row>
    <row r="297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  <c r="AB297" s="35"/>
      <c r="AC297" s="35"/>
      <c r="AD297" s="35"/>
      <c r="AE297" s="35"/>
      <c r="AF297" s="35"/>
      <c r="AG297" s="35"/>
      <c r="AH297" s="35"/>
      <c r="AI297" s="35"/>
      <c r="AJ297" s="35"/>
      <c r="AK297" s="35"/>
      <c r="AL297" s="35"/>
    </row>
    <row r="298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  <c r="AB298" s="35"/>
      <c r="AC298" s="35"/>
      <c r="AD298" s="35"/>
      <c r="AE298" s="35"/>
      <c r="AF298" s="35"/>
      <c r="AG298" s="35"/>
      <c r="AH298" s="35"/>
      <c r="AI298" s="35"/>
      <c r="AJ298" s="35"/>
      <c r="AK298" s="35"/>
      <c r="AL298" s="35"/>
    </row>
    <row r="299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  <c r="AB299" s="35"/>
      <c r="AC299" s="35"/>
      <c r="AD299" s="35"/>
      <c r="AE299" s="35"/>
      <c r="AF299" s="35"/>
      <c r="AG299" s="35"/>
      <c r="AH299" s="35"/>
      <c r="AI299" s="35"/>
      <c r="AJ299" s="35"/>
      <c r="AK299" s="35"/>
      <c r="AL299" s="35"/>
    </row>
    <row r="300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  <c r="AB300" s="35"/>
      <c r="AC300" s="35"/>
      <c r="AD300" s="35"/>
      <c r="AE300" s="35"/>
      <c r="AF300" s="35"/>
      <c r="AG300" s="35"/>
      <c r="AH300" s="35"/>
      <c r="AI300" s="35"/>
      <c r="AJ300" s="35"/>
      <c r="AK300" s="35"/>
      <c r="AL300" s="35"/>
    </row>
    <row r="30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  <c r="AB301" s="35"/>
      <c r="AC301" s="35"/>
      <c r="AD301" s="35"/>
      <c r="AE301" s="35"/>
      <c r="AF301" s="35"/>
      <c r="AG301" s="35"/>
      <c r="AH301" s="35"/>
      <c r="AI301" s="35"/>
      <c r="AJ301" s="35"/>
      <c r="AK301" s="35"/>
      <c r="AL301" s="35"/>
    </row>
    <row r="302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  <c r="AB302" s="35"/>
      <c r="AC302" s="35"/>
      <c r="AD302" s="35"/>
      <c r="AE302" s="35"/>
      <c r="AF302" s="35"/>
      <c r="AG302" s="35"/>
      <c r="AH302" s="35"/>
      <c r="AI302" s="35"/>
      <c r="AJ302" s="35"/>
      <c r="AK302" s="35"/>
      <c r="AL302" s="35"/>
    </row>
    <row r="303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  <c r="AB303" s="35"/>
      <c r="AC303" s="35"/>
      <c r="AD303" s="35"/>
      <c r="AE303" s="35"/>
      <c r="AF303" s="35"/>
      <c r="AG303" s="35"/>
      <c r="AH303" s="35"/>
      <c r="AI303" s="35"/>
      <c r="AJ303" s="35"/>
      <c r="AK303" s="35"/>
      <c r="AL303" s="35"/>
    </row>
    <row r="304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  <c r="AC304" s="35"/>
      <c r="AD304" s="35"/>
      <c r="AE304" s="35"/>
      <c r="AF304" s="35"/>
      <c r="AG304" s="35"/>
      <c r="AH304" s="35"/>
      <c r="AI304" s="35"/>
      <c r="AJ304" s="35"/>
      <c r="AK304" s="35"/>
      <c r="AL304" s="35"/>
    </row>
    <row r="305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  <c r="AB305" s="35"/>
      <c r="AC305" s="35"/>
      <c r="AD305" s="35"/>
      <c r="AE305" s="35"/>
      <c r="AF305" s="35"/>
      <c r="AG305" s="35"/>
      <c r="AH305" s="35"/>
      <c r="AI305" s="35"/>
      <c r="AJ305" s="35"/>
      <c r="AK305" s="35"/>
      <c r="AL305" s="35"/>
    </row>
    <row r="306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  <c r="AB306" s="35"/>
      <c r="AC306" s="35"/>
      <c r="AD306" s="35"/>
      <c r="AE306" s="35"/>
      <c r="AF306" s="35"/>
      <c r="AG306" s="35"/>
      <c r="AH306" s="35"/>
      <c r="AI306" s="35"/>
      <c r="AJ306" s="35"/>
      <c r="AK306" s="35"/>
      <c r="AL306" s="35"/>
    </row>
    <row r="307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  <c r="AB307" s="35"/>
      <c r="AC307" s="35"/>
      <c r="AD307" s="35"/>
      <c r="AE307" s="35"/>
      <c r="AF307" s="35"/>
      <c r="AG307" s="35"/>
      <c r="AH307" s="35"/>
      <c r="AI307" s="35"/>
      <c r="AJ307" s="35"/>
      <c r="AK307" s="35"/>
      <c r="AL307" s="35"/>
    </row>
    <row r="308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  <c r="AB308" s="35"/>
      <c r="AC308" s="35"/>
      <c r="AD308" s="35"/>
      <c r="AE308" s="35"/>
      <c r="AF308" s="35"/>
      <c r="AG308" s="35"/>
      <c r="AH308" s="35"/>
      <c r="AI308" s="35"/>
      <c r="AJ308" s="35"/>
      <c r="AK308" s="35"/>
      <c r="AL308" s="35"/>
    </row>
    <row r="309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  <c r="AB309" s="35"/>
      <c r="AC309" s="35"/>
      <c r="AD309" s="35"/>
      <c r="AE309" s="35"/>
      <c r="AF309" s="35"/>
      <c r="AG309" s="35"/>
      <c r="AH309" s="35"/>
      <c r="AI309" s="35"/>
      <c r="AJ309" s="35"/>
      <c r="AK309" s="35"/>
      <c r="AL309" s="35"/>
    </row>
    <row r="310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  <c r="AB310" s="35"/>
      <c r="AC310" s="35"/>
      <c r="AD310" s="35"/>
      <c r="AE310" s="35"/>
      <c r="AF310" s="35"/>
      <c r="AG310" s="35"/>
      <c r="AH310" s="35"/>
      <c r="AI310" s="35"/>
      <c r="AJ310" s="35"/>
      <c r="AK310" s="35"/>
      <c r="AL310" s="35"/>
    </row>
    <row r="31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  <c r="AB311" s="35"/>
      <c r="AC311" s="35"/>
      <c r="AD311" s="35"/>
      <c r="AE311" s="35"/>
      <c r="AF311" s="35"/>
      <c r="AG311" s="35"/>
      <c r="AH311" s="35"/>
      <c r="AI311" s="35"/>
      <c r="AJ311" s="35"/>
      <c r="AK311" s="35"/>
      <c r="AL311" s="35"/>
    </row>
    <row r="312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  <c r="AB312" s="35"/>
      <c r="AC312" s="35"/>
      <c r="AD312" s="35"/>
      <c r="AE312" s="35"/>
      <c r="AF312" s="35"/>
      <c r="AG312" s="35"/>
      <c r="AH312" s="35"/>
      <c r="AI312" s="35"/>
      <c r="AJ312" s="35"/>
      <c r="AK312" s="35"/>
      <c r="AL312" s="35"/>
    </row>
    <row r="313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  <c r="AB313" s="35"/>
      <c r="AC313" s="35"/>
      <c r="AD313" s="35"/>
      <c r="AE313" s="35"/>
      <c r="AF313" s="35"/>
      <c r="AG313" s="35"/>
      <c r="AH313" s="35"/>
      <c r="AI313" s="35"/>
      <c r="AJ313" s="35"/>
      <c r="AK313" s="35"/>
      <c r="AL313" s="35"/>
    </row>
    <row r="314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  <c r="AB314" s="35"/>
      <c r="AC314" s="35"/>
      <c r="AD314" s="35"/>
      <c r="AE314" s="35"/>
      <c r="AF314" s="35"/>
      <c r="AG314" s="35"/>
      <c r="AH314" s="35"/>
      <c r="AI314" s="35"/>
      <c r="AJ314" s="35"/>
      <c r="AK314" s="35"/>
      <c r="AL314" s="35"/>
    </row>
    <row r="315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  <c r="AB315" s="35"/>
      <c r="AC315" s="35"/>
      <c r="AD315" s="35"/>
      <c r="AE315" s="35"/>
      <c r="AF315" s="35"/>
      <c r="AG315" s="35"/>
      <c r="AH315" s="35"/>
      <c r="AI315" s="35"/>
      <c r="AJ315" s="35"/>
      <c r="AK315" s="35"/>
      <c r="AL315" s="35"/>
    </row>
    <row r="316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  <c r="AB316" s="35"/>
      <c r="AC316" s="35"/>
      <c r="AD316" s="35"/>
      <c r="AE316" s="35"/>
      <c r="AF316" s="35"/>
      <c r="AG316" s="35"/>
      <c r="AH316" s="35"/>
      <c r="AI316" s="35"/>
      <c r="AJ316" s="35"/>
      <c r="AK316" s="35"/>
      <c r="AL316" s="35"/>
    </row>
    <row r="317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  <c r="AB317" s="35"/>
      <c r="AC317" s="35"/>
      <c r="AD317" s="35"/>
      <c r="AE317" s="35"/>
      <c r="AF317" s="35"/>
      <c r="AG317" s="35"/>
      <c r="AH317" s="35"/>
      <c r="AI317" s="35"/>
      <c r="AJ317" s="35"/>
      <c r="AK317" s="35"/>
      <c r="AL317" s="35"/>
    </row>
    <row r="318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  <c r="AB318" s="35"/>
      <c r="AC318" s="35"/>
      <c r="AD318" s="35"/>
      <c r="AE318" s="35"/>
      <c r="AF318" s="35"/>
      <c r="AG318" s="35"/>
      <c r="AH318" s="35"/>
      <c r="AI318" s="35"/>
      <c r="AJ318" s="35"/>
      <c r="AK318" s="35"/>
      <c r="AL318" s="35"/>
    </row>
    <row r="319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  <c r="AB319" s="35"/>
      <c r="AC319" s="35"/>
      <c r="AD319" s="35"/>
      <c r="AE319" s="35"/>
      <c r="AF319" s="35"/>
      <c r="AG319" s="35"/>
      <c r="AH319" s="35"/>
      <c r="AI319" s="35"/>
      <c r="AJ319" s="35"/>
      <c r="AK319" s="35"/>
      <c r="AL319" s="35"/>
    </row>
    <row r="320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  <c r="AB320" s="35"/>
      <c r="AC320" s="35"/>
      <c r="AD320" s="35"/>
      <c r="AE320" s="35"/>
      <c r="AF320" s="35"/>
      <c r="AG320" s="35"/>
      <c r="AH320" s="35"/>
      <c r="AI320" s="35"/>
      <c r="AJ320" s="35"/>
      <c r="AK320" s="35"/>
      <c r="AL320" s="35"/>
    </row>
    <row r="32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  <c r="AB321" s="35"/>
      <c r="AC321" s="35"/>
      <c r="AD321" s="35"/>
      <c r="AE321" s="35"/>
      <c r="AF321" s="35"/>
      <c r="AG321" s="35"/>
      <c r="AH321" s="35"/>
      <c r="AI321" s="35"/>
      <c r="AJ321" s="35"/>
      <c r="AK321" s="35"/>
      <c r="AL321" s="35"/>
    </row>
    <row r="322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  <c r="AC322" s="35"/>
      <c r="AD322" s="35"/>
      <c r="AE322" s="35"/>
      <c r="AF322" s="35"/>
      <c r="AG322" s="35"/>
      <c r="AH322" s="35"/>
      <c r="AI322" s="35"/>
      <c r="AJ322" s="35"/>
      <c r="AK322" s="35"/>
      <c r="AL322" s="35"/>
    </row>
    <row r="323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  <c r="AC323" s="35"/>
      <c r="AD323" s="35"/>
      <c r="AE323" s="35"/>
      <c r="AF323" s="35"/>
      <c r="AG323" s="35"/>
      <c r="AH323" s="35"/>
      <c r="AI323" s="35"/>
      <c r="AJ323" s="35"/>
      <c r="AK323" s="35"/>
      <c r="AL323" s="35"/>
    </row>
    <row r="324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  <c r="AB324" s="35"/>
      <c r="AC324" s="35"/>
      <c r="AD324" s="35"/>
      <c r="AE324" s="35"/>
      <c r="AF324" s="35"/>
      <c r="AG324" s="35"/>
      <c r="AH324" s="35"/>
      <c r="AI324" s="35"/>
      <c r="AJ324" s="35"/>
      <c r="AK324" s="35"/>
      <c r="AL324" s="35"/>
    </row>
    <row r="325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  <c r="AB325" s="35"/>
      <c r="AC325" s="35"/>
      <c r="AD325" s="35"/>
      <c r="AE325" s="35"/>
      <c r="AF325" s="35"/>
      <c r="AG325" s="35"/>
      <c r="AH325" s="35"/>
      <c r="AI325" s="35"/>
      <c r="AJ325" s="35"/>
      <c r="AK325" s="35"/>
      <c r="AL325" s="35"/>
    </row>
    <row r="326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  <c r="AB326" s="35"/>
      <c r="AC326" s="35"/>
      <c r="AD326" s="35"/>
      <c r="AE326" s="35"/>
      <c r="AF326" s="35"/>
      <c r="AG326" s="35"/>
      <c r="AH326" s="35"/>
      <c r="AI326" s="35"/>
      <c r="AJ326" s="35"/>
      <c r="AK326" s="35"/>
      <c r="AL326" s="35"/>
    </row>
    <row r="327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  <c r="AB327" s="35"/>
      <c r="AC327" s="35"/>
      <c r="AD327" s="35"/>
      <c r="AE327" s="35"/>
      <c r="AF327" s="35"/>
      <c r="AG327" s="35"/>
      <c r="AH327" s="35"/>
      <c r="AI327" s="35"/>
      <c r="AJ327" s="35"/>
      <c r="AK327" s="35"/>
      <c r="AL327" s="35"/>
    </row>
    <row r="328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  <c r="AB328" s="35"/>
      <c r="AC328" s="35"/>
      <c r="AD328" s="35"/>
      <c r="AE328" s="35"/>
      <c r="AF328" s="35"/>
      <c r="AG328" s="35"/>
      <c r="AH328" s="35"/>
      <c r="AI328" s="35"/>
      <c r="AJ328" s="35"/>
      <c r="AK328" s="35"/>
      <c r="AL328" s="35"/>
    </row>
    <row r="329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  <c r="AB329" s="35"/>
      <c r="AC329" s="35"/>
      <c r="AD329" s="35"/>
      <c r="AE329" s="35"/>
      <c r="AF329" s="35"/>
      <c r="AG329" s="35"/>
      <c r="AH329" s="35"/>
      <c r="AI329" s="35"/>
      <c r="AJ329" s="35"/>
      <c r="AK329" s="35"/>
      <c r="AL329" s="35"/>
    </row>
    <row r="330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  <c r="AB330" s="35"/>
      <c r="AC330" s="35"/>
      <c r="AD330" s="35"/>
      <c r="AE330" s="35"/>
      <c r="AF330" s="35"/>
      <c r="AG330" s="35"/>
      <c r="AH330" s="35"/>
      <c r="AI330" s="35"/>
      <c r="AJ330" s="35"/>
      <c r="AK330" s="35"/>
      <c r="AL330" s="35"/>
    </row>
    <row r="33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  <c r="AB331" s="35"/>
      <c r="AC331" s="35"/>
      <c r="AD331" s="35"/>
      <c r="AE331" s="35"/>
      <c r="AF331" s="35"/>
      <c r="AG331" s="35"/>
      <c r="AH331" s="35"/>
      <c r="AI331" s="35"/>
      <c r="AJ331" s="35"/>
      <c r="AK331" s="35"/>
      <c r="AL331" s="35"/>
    </row>
    <row r="332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  <c r="AB332" s="35"/>
      <c r="AC332" s="35"/>
      <c r="AD332" s="35"/>
      <c r="AE332" s="35"/>
      <c r="AF332" s="35"/>
      <c r="AG332" s="35"/>
      <c r="AH332" s="35"/>
      <c r="AI332" s="35"/>
      <c r="AJ332" s="35"/>
      <c r="AK332" s="35"/>
      <c r="AL332" s="35"/>
    </row>
    <row r="333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  <c r="AB333" s="35"/>
      <c r="AC333" s="35"/>
      <c r="AD333" s="35"/>
      <c r="AE333" s="35"/>
      <c r="AF333" s="35"/>
      <c r="AG333" s="35"/>
      <c r="AH333" s="35"/>
      <c r="AI333" s="35"/>
      <c r="AJ333" s="35"/>
      <c r="AK333" s="35"/>
      <c r="AL333" s="35"/>
    </row>
    <row r="334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  <c r="AB334" s="35"/>
      <c r="AC334" s="35"/>
      <c r="AD334" s="35"/>
      <c r="AE334" s="35"/>
      <c r="AF334" s="35"/>
      <c r="AG334" s="35"/>
      <c r="AH334" s="35"/>
      <c r="AI334" s="35"/>
      <c r="AJ334" s="35"/>
      <c r="AK334" s="35"/>
      <c r="AL334" s="35"/>
    </row>
    <row r="335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  <c r="AB335" s="35"/>
      <c r="AC335" s="35"/>
      <c r="AD335" s="35"/>
      <c r="AE335" s="35"/>
      <c r="AF335" s="35"/>
      <c r="AG335" s="35"/>
      <c r="AH335" s="35"/>
      <c r="AI335" s="35"/>
      <c r="AJ335" s="35"/>
      <c r="AK335" s="35"/>
      <c r="AL335" s="35"/>
    </row>
    <row r="336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  <c r="AB336" s="35"/>
      <c r="AC336" s="35"/>
      <c r="AD336" s="35"/>
      <c r="AE336" s="35"/>
      <c r="AF336" s="35"/>
      <c r="AG336" s="35"/>
      <c r="AH336" s="35"/>
      <c r="AI336" s="35"/>
      <c r="AJ336" s="35"/>
      <c r="AK336" s="35"/>
      <c r="AL336" s="35"/>
    </row>
    <row r="337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  <c r="AB337" s="35"/>
      <c r="AC337" s="35"/>
      <c r="AD337" s="35"/>
      <c r="AE337" s="35"/>
      <c r="AF337" s="35"/>
      <c r="AG337" s="35"/>
      <c r="AH337" s="35"/>
      <c r="AI337" s="35"/>
      <c r="AJ337" s="35"/>
      <c r="AK337" s="35"/>
      <c r="AL337" s="35"/>
    </row>
    <row r="338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  <c r="AB338" s="35"/>
      <c r="AC338" s="35"/>
      <c r="AD338" s="35"/>
      <c r="AE338" s="35"/>
      <c r="AF338" s="35"/>
      <c r="AG338" s="35"/>
      <c r="AH338" s="35"/>
      <c r="AI338" s="35"/>
      <c r="AJ338" s="35"/>
      <c r="AK338" s="35"/>
      <c r="AL338" s="35"/>
    </row>
    <row r="339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  <c r="AB339" s="35"/>
      <c r="AC339" s="35"/>
      <c r="AD339" s="35"/>
      <c r="AE339" s="35"/>
      <c r="AF339" s="35"/>
      <c r="AG339" s="35"/>
      <c r="AH339" s="35"/>
      <c r="AI339" s="35"/>
      <c r="AJ339" s="35"/>
      <c r="AK339" s="35"/>
      <c r="AL339" s="35"/>
    </row>
    <row r="340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  <c r="AD340" s="35"/>
      <c r="AE340" s="35"/>
      <c r="AF340" s="35"/>
      <c r="AG340" s="35"/>
      <c r="AH340" s="35"/>
      <c r="AI340" s="35"/>
      <c r="AJ340" s="35"/>
      <c r="AK340" s="35"/>
      <c r="AL340" s="35"/>
    </row>
    <row r="34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  <c r="AB341" s="35"/>
      <c r="AC341" s="35"/>
      <c r="AD341" s="35"/>
      <c r="AE341" s="35"/>
      <c r="AF341" s="35"/>
      <c r="AG341" s="35"/>
      <c r="AH341" s="35"/>
      <c r="AI341" s="35"/>
      <c r="AJ341" s="35"/>
      <c r="AK341" s="35"/>
      <c r="AL341" s="35"/>
    </row>
    <row r="342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  <c r="AB342" s="35"/>
      <c r="AC342" s="35"/>
      <c r="AD342" s="35"/>
      <c r="AE342" s="35"/>
      <c r="AF342" s="35"/>
      <c r="AG342" s="35"/>
      <c r="AH342" s="35"/>
      <c r="AI342" s="35"/>
      <c r="AJ342" s="35"/>
      <c r="AK342" s="35"/>
      <c r="AL342" s="35"/>
    </row>
    <row r="343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  <c r="AB343" s="35"/>
      <c r="AC343" s="35"/>
      <c r="AD343" s="35"/>
      <c r="AE343" s="35"/>
      <c r="AF343" s="35"/>
      <c r="AG343" s="35"/>
      <c r="AH343" s="35"/>
      <c r="AI343" s="35"/>
      <c r="AJ343" s="35"/>
      <c r="AK343" s="35"/>
      <c r="AL343" s="35"/>
    </row>
    <row r="344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  <c r="AB344" s="35"/>
      <c r="AC344" s="35"/>
      <c r="AD344" s="35"/>
      <c r="AE344" s="35"/>
      <c r="AF344" s="35"/>
      <c r="AG344" s="35"/>
      <c r="AH344" s="35"/>
      <c r="AI344" s="35"/>
      <c r="AJ344" s="35"/>
      <c r="AK344" s="35"/>
      <c r="AL344" s="35"/>
    </row>
    <row r="345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  <c r="AB345" s="35"/>
      <c r="AC345" s="35"/>
      <c r="AD345" s="35"/>
      <c r="AE345" s="35"/>
      <c r="AF345" s="35"/>
      <c r="AG345" s="35"/>
      <c r="AH345" s="35"/>
      <c r="AI345" s="35"/>
      <c r="AJ345" s="35"/>
      <c r="AK345" s="35"/>
      <c r="AL345" s="35"/>
    </row>
    <row r="346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  <c r="AB346" s="35"/>
      <c r="AC346" s="35"/>
      <c r="AD346" s="35"/>
      <c r="AE346" s="35"/>
      <c r="AF346" s="35"/>
      <c r="AG346" s="35"/>
      <c r="AH346" s="35"/>
      <c r="AI346" s="35"/>
      <c r="AJ346" s="35"/>
      <c r="AK346" s="35"/>
      <c r="AL346" s="35"/>
    </row>
    <row r="347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  <c r="AB347" s="35"/>
      <c r="AC347" s="35"/>
      <c r="AD347" s="35"/>
      <c r="AE347" s="35"/>
      <c r="AF347" s="35"/>
      <c r="AG347" s="35"/>
      <c r="AH347" s="35"/>
      <c r="AI347" s="35"/>
      <c r="AJ347" s="35"/>
      <c r="AK347" s="35"/>
      <c r="AL347" s="35"/>
    </row>
    <row r="348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  <c r="AB348" s="35"/>
      <c r="AC348" s="35"/>
      <c r="AD348" s="35"/>
      <c r="AE348" s="35"/>
      <c r="AF348" s="35"/>
      <c r="AG348" s="35"/>
      <c r="AH348" s="35"/>
      <c r="AI348" s="35"/>
      <c r="AJ348" s="35"/>
      <c r="AK348" s="35"/>
      <c r="AL348" s="35"/>
    </row>
    <row r="349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  <c r="AB349" s="35"/>
      <c r="AC349" s="35"/>
      <c r="AD349" s="35"/>
      <c r="AE349" s="35"/>
      <c r="AF349" s="35"/>
      <c r="AG349" s="35"/>
      <c r="AH349" s="35"/>
      <c r="AI349" s="35"/>
      <c r="AJ349" s="35"/>
      <c r="AK349" s="35"/>
      <c r="AL349" s="35"/>
    </row>
    <row r="350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  <c r="AB350" s="35"/>
      <c r="AC350" s="35"/>
      <c r="AD350" s="35"/>
      <c r="AE350" s="35"/>
      <c r="AF350" s="35"/>
      <c r="AG350" s="35"/>
      <c r="AH350" s="35"/>
      <c r="AI350" s="35"/>
      <c r="AJ350" s="35"/>
      <c r="AK350" s="35"/>
      <c r="AL350" s="35"/>
    </row>
    <row r="35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  <c r="AB351" s="35"/>
      <c r="AC351" s="35"/>
      <c r="AD351" s="35"/>
      <c r="AE351" s="35"/>
      <c r="AF351" s="35"/>
      <c r="AG351" s="35"/>
      <c r="AH351" s="35"/>
      <c r="AI351" s="35"/>
      <c r="AJ351" s="35"/>
      <c r="AK351" s="35"/>
      <c r="AL351" s="35"/>
    </row>
    <row r="352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  <c r="AB352" s="35"/>
      <c r="AC352" s="35"/>
      <c r="AD352" s="35"/>
      <c r="AE352" s="35"/>
      <c r="AF352" s="35"/>
      <c r="AG352" s="35"/>
      <c r="AH352" s="35"/>
      <c r="AI352" s="35"/>
      <c r="AJ352" s="35"/>
      <c r="AK352" s="35"/>
      <c r="AL352" s="35"/>
    </row>
    <row r="353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  <c r="AB353" s="35"/>
      <c r="AC353" s="35"/>
      <c r="AD353" s="35"/>
      <c r="AE353" s="35"/>
      <c r="AF353" s="35"/>
      <c r="AG353" s="35"/>
      <c r="AH353" s="35"/>
      <c r="AI353" s="35"/>
      <c r="AJ353" s="35"/>
      <c r="AK353" s="35"/>
      <c r="AL353" s="35"/>
    </row>
    <row r="354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  <c r="AB354" s="35"/>
      <c r="AC354" s="35"/>
      <c r="AD354" s="35"/>
      <c r="AE354" s="35"/>
      <c r="AF354" s="35"/>
      <c r="AG354" s="35"/>
      <c r="AH354" s="35"/>
      <c r="AI354" s="35"/>
      <c r="AJ354" s="35"/>
      <c r="AK354" s="35"/>
      <c r="AL354" s="35"/>
    </row>
    <row r="355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  <c r="AB355" s="35"/>
      <c r="AC355" s="35"/>
      <c r="AD355" s="35"/>
      <c r="AE355" s="35"/>
      <c r="AF355" s="35"/>
      <c r="AG355" s="35"/>
      <c r="AH355" s="35"/>
      <c r="AI355" s="35"/>
      <c r="AJ355" s="35"/>
      <c r="AK355" s="35"/>
      <c r="AL355" s="35"/>
    </row>
    <row r="356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  <c r="AB356" s="35"/>
      <c r="AC356" s="35"/>
      <c r="AD356" s="35"/>
      <c r="AE356" s="35"/>
      <c r="AF356" s="35"/>
      <c r="AG356" s="35"/>
      <c r="AH356" s="35"/>
      <c r="AI356" s="35"/>
      <c r="AJ356" s="35"/>
      <c r="AK356" s="35"/>
      <c r="AL356" s="35"/>
    </row>
    <row r="357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  <c r="AB357" s="35"/>
      <c r="AC357" s="35"/>
      <c r="AD357" s="35"/>
      <c r="AE357" s="35"/>
      <c r="AF357" s="35"/>
      <c r="AG357" s="35"/>
      <c r="AH357" s="35"/>
      <c r="AI357" s="35"/>
      <c r="AJ357" s="35"/>
      <c r="AK357" s="35"/>
      <c r="AL357" s="35"/>
    </row>
    <row r="358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  <c r="AD358" s="35"/>
      <c r="AE358" s="35"/>
      <c r="AF358" s="35"/>
      <c r="AG358" s="35"/>
      <c r="AH358" s="35"/>
      <c r="AI358" s="35"/>
      <c r="AJ358" s="35"/>
      <c r="AK358" s="35"/>
      <c r="AL358" s="35"/>
    </row>
    <row r="359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  <c r="AB359" s="35"/>
      <c r="AC359" s="35"/>
      <c r="AD359" s="35"/>
      <c r="AE359" s="35"/>
      <c r="AF359" s="35"/>
      <c r="AG359" s="35"/>
      <c r="AH359" s="35"/>
      <c r="AI359" s="35"/>
      <c r="AJ359" s="35"/>
      <c r="AK359" s="35"/>
      <c r="AL359" s="35"/>
    </row>
    <row r="360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  <c r="AB360" s="35"/>
      <c r="AC360" s="35"/>
      <c r="AD360" s="35"/>
      <c r="AE360" s="35"/>
      <c r="AF360" s="35"/>
      <c r="AG360" s="35"/>
      <c r="AH360" s="35"/>
      <c r="AI360" s="35"/>
      <c r="AJ360" s="35"/>
      <c r="AK360" s="35"/>
      <c r="AL360" s="35"/>
    </row>
    <row r="36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  <c r="AC361" s="35"/>
      <c r="AD361" s="35"/>
      <c r="AE361" s="35"/>
      <c r="AF361" s="35"/>
      <c r="AG361" s="35"/>
      <c r="AH361" s="35"/>
      <c r="AI361" s="35"/>
      <c r="AJ361" s="35"/>
      <c r="AK361" s="35"/>
      <c r="AL361" s="35"/>
    </row>
    <row r="362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  <c r="AB362" s="35"/>
      <c r="AC362" s="35"/>
      <c r="AD362" s="35"/>
      <c r="AE362" s="35"/>
      <c r="AF362" s="35"/>
      <c r="AG362" s="35"/>
      <c r="AH362" s="35"/>
      <c r="AI362" s="35"/>
      <c r="AJ362" s="35"/>
      <c r="AK362" s="35"/>
      <c r="AL362" s="35"/>
    </row>
    <row r="363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  <c r="AB363" s="35"/>
      <c r="AC363" s="35"/>
      <c r="AD363" s="35"/>
      <c r="AE363" s="35"/>
      <c r="AF363" s="35"/>
      <c r="AG363" s="35"/>
      <c r="AH363" s="35"/>
      <c r="AI363" s="35"/>
      <c r="AJ363" s="35"/>
      <c r="AK363" s="35"/>
      <c r="AL363" s="35"/>
    </row>
    <row r="364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  <c r="AB364" s="35"/>
      <c r="AC364" s="35"/>
      <c r="AD364" s="35"/>
      <c r="AE364" s="35"/>
      <c r="AF364" s="35"/>
      <c r="AG364" s="35"/>
      <c r="AH364" s="35"/>
      <c r="AI364" s="35"/>
      <c r="AJ364" s="35"/>
      <c r="AK364" s="35"/>
      <c r="AL364" s="35"/>
    </row>
    <row r="365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  <c r="AB365" s="35"/>
      <c r="AC365" s="35"/>
      <c r="AD365" s="35"/>
      <c r="AE365" s="35"/>
      <c r="AF365" s="35"/>
      <c r="AG365" s="35"/>
      <c r="AH365" s="35"/>
      <c r="AI365" s="35"/>
      <c r="AJ365" s="35"/>
      <c r="AK365" s="35"/>
      <c r="AL365" s="35"/>
    </row>
    <row r="366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  <c r="AB366" s="35"/>
      <c r="AC366" s="35"/>
      <c r="AD366" s="35"/>
      <c r="AE366" s="35"/>
      <c r="AF366" s="35"/>
      <c r="AG366" s="35"/>
      <c r="AH366" s="35"/>
      <c r="AI366" s="35"/>
      <c r="AJ366" s="35"/>
      <c r="AK366" s="35"/>
      <c r="AL366" s="35"/>
    </row>
    <row r="367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  <c r="AB367" s="35"/>
      <c r="AC367" s="35"/>
      <c r="AD367" s="35"/>
      <c r="AE367" s="35"/>
      <c r="AF367" s="35"/>
      <c r="AG367" s="35"/>
      <c r="AH367" s="35"/>
      <c r="AI367" s="35"/>
      <c r="AJ367" s="35"/>
      <c r="AK367" s="35"/>
      <c r="AL367" s="35"/>
    </row>
    <row r="368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  <c r="AB368" s="35"/>
      <c r="AC368" s="35"/>
      <c r="AD368" s="35"/>
      <c r="AE368" s="35"/>
      <c r="AF368" s="35"/>
      <c r="AG368" s="35"/>
      <c r="AH368" s="35"/>
      <c r="AI368" s="35"/>
      <c r="AJ368" s="35"/>
      <c r="AK368" s="35"/>
      <c r="AL368" s="35"/>
    </row>
    <row r="369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  <c r="AB369" s="35"/>
      <c r="AC369" s="35"/>
      <c r="AD369" s="35"/>
      <c r="AE369" s="35"/>
      <c r="AF369" s="35"/>
      <c r="AG369" s="35"/>
      <c r="AH369" s="35"/>
      <c r="AI369" s="35"/>
      <c r="AJ369" s="35"/>
      <c r="AK369" s="35"/>
      <c r="AL369" s="35"/>
    </row>
    <row r="370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  <c r="AB370" s="35"/>
      <c r="AC370" s="35"/>
      <c r="AD370" s="35"/>
      <c r="AE370" s="35"/>
      <c r="AF370" s="35"/>
      <c r="AG370" s="35"/>
      <c r="AH370" s="35"/>
      <c r="AI370" s="35"/>
      <c r="AJ370" s="35"/>
      <c r="AK370" s="35"/>
      <c r="AL370" s="35"/>
    </row>
    <row r="37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  <c r="AB371" s="35"/>
      <c r="AC371" s="35"/>
      <c r="AD371" s="35"/>
      <c r="AE371" s="35"/>
      <c r="AF371" s="35"/>
      <c r="AG371" s="35"/>
      <c r="AH371" s="35"/>
      <c r="AI371" s="35"/>
      <c r="AJ371" s="35"/>
      <c r="AK371" s="35"/>
      <c r="AL371" s="35"/>
    </row>
    <row r="372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  <c r="AB372" s="35"/>
      <c r="AC372" s="35"/>
      <c r="AD372" s="35"/>
      <c r="AE372" s="35"/>
      <c r="AF372" s="35"/>
      <c r="AG372" s="35"/>
      <c r="AH372" s="35"/>
      <c r="AI372" s="35"/>
      <c r="AJ372" s="35"/>
      <c r="AK372" s="35"/>
      <c r="AL372" s="35"/>
    </row>
    <row r="373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  <c r="AB373" s="35"/>
      <c r="AC373" s="35"/>
      <c r="AD373" s="35"/>
      <c r="AE373" s="35"/>
      <c r="AF373" s="35"/>
      <c r="AG373" s="35"/>
      <c r="AH373" s="35"/>
      <c r="AI373" s="35"/>
      <c r="AJ373" s="35"/>
      <c r="AK373" s="35"/>
      <c r="AL373" s="35"/>
    </row>
    <row r="374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  <c r="AB374" s="35"/>
      <c r="AC374" s="35"/>
      <c r="AD374" s="35"/>
      <c r="AE374" s="35"/>
      <c r="AF374" s="35"/>
      <c r="AG374" s="35"/>
      <c r="AH374" s="35"/>
      <c r="AI374" s="35"/>
      <c r="AJ374" s="35"/>
      <c r="AK374" s="35"/>
      <c r="AL374" s="35"/>
    </row>
    <row r="375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  <c r="AB375" s="35"/>
      <c r="AC375" s="35"/>
      <c r="AD375" s="35"/>
      <c r="AE375" s="35"/>
      <c r="AF375" s="35"/>
      <c r="AG375" s="35"/>
      <c r="AH375" s="35"/>
      <c r="AI375" s="35"/>
      <c r="AJ375" s="35"/>
      <c r="AK375" s="35"/>
      <c r="AL375" s="35"/>
    </row>
    <row r="376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  <c r="AD376" s="35"/>
      <c r="AE376" s="35"/>
      <c r="AF376" s="35"/>
      <c r="AG376" s="35"/>
      <c r="AH376" s="35"/>
      <c r="AI376" s="35"/>
      <c r="AJ376" s="35"/>
      <c r="AK376" s="35"/>
      <c r="AL376" s="35"/>
    </row>
    <row r="377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  <c r="AB377" s="35"/>
      <c r="AC377" s="35"/>
      <c r="AD377" s="35"/>
      <c r="AE377" s="35"/>
      <c r="AF377" s="35"/>
      <c r="AG377" s="35"/>
      <c r="AH377" s="35"/>
      <c r="AI377" s="35"/>
      <c r="AJ377" s="35"/>
      <c r="AK377" s="35"/>
      <c r="AL377" s="35"/>
    </row>
    <row r="378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  <c r="AB378" s="35"/>
      <c r="AC378" s="35"/>
      <c r="AD378" s="35"/>
      <c r="AE378" s="35"/>
      <c r="AF378" s="35"/>
      <c r="AG378" s="35"/>
      <c r="AH378" s="35"/>
      <c r="AI378" s="35"/>
      <c r="AJ378" s="35"/>
      <c r="AK378" s="35"/>
      <c r="AL378" s="35"/>
    </row>
    <row r="379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  <c r="AB379" s="35"/>
      <c r="AC379" s="35"/>
      <c r="AD379" s="35"/>
      <c r="AE379" s="35"/>
      <c r="AF379" s="35"/>
      <c r="AG379" s="35"/>
      <c r="AH379" s="35"/>
      <c r="AI379" s="35"/>
      <c r="AJ379" s="35"/>
      <c r="AK379" s="35"/>
      <c r="AL379" s="35"/>
    </row>
    <row r="380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  <c r="AB380" s="35"/>
      <c r="AC380" s="35"/>
      <c r="AD380" s="35"/>
      <c r="AE380" s="35"/>
      <c r="AF380" s="35"/>
      <c r="AG380" s="35"/>
      <c r="AH380" s="35"/>
      <c r="AI380" s="35"/>
      <c r="AJ380" s="35"/>
      <c r="AK380" s="35"/>
      <c r="AL380" s="35"/>
    </row>
    <row r="38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  <c r="AB381" s="35"/>
      <c r="AC381" s="35"/>
      <c r="AD381" s="35"/>
      <c r="AE381" s="35"/>
      <c r="AF381" s="35"/>
      <c r="AG381" s="35"/>
      <c r="AH381" s="35"/>
      <c r="AI381" s="35"/>
      <c r="AJ381" s="35"/>
      <c r="AK381" s="35"/>
      <c r="AL381" s="35"/>
    </row>
    <row r="382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  <c r="AB382" s="35"/>
      <c r="AC382" s="35"/>
      <c r="AD382" s="35"/>
      <c r="AE382" s="35"/>
      <c r="AF382" s="35"/>
      <c r="AG382" s="35"/>
      <c r="AH382" s="35"/>
      <c r="AI382" s="35"/>
      <c r="AJ382" s="35"/>
      <c r="AK382" s="35"/>
      <c r="AL382" s="35"/>
    </row>
    <row r="383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  <c r="AB383" s="35"/>
      <c r="AC383" s="35"/>
      <c r="AD383" s="35"/>
      <c r="AE383" s="35"/>
      <c r="AF383" s="35"/>
      <c r="AG383" s="35"/>
      <c r="AH383" s="35"/>
      <c r="AI383" s="35"/>
      <c r="AJ383" s="35"/>
      <c r="AK383" s="35"/>
      <c r="AL383" s="35"/>
    </row>
    <row r="384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  <c r="AB384" s="35"/>
      <c r="AC384" s="35"/>
      <c r="AD384" s="35"/>
      <c r="AE384" s="35"/>
      <c r="AF384" s="35"/>
      <c r="AG384" s="35"/>
      <c r="AH384" s="35"/>
      <c r="AI384" s="35"/>
      <c r="AJ384" s="35"/>
      <c r="AK384" s="35"/>
      <c r="AL384" s="35"/>
    </row>
    <row r="385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  <c r="AB385" s="35"/>
      <c r="AC385" s="35"/>
      <c r="AD385" s="35"/>
      <c r="AE385" s="35"/>
      <c r="AF385" s="35"/>
      <c r="AG385" s="35"/>
      <c r="AH385" s="35"/>
      <c r="AI385" s="35"/>
      <c r="AJ385" s="35"/>
      <c r="AK385" s="35"/>
      <c r="AL385" s="35"/>
    </row>
    <row r="386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  <c r="AB386" s="35"/>
      <c r="AC386" s="35"/>
      <c r="AD386" s="35"/>
      <c r="AE386" s="35"/>
      <c r="AF386" s="35"/>
      <c r="AG386" s="35"/>
      <c r="AH386" s="35"/>
      <c r="AI386" s="35"/>
      <c r="AJ386" s="35"/>
      <c r="AK386" s="35"/>
      <c r="AL386" s="35"/>
    </row>
    <row r="387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  <c r="AB387" s="35"/>
      <c r="AC387" s="35"/>
      <c r="AD387" s="35"/>
      <c r="AE387" s="35"/>
      <c r="AF387" s="35"/>
      <c r="AG387" s="35"/>
      <c r="AH387" s="35"/>
      <c r="AI387" s="35"/>
      <c r="AJ387" s="35"/>
      <c r="AK387" s="35"/>
      <c r="AL387" s="35"/>
    </row>
    <row r="388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  <c r="AB388" s="35"/>
      <c r="AC388" s="35"/>
      <c r="AD388" s="35"/>
      <c r="AE388" s="35"/>
      <c r="AF388" s="35"/>
      <c r="AG388" s="35"/>
      <c r="AH388" s="35"/>
      <c r="AI388" s="35"/>
      <c r="AJ388" s="35"/>
      <c r="AK388" s="35"/>
      <c r="AL388" s="35"/>
    </row>
    <row r="389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  <c r="AB389" s="35"/>
      <c r="AC389" s="35"/>
      <c r="AD389" s="35"/>
      <c r="AE389" s="35"/>
      <c r="AF389" s="35"/>
      <c r="AG389" s="35"/>
      <c r="AH389" s="35"/>
      <c r="AI389" s="35"/>
      <c r="AJ389" s="35"/>
      <c r="AK389" s="35"/>
      <c r="AL389" s="35"/>
    </row>
    <row r="390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  <c r="AB390" s="35"/>
      <c r="AC390" s="35"/>
      <c r="AD390" s="35"/>
      <c r="AE390" s="35"/>
      <c r="AF390" s="35"/>
      <c r="AG390" s="35"/>
      <c r="AH390" s="35"/>
      <c r="AI390" s="35"/>
      <c r="AJ390" s="35"/>
      <c r="AK390" s="35"/>
      <c r="AL390" s="35"/>
    </row>
    <row r="39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  <c r="AB391" s="35"/>
      <c r="AC391" s="35"/>
      <c r="AD391" s="35"/>
      <c r="AE391" s="35"/>
      <c r="AF391" s="35"/>
      <c r="AG391" s="35"/>
      <c r="AH391" s="35"/>
      <c r="AI391" s="35"/>
      <c r="AJ391" s="35"/>
      <c r="AK391" s="35"/>
      <c r="AL391" s="35"/>
    </row>
    <row r="392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  <c r="AB392" s="35"/>
      <c r="AC392" s="35"/>
      <c r="AD392" s="35"/>
      <c r="AE392" s="35"/>
      <c r="AF392" s="35"/>
      <c r="AG392" s="35"/>
      <c r="AH392" s="35"/>
      <c r="AI392" s="35"/>
      <c r="AJ392" s="35"/>
      <c r="AK392" s="35"/>
      <c r="AL392" s="35"/>
    </row>
    <row r="393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  <c r="AB393" s="35"/>
      <c r="AC393" s="35"/>
      <c r="AD393" s="35"/>
      <c r="AE393" s="35"/>
      <c r="AF393" s="35"/>
      <c r="AG393" s="35"/>
      <c r="AH393" s="35"/>
      <c r="AI393" s="35"/>
      <c r="AJ393" s="35"/>
      <c r="AK393" s="35"/>
      <c r="AL393" s="35"/>
    </row>
    <row r="394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  <c r="AC394" s="35"/>
      <c r="AD394" s="35"/>
      <c r="AE394" s="35"/>
      <c r="AF394" s="35"/>
      <c r="AG394" s="35"/>
      <c r="AH394" s="35"/>
      <c r="AI394" s="35"/>
      <c r="AJ394" s="35"/>
      <c r="AK394" s="35"/>
      <c r="AL394" s="35"/>
    </row>
    <row r="395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  <c r="AB395" s="35"/>
      <c r="AC395" s="35"/>
      <c r="AD395" s="35"/>
      <c r="AE395" s="35"/>
      <c r="AF395" s="35"/>
      <c r="AG395" s="35"/>
      <c r="AH395" s="35"/>
      <c r="AI395" s="35"/>
      <c r="AJ395" s="35"/>
      <c r="AK395" s="35"/>
      <c r="AL395" s="35"/>
    </row>
    <row r="396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  <c r="AB396" s="35"/>
      <c r="AC396" s="35"/>
      <c r="AD396" s="35"/>
      <c r="AE396" s="35"/>
      <c r="AF396" s="35"/>
      <c r="AG396" s="35"/>
      <c r="AH396" s="35"/>
      <c r="AI396" s="35"/>
      <c r="AJ396" s="35"/>
      <c r="AK396" s="35"/>
      <c r="AL396" s="35"/>
    </row>
    <row r="397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  <c r="AB397" s="35"/>
      <c r="AC397" s="35"/>
      <c r="AD397" s="35"/>
      <c r="AE397" s="35"/>
      <c r="AF397" s="35"/>
      <c r="AG397" s="35"/>
      <c r="AH397" s="35"/>
      <c r="AI397" s="35"/>
      <c r="AJ397" s="35"/>
      <c r="AK397" s="35"/>
      <c r="AL397" s="35"/>
    </row>
    <row r="398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  <c r="AB398" s="35"/>
      <c r="AC398" s="35"/>
      <c r="AD398" s="35"/>
      <c r="AE398" s="35"/>
      <c r="AF398" s="35"/>
      <c r="AG398" s="35"/>
      <c r="AH398" s="35"/>
      <c r="AI398" s="35"/>
      <c r="AJ398" s="35"/>
      <c r="AK398" s="35"/>
      <c r="AL398" s="35"/>
    </row>
    <row r="399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  <c r="AB399" s="35"/>
      <c r="AC399" s="35"/>
      <c r="AD399" s="35"/>
      <c r="AE399" s="35"/>
      <c r="AF399" s="35"/>
      <c r="AG399" s="35"/>
      <c r="AH399" s="35"/>
      <c r="AI399" s="35"/>
      <c r="AJ399" s="35"/>
      <c r="AK399" s="35"/>
      <c r="AL399" s="35"/>
    </row>
    <row r="400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  <c r="AB400" s="35"/>
      <c r="AC400" s="35"/>
      <c r="AD400" s="35"/>
      <c r="AE400" s="35"/>
      <c r="AF400" s="35"/>
      <c r="AG400" s="35"/>
      <c r="AH400" s="35"/>
      <c r="AI400" s="35"/>
      <c r="AJ400" s="35"/>
      <c r="AK400" s="35"/>
      <c r="AL400" s="35"/>
    </row>
    <row r="40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  <c r="AB401" s="35"/>
      <c r="AC401" s="35"/>
      <c r="AD401" s="35"/>
      <c r="AE401" s="35"/>
      <c r="AF401" s="35"/>
      <c r="AG401" s="35"/>
      <c r="AH401" s="35"/>
      <c r="AI401" s="35"/>
      <c r="AJ401" s="35"/>
      <c r="AK401" s="35"/>
      <c r="AL401" s="35"/>
    </row>
    <row r="402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  <c r="AB402" s="35"/>
      <c r="AC402" s="35"/>
      <c r="AD402" s="35"/>
      <c r="AE402" s="35"/>
      <c r="AF402" s="35"/>
      <c r="AG402" s="35"/>
      <c r="AH402" s="35"/>
      <c r="AI402" s="35"/>
      <c r="AJ402" s="35"/>
      <c r="AK402" s="35"/>
      <c r="AL402" s="35"/>
    </row>
    <row r="403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  <c r="AB403" s="35"/>
      <c r="AC403" s="35"/>
      <c r="AD403" s="35"/>
      <c r="AE403" s="35"/>
      <c r="AF403" s="35"/>
      <c r="AG403" s="35"/>
      <c r="AH403" s="35"/>
      <c r="AI403" s="35"/>
      <c r="AJ403" s="35"/>
      <c r="AK403" s="35"/>
      <c r="AL403" s="35"/>
    </row>
    <row r="404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  <c r="AB404" s="35"/>
      <c r="AC404" s="35"/>
      <c r="AD404" s="35"/>
      <c r="AE404" s="35"/>
      <c r="AF404" s="35"/>
      <c r="AG404" s="35"/>
      <c r="AH404" s="35"/>
      <c r="AI404" s="35"/>
      <c r="AJ404" s="35"/>
      <c r="AK404" s="35"/>
      <c r="AL404" s="35"/>
    </row>
    <row r="405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  <c r="AB405" s="35"/>
      <c r="AC405" s="35"/>
      <c r="AD405" s="35"/>
      <c r="AE405" s="35"/>
      <c r="AF405" s="35"/>
      <c r="AG405" s="35"/>
      <c r="AH405" s="35"/>
      <c r="AI405" s="35"/>
      <c r="AJ405" s="35"/>
      <c r="AK405" s="35"/>
      <c r="AL405" s="35"/>
    </row>
    <row r="406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  <c r="AB406" s="35"/>
      <c r="AC406" s="35"/>
      <c r="AD406" s="35"/>
      <c r="AE406" s="35"/>
      <c r="AF406" s="35"/>
      <c r="AG406" s="35"/>
      <c r="AH406" s="35"/>
      <c r="AI406" s="35"/>
      <c r="AJ406" s="35"/>
      <c r="AK406" s="35"/>
      <c r="AL406" s="35"/>
    </row>
    <row r="407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  <c r="AB407" s="35"/>
      <c r="AC407" s="35"/>
      <c r="AD407" s="35"/>
      <c r="AE407" s="35"/>
      <c r="AF407" s="35"/>
      <c r="AG407" s="35"/>
      <c r="AH407" s="35"/>
      <c r="AI407" s="35"/>
      <c r="AJ407" s="35"/>
      <c r="AK407" s="35"/>
      <c r="AL407" s="35"/>
    </row>
    <row r="408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  <c r="AB408" s="35"/>
      <c r="AC408" s="35"/>
      <c r="AD408" s="35"/>
      <c r="AE408" s="35"/>
      <c r="AF408" s="35"/>
      <c r="AG408" s="35"/>
      <c r="AH408" s="35"/>
      <c r="AI408" s="35"/>
      <c r="AJ408" s="35"/>
      <c r="AK408" s="35"/>
      <c r="AL408" s="35"/>
    </row>
    <row r="409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  <c r="AB409" s="35"/>
      <c r="AC409" s="35"/>
      <c r="AD409" s="35"/>
      <c r="AE409" s="35"/>
      <c r="AF409" s="35"/>
      <c r="AG409" s="35"/>
      <c r="AH409" s="35"/>
      <c r="AI409" s="35"/>
      <c r="AJ409" s="35"/>
      <c r="AK409" s="35"/>
      <c r="AL409" s="35"/>
    </row>
    <row r="410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  <c r="AB410" s="35"/>
      <c r="AC410" s="35"/>
      <c r="AD410" s="35"/>
      <c r="AE410" s="35"/>
      <c r="AF410" s="35"/>
      <c r="AG410" s="35"/>
      <c r="AH410" s="35"/>
      <c r="AI410" s="35"/>
      <c r="AJ410" s="35"/>
      <c r="AK410" s="35"/>
      <c r="AL410" s="35"/>
    </row>
    <row r="41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  <c r="AB411" s="35"/>
      <c r="AC411" s="35"/>
      <c r="AD411" s="35"/>
      <c r="AE411" s="35"/>
      <c r="AF411" s="35"/>
      <c r="AG411" s="35"/>
      <c r="AH411" s="35"/>
      <c r="AI411" s="35"/>
      <c r="AJ411" s="35"/>
      <c r="AK411" s="35"/>
      <c r="AL411" s="35"/>
    </row>
    <row r="412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  <c r="AC412" s="35"/>
      <c r="AD412" s="35"/>
      <c r="AE412" s="35"/>
      <c r="AF412" s="35"/>
      <c r="AG412" s="35"/>
      <c r="AH412" s="35"/>
      <c r="AI412" s="35"/>
      <c r="AJ412" s="35"/>
      <c r="AK412" s="35"/>
      <c r="AL412" s="35"/>
    </row>
    <row r="413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  <c r="AB413" s="35"/>
      <c r="AC413" s="35"/>
      <c r="AD413" s="35"/>
      <c r="AE413" s="35"/>
      <c r="AF413" s="35"/>
      <c r="AG413" s="35"/>
      <c r="AH413" s="35"/>
      <c r="AI413" s="35"/>
      <c r="AJ413" s="35"/>
      <c r="AK413" s="35"/>
      <c r="AL413" s="35"/>
    </row>
    <row r="414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  <c r="AB414" s="35"/>
      <c r="AC414" s="35"/>
      <c r="AD414" s="35"/>
      <c r="AE414" s="35"/>
      <c r="AF414" s="35"/>
      <c r="AG414" s="35"/>
      <c r="AH414" s="35"/>
      <c r="AI414" s="35"/>
      <c r="AJ414" s="35"/>
      <c r="AK414" s="35"/>
      <c r="AL414" s="35"/>
    </row>
    <row r="415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  <c r="AB415" s="35"/>
      <c r="AC415" s="35"/>
      <c r="AD415" s="35"/>
      <c r="AE415" s="35"/>
      <c r="AF415" s="35"/>
      <c r="AG415" s="35"/>
      <c r="AH415" s="35"/>
      <c r="AI415" s="35"/>
      <c r="AJ415" s="35"/>
      <c r="AK415" s="35"/>
      <c r="AL415" s="35"/>
    </row>
    <row r="416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  <c r="AB416" s="35"/>
      <c r="AC416" s="35"/>
      <c r="AD416" s="35"/>
      <c r="AE416" s="35"/>
      <c r="AF416" s="35"/>
      <c r="AG416" s="35"/>
      <c r="AH416" s="35"/>
      <c r="AI416" s="35"/>
      <c r="AJ416" s="35"/>
      <c r="AK416" s="35"/>
      <c r="AL416" s="35"/>
    </row>
    <row r="417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  <c r="AB417" s="35"/>
      <c r="AC417" s="35"/>
      <c r="AD417" s="35"/>
      <c r="AE417" s="35"/>
      <c r="AF417" s="35"/>
      <c r="AG417" s="35"/>
      <c r="AH417" s="35"/>
      <c r="AI417" s="35"/>
      <c r="AJ417" s="35"/>
      <c r="AK417" s="35"/>
      <c r="AL417" s="35"/>
    </row>
    <row r="418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  <c r="AB418" s="35"/>
      <c r="AC418" s="35"/>
      <c r="AD418" s="35"/>
      <c r="AE418" s="35"/>
      <c r="AF418" s="35"/>
      <c r="AG418" s="35"/>
      <c r="AH418" s="35"/>
      <c r="AI418" s="35"/>
      <c r="AJ418" s="35"/>
      <c r="AK418" s="35"/>
      <c r="AL418" s="35"/>
    </row>
    <row r="419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  <c r="AB419" s="35"/>
      <c r="AC419" s="35"/>
      <c r="AD419" s="35"/>
      <c r="AE419" s="35"/>
      <c r="AF419" s="35"/>
      <c r="AG419" s="35"/>
      <c r="AH419" s="35"/>
      <c r="AI419" s="35"/>
      <c r="AJ419" s="35"/>
      <c r="AK419" s="35"/>
      <c r="AL419" s="35"/>
    </row>
    <row r="420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  <c r="AB420" s="35"/>
      <c r="AC420" s="35"/>
      <c r="AD420" s="35"/>
      <c r="AE420" s="35"/>
      <c r="AF420" s="35"/>
      <c r="AG420" s="35"/>
      <c r="AH420" s="35"/>
      <c r="AI420" s="35"/>
      <c r="AJ420" s="35"/>
      <c r="AK420" s="35"/>
      <c r="AL420" s="35"/>
    </row>
    <row r="42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  <c r="AB421" s="35"/>
      <c r="AC421" s="35"/>
      <c r="AD421" s="35"/>
      <c r="AE421" s="35"/>
      <c r="AF421" s="35"/>
      <c r="AG421" s="35"/>
      <c r="AH421" s="35"/>
      <c r="AI421" s="35"/>
      <c r="AJ421" s="35"/>
      <c r="AK421" s="35"/>
      <c r="AL421" s="35"/>
    </row>
    <row r="422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  <c r="AB422" s="35"/>
      <c r="AC422" s="35"/>
      <c r="AD422" s="35"/>
      <c r="AE422" s="35"/>
      <c r="AF422" s="35"/>
      <c r="AG422" s="35"/>
      <c r="AH422" s="35"/>
      <c r="AI422" s="35"/>
      <c r="AJ422" s="35"/>
      <c r="AK422" s="35"/>
      <c r="AL422" s="35"/>
    </row>
    <row r="423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  <c r="AB423" s="35"/>
      <c r="AC423" s="35"/>
      <c r="AD423" s="35"/>
      <c r="AE423" s="35"/>
      <c r="AF423" s="35"/>
      <c r="AG423" s="35"/>
      <c r="AH423" s="35"/>
      <c r="AI423" s="35"/>
      <c r="AJ423" s="35"/>
      <c r="AK423" s="35"/>
      <c r="AL423" s="35"/>
    </row>
    <row r="424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  <c r="AB424" s="35"/>
      <c r="AC424" s="35"/>
      <c r="AD424" s="35"/>
      <c r="AE424" s="35"/>
      <c r="AF424" s="35"/>
      <c r="AG424" s="35"/>
      <c r="AH424" s="35"/>
      <c r="AI424" s="35"/>
      <c r="AJ424" s="35"/>
      <c r="AK424" s="35"/>
      <c r="AL424" s="35"/>
    </row>
    <row r="425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  <c r="AB425" s="35"/>
      <c r="AC425" s="35"/>
      <c r="AD425" s="35"/>
      <c r="AE425" s="35"/>
      <c r="AF425" s="35"/>
      <c r="AG425" s="35"/>
      <c r="AH425" s="35"/>
      <c r="AI425" s="35"/>
      <c r="AJ425" s="35"/>
      <c r="AK425" s="35"/>
      <c r="AL425" s="35"/>
    </row>
    <row r="426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  <c r="AB426" s="35"/>
      <c r="AC426" s="35"/>
      <c r="AD426" s="35"/>
      <c r="AE426" s="35"/>
      <c r="AF426" s="35"/>
      <c r="AG426" s="35"/>
      <c r="AH426" s="35"/>
      <c r="AI426" s="35"/>
      <c r="AJ426" s="35"/>
      <c r="AK426" s="35"/>
      <c r="AL426" s="35"/>
    </row>
    <row r="427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  <c r="AB427" s="35"/>
      <c r="AC427" s="35"/>
      <c r="AD427" s="35"/>
      <c r="AE427" s="35"/>
      <c r="AF427" s="35"/>
      <c r="AG427" s="35"/>
      <c r="AH427" s="35"/>
      <c r="AI427" s="35"/>
      <c r="AJ427" s="35"/>
      <c r="AK427" s="35"/>
      <c r="AL427" s="35"/>
    </row>
    <row r="428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  <c r="AB428" s="35"/>
      <c r="AC428" s="35"/>
      <c r="AD428" s="35"/>
      <c r="AE428" s="35"/>
      <c r="AF428" s="35"/>
      <c r="AG428" s="35"/>
      <c r="AH428" s="35"/>
      <c r="AI428" s="35"/>
      <c r="AJ428" s="35"/>
      <c r="AK428" s="35"/>
      <c r="AL428" s="35"/>
    </row>
    <row r="429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  <c r="AB429" s="35"/>
      <c r="AC429" s="35"/>
      <c r="AD429" s="35"/>
      <c r="AE429" s="35"/>
      <c r="AF429" s="35"/>
      <c r="AG429" s="35"/>
      <c r="AH429" s="35"/>
      <c r="AI429" s="35"/>
      <c r="AJ429" s="35"/>
      <c r="AK429" s="35"/>
      <c r="AL429" s="35"/>
    </row>
    <row r="430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  <c r="AC430" s="35"/>
      <c r="AD430" s="35"/>
      <c r="AE430" s="35"/>
      <c r="AF430" s="35"/>
      <c r="AG430" s="35"/>
      <c r="AH430" s="35"/>
      <c r="AI430" s="35"/>
      <c r="AJ430" s="35"/>
      <c r="AK430" s="35"/>
      <c r="AL430" s="35"/>
    </row>
    <row r="43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  <c r="AB431" s="35"/>
      <c r="AC431" s="35"/>
      <c r="AD431" s="35"/>
      <c r="AE431" s="35"/>
      <c r="AF431" s="35"/>
      <c r="AG431" s="35"/>
      <c r="AH431" s="35"/>
      <c r="AI431" s="35"/>
      <c r="AJ431" s="35"/>
      <c r="AK431" s="35"/>
      <c r="AL431" s="35"/>
    </row>
    <row r="432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  <c r="AB432" s="35"/>
      <c r="AC432" s="35"/>
      <c r="AD432" s="35"/>
      <c r="AE432" s="35"/>
      <c r="AF432" s="35"/>
      <c r="AG432" s="35"/>
      <c r="AH432" s="35"/>
      <c r="AI432" s="35"/>
      <c r="AJ432" s="35"/>
      <c r="AK432" s="35"/>
      <c r="AL432" s="35"/>
    </row>
    <row r="433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  <c r="AB433" s="35"/>
      <c r="AC433" s="35"/>
      <c r="AD433" s="35"/>
      <c r="AE433" s="35"/>
      <c r="AF433" s="35"/>
      <c r="AG433" s="35"/>
      <c r="AH433" s="35"/>
      <c r="AI433" s="35"/>
      <c r="AJ433" s="35"/>
      <c r="AK433" s="35"/>
      <c r="AL433" s="35"/>
    </row>
    <row r="434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  <c r="AB434" s="35"/>
      <c r="AC434" s="35"/>
      <c r="AD434" s="35"/>
      <c r="AE434" s="35"/>
      <c r="AF434" s="35"/>
      <c r="AG434" s="35"/>
      <c r="AH434" s="35"/>
      <c r="AI434" s="35"/>
      <c r="AJ434" s="35"/>
      <c r="AK434" s="35"/>
      <c r="AL434" s="35"/>
    </row>
    <row r="435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  <c r="AB435" s="35"/>
      <c r="AC435" s="35"/>
      <c r="AD435" s="35"/>
      <c r="AE435" s="35"/>
      <c r="AF435" s="35"/>
      <c r="AG435" s="35"/>
      <c r="AH435" s="35"/>
      <c r="AI435" s="35"/>
      <c r="AJ435" s="35"/>
      <c r="AK435" s="35"/>
      <c r="AL435" s="35"/>
    </row>
    <row r="436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  <c r="AB436" s="35"/>
      <c r="AC436" s="35"/>
      <c r="AD436" s="35"/>
      <c r="AE436" s="35"/>
      <c r="AF436" s="35"/>
      <c r="AG436" s="35"/>
      <c r="AH436" s="35"/>
      <c r="AI436" s="35"/>
      <c r="AJ436" s="35"/>
      <c r="AK436" s="35"/>
      <c r="AL436" s="35"/>
    </row>
    <row r="437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  <c r="AB437" s="35"/>
      <c r="AC437" s="35"/>
      <c r="AD437" s="35"/>
      <c r="AE437" s="35"/>
      <c r="AF437" s="35"/>
      <c r="AG437" s="35"/>
      <c r="AH437" s="35"/>
      <c r="AI437" s="35"/>
      <c r="AJ437" s="35"/>
      <c r="AK437" s="35"/>
      <c r="AL437" s="35"/>
    </row>
    <row r="438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  <c r="AB438" s="35"/>
      <c r="AC438" s="35"/>
      <c r="AD438" s="35"/>
      <c r="AE438" s="35"/>
      <c r="AF438" s="35"/>
      <c r="AG438" s="35"/>
      <c r="AH438" s="35"/>
      <c r="AI438" s="35"/>
      <c r="AJ438" s="35"/>
      <c r="AK438" s="35"/>
      <c r="AL438" s="35"/>
    </row>
    <row r="439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  <c r="AB439" s="35"/>
      <c r="AC439" s="35"/>
      <c r="AD439" s="35"/>
      <c r="AE439" s="35"/>
      <c r="AF439" s="35"/>
      <c r="AG439" s="35"/>
      <c r="AH439" s="35"/>
      <c r="AI439" s="35"/>
      <c r="AJ439" s="35"/>
      <c r="AK439" s="35"/>
      <c r="AL439" s="35"/>
    </row>
    <row r="440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  <c r="AB440" s="35"/>
      <c r="AC440" s="35"/>
      <c r="AD440" s="35"/>
      <c r="AE440" s="35"/>
      <c r="AF440" s="35"/>
      <c r="AG440" s="35"/>
      <c r="AH440" s="35"/>
      <c r="AI440" s="35"/>
      <c r="AJ440" s="35"/>
      <c r="AK440" s="35"/>
      <c r="AL440" s="35"/>
    </row>
    <row r="44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  <c r="AB441" s="35"/>
      <c r="AC441" s="35"/>
      <c r="AD441" s="35"/>
      <c r="AE441" s="35"/>
      <c r="AF441" s="35"/>
      <c r="AG441" s="35"/>
      <c r="AH441" s="35"/>
      <c r="AI441" s="35"/>
      <c r="AJ441" s="35"/>
      <c r="AK441" s="35"/>
      <c r="AL441" s="35"/>
    </row>
    <row r="442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  <c r="AB442" s="35"/>
      <c r="AC442" s="35"/>
      <c r="AD442" s="35"/>
      <c r="AE442" s="35"/>
      <c r="AF442" s="35"/>
      <c r="AG442" s="35"/>
      <c r="AH442" s="35"/>
      <c r="AI442" s="35"/>
      <c r="AJ442" s="35"/>
      <c r="AK442" s="35"/>
      <c r="AL442" s="35"/>
    </row>
    <row r="443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  <c r="AB443" s="35"/>
      <c r="AC443" s="35"/>
      <c r="AD443" s="35"/>
      <c r="AE443" s="35"/>
      <c r="AF443" s="35"/>
      <c r="AG443" s="35"/>
      <c r="AH443" s="35"/>
      <c r="AI443" s="35"/>
      <c r="AJ443" s="35"/>
      <c r="AK443" s="35"/>
      <c r="AL443" s="35"/>
    </row>
    <row r="444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  <c r="AB444" s="35"/>
      <c r="AC444" s="35"/>
      <c r="AD444" s="35"/>
      <c r="AE444" s="35"/>
      <c r="AF444" s="35"/>
      <c r="AG444" s="35"/>
      <c r="AH444" s="35"/>
      <c r="AI444" s="35"/>
      <c r="AJ444" s="35"/>
      <c r="AK444" s="35"/>
      <c r="AL444" s="35"/>
    </row>
    <row r="445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  <c r="AB445" s="35"/>
      <c r="AC445" s="35"/>
      <c r="AD445" s="35"/>
      <c r="AE445" s="35"/>
      <c r="AF445" s="35"/>
      <c r="AG445" s="35"/>
      <c r="AH445" s="35"/>
      <c r="AI445" s="35"/>
      <c r="AJ445" s="35"/>
      <c r="AK445" s="35"/>
      <c r="AL445" s="35"/>
    </row>
    <row r="446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  <c r="AB446" s="35"/>
      <c r="AC446" s="35"/>
      <c r="AD446" s="35"/>
      <c r="AE446" s="35"/>
      <c r="AF446" s="35"/>
      <c r="AG446" s="35"/>
      <c r="AH446" s="35"/>
      <c r="AI446" s="35"/>
      <c r="AJ446" s="35"/>
      <c r="AK446" s="35"/>
      <c r="AL446" s="35"/>
    </row>
    <row r="447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  <c r="AB447" s="35"/>
      <c r="AC447" s="35"/>
      <c r="AD447" s="35"/>
      <c r="AE447" s="35"/>
      <c r="AF447" s="35"/>
      <c r="AG447" s="35"/>
      <c r="AH447" s="35"/>
      <c r="AI447" s="35"/>
      <c r="AJ447" s="35"/>
      <c r="AK447" s="35"/>
      <c r="AL447" s="35"/>
    </row>
    <row r="448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  <c r="AB448" s="35"/>
      <c r="AC448" s="35"/>
      <c r="AD448" s="35"/>
      <c r="AE448" s="35"/>
      <c r="AF448" s="35"/>
      <c r="AG448" s="35"/>
      <c r="AH448" s="35"/>
      <c r="AI448" s="35"/>
      <c r="AJ448" s="35"/>
      <c r="AK448" s="35"/>
      <c r="AL448" s="35"/>
    </row>
    <row r="449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  <c r="AB449" s="35"/>
      <c r="AC449" s="35"/>
      <c r="AD449" s="35"/>
      <c r="AE449" s="35"/>
      <c r="AF449" s="35"/>
      <c r="AG449" s="35"/>
      <c r="AH449" s="35"/>
      <c r="AI449" s="35"/>
      <c r="AJ449" s="35"/>
      <c r="AK449" s="35"/>
      <c r="AL449" s="35"/>
    </row>
    <row r="450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  <c r="AC450" s="35"/>
      <c r="AD450" s="35"/>
      <c r="AE450" s="35"/>
      <c r="AF450" s="35"/>
      <c r="AG450" s="35"/>
      <c r="AH450" s="35"/>
      <c r="AI450" s="35"/>
      <c r="AJ450" s="35"/>
      <c r="AK450" s="35"/>
      <c r="AL450" s="35"/>
    </row>
    <row r="45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  <c r="AB451" s="35"/>
      <c r="AC451" s="35"/>
      <c r="AD451" s="35"/>
      <c r="AE451" s="35"/>
      <c r="AF451" s="35"/>
      <c r="AG451" s="35"/>
      <c r="AH451" s="35"/>
      <c r="AI451" s="35"/>
      <c r="AJ451" s="35"/>
      <c r="AK451" s="35"/>
      <c r="AL451" s="35"/>
    </row>
    <row r="452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  <c r="AB452" s="35"/>
      <c r="AC452" s="35"/>
      <c r="AD452" s="35"/>
      <c r="AE452" s="35"/>
      <c r="AF452" s="35"/>
      <c r="AG452" s="35"/>
      <c r="AH452" s="35"/>
      <c r="AI452" s="35"/>
      <c r="AJ452" s="35"/>
      <c r="AK452" s="35"/>
      <c r="AL452" s="35"/>
    </row>
    <row r="453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  <c r="AB453" s="35"/>
      <c r="AC453" s="35"/>
      <c r="AD453" s="35"/>
      <c r="AE453" s="35"/>
      <c r="AF453" s="35"/>
      <c r="AG453" s="35"/>
      <c r="AH453" s="35"/>
      <c r="AI453" s="35"/>
      <c r="AJ453" s="35"/>
      <c r="AK453" s="35"/>
      <c r="AL453" s="35"/>
    </row>
    <row r="454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  <c r="AB454" s="35"/>
      <c r="AC454" s="35"/>
      <c r="AD454" s="35"/>
      <c r="AE454" s="35"/>
      <c r="AF454" s="35"/>
      <c r="AG454" s="35"/>
      <c r="AH454" s="35"/>
      <c r="AI454" s="35"/>
      <c r="AJ454" s="35"/>
      <c r="AK454" s="35"/>
      <c r="AL454" s="35"/>
    </row>
    <row r="455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  <c r="AB455" s="35"/>
      <c r="AC455" s="35"/>
      <c r="AD455" s="35"/>
      <c r="AE455" s="35"/>
      <c r="AF455" s="35"/>
      <c r="AG455" s="35"/>
      <c r="AH455" s="35"/>
      <c r="AI455" s="35"/>
      <c r="AJ455" s="35"/>
      <c r="AK455" s="35"/>
      <c r="AL455" s="35"/>
    </row>
    <row r="456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  <c r="AB456" s="35"/>
      <c r="AC456" s="35"/>
      <c r="AD456" s="35"/>
      <c r="AE456" s="35"/>
      <c r="AF456" s="35"/>
      <c r="AG456" s="35"/>
      <c r="AH456" s="35"/>
      <c r="AI456" s="35"/>
      <c r="AJ456" s="35"/>
      <c r="AK456" s="35"/>
      <c r="AL456" s="35"/>
    </row>
    <row r="457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  <c r="AB457" s="35"/>
      <c r="AC457" s="35"/>
      <c r="AD457" s="35"/>
      <c r="AE457" s="35"/>
      <c r="AF457" s="35"/>
      <c r="AG457" s="35"/>
      <c r="AH457" s="35"/>
      <c r="AI457" s="35"/>
      <c r="AJ457" s="35"/>
      <c r="AK457" s="35"/>
      <c r="AL457" s="35"/>
    </row>
    <row r="458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  <c r="AB458" s="35"/>
      <c r="AC458" s="35"/>
      <c r="AD458" s="35"/>
      <c r="AE458" s="35"/>
      <c r="AF458" s="35"/>
      <c r="AG458" s="35"/>
      <c r="AH458" s="35"/>
      <c r="AI458" s="35"/>
      <c r="AJ458" s="35"/>
      <c r="AK458" s="35"/>
      <c r="AL458" s="35"/>
    </row>
    <row r="459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  <c r="AB459" s="35"/>
      <c r="AC459" s="35"/>
      <c r="AD459" s="35"/>
      <c r="AE459" s="35"/>
      <c r="AF459" s="35"/>
      <c r="AG459" s="35"/>
      <c r="AH459" s="35"/>
      <c r="AI459" s="35"/>
      <c r="AJ459" s="35"/>
      <c r="AK459" s="35"/>
      <c r="AL459" s="35"/>
    </row>
    <row r="460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  <c r="AB460" s="35"/>
      <c r="AC460" s="35"/>
      <c r="AD460" s="35"/>
      <c r="AE460" s="35"/>
      <c r="AF460" s="35"/>
      <c r="AG460" s="35"/>
      <c r="AH460" s="35"/>
      <c r="AI460" s="35"/>
      <c r="AJ460" s="35"/>
      <c r="AK460" s="35"/>
      <c r="AL460" s="35"/>
    </row>
    <row r="46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  <c r="AB461" s="35"/>
      <c r="AC461" s="35"/>
      <c r="AD461" s="35"/>
      <c r="AE461" s="35"/>
      <c r="AF461" s="35"/>
      <c r="AG461" s="35"/>
      <c r="AH461" s="35"/>
      <c r="AI461" s="35"/>
      <c r="AJ461" s="35"/>
      <c r="AK461" s="35"/>
      <c r="AL461" s="35"/>
    </row>
    <row r="462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  <c r="AB462" s="35"/>
      <c r="AC462" s="35"/>
      <c r="AD462" s="35"/>
      <c r="AE462" s="35"/>
      <c r="AF462" s="35"/>
      <c r="AG462" s="35"/>
      <c r="AH462" s="35"/>
      <c r="AI462" s="35"/>
      <c r="AJ462" s="35"/>
      <c r="AK462" s="35"/>
      <c r="AL462" s="35"/>
    </row>
    <row r="463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  <c r="AB463" s="35"/>
      <c r="AC463" s="35"/>
      <c r="AD463" s="35"/>
      <c r="AE463" s="35"/>
      <c r="AF463" s="35"/>
      <c r="AG463" s="35"/>
      <c r="AH463" s="35"/>
      <c r="AI463" s="35"/>
      <c r="AJ463" s="35"/>
      <c r="AK463" s="35"/>
      <c r="AL463" s="35"/>
    </row>
    <row r="464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  <c r="AB464" s="35"/>
      <c r="AC464" s="35"/>
      <c r="AD464" s="35"/>
      <c r="AE464" s="35"/>
      <c r="AF464" s="35"/>
      <c r="AG464" s="35"/>
      <c r="AH464" s="35"/>
      <c r="AI464" s="35"/>
      <c r="AJ464" s="35"/>
      <c r="AK464" s="35"/>
      <c r="AL464" s="35"/>
    </row>
    <row r="465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  <c r="AB465" s="35"/>
      <c r="AC465" s="35"/>
      <c r="AD465" s="35"/>
      <c r="AE465" s="35"/>
      <c r="AF465" s="35"/>
      <c r="AG465" s="35"/>
      <c r="AH465" s="35"/>
      <c r="AI465" s="35"/>
      <c r="AJ465" s="35"/>
      <c r="AK465" s="35"/>
      <c r="AL465" s="35"/>
    </row>
    <row r="466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  <c r="AB466" s="35"/>
      <c r="AC466" s="35"/>
      <c r="AD466" s="35"/>
      <c r="AE466" s="35"/>
      <c r="AF466" s="35"/>
      <c r="AG466" s="35"/>
      <c r="AH466" s="35"/>
      <c r="AI466" s="35"/>
      <c r="AJ466" s="35"/>
      <c r="AK466" s="35"/>
      <c r="AL466" s="35"/>
    </row>
    <row r="467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  <c r="AB467" s="35"/>
      <c r="AC467" s="35"/>
      <c r="AD467" s="35"/>
      <c r="AE467" s="35"/>
      <c r="AF467" s="35"/>
      <c r="AG467" s="35"/>
      <c r="AH467" s="35"/>
      <c r="AI467" s="35"/>
      <c r="AJ467" s="35"/>
      <c r="AK467" s="35"/>
      <c r="AL467" s="35"/>
    </row>
    <row r="468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  <c r="AB468" s="35"/>
      <c r="AC468" s="35"/>
      <c r="AD468" s="35"/>
      <c r="AE468" s="35"/>
      <c r="AF468" s="35"/>
      <c r="AG468" s="35"/>
      <c r="AH468" s="35"/>
      <c r="AI468" s="35"/>
      <c r="AJ468" s="35"/>
      <c r="AK468" s="35"/>
      <c r="AL468" s="35"/>
    </row>
    <row r="469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  <c r="AB469" s="35"/>
      <c r="AC469" s="35"/>
      <c r="AD469" s="35"/>
      <c r="AE469" s="35"/>
      <c r="AF469" s="35"/>
      <c r="AG469" s="35"/>
      <c r="AH469" s="35"/>
      <c r="AI469" s="35"/>
      <c r="AJ469" s="35"/>
      <c r="AK469" s="35"/>
      <c r="AL469" s="35"/>
    </row>
    <row r="470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  <c r="AB470" s="35"/>
      <c r="AC470" s="35"/>
      <c r="AD470" s="35"/>
      <c r="AE470" s="35"/>
      <c r="AF470" s="35"/>
      <c r="AG470" s="35"/>
      <c r="AH470" s="35"/>
      <c r="AI470" s="35"/>
      <c r="AJ470" s="35"/>
      <c r="AK470" s="35"/>
      <c r="AL470" s="35"/>
    </row>
    <row r="47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  <c r="AB471" s="35"/>
      <c r="AC471" s="35"/>
      <c r="AD471" s="35"/>
      <c r="AE471" s="35"/>
      <c r="AF471" s="35"/>
      <c r="AG471" s="35"/>
      <c r="AH471" s="35"/>
      <c r="AI471" s="35"/>
      <c r="AJ471" s="35"/>
      <c r="AK471" s="35"/>
      <c r="AL471" s="35"/>
    </row>
    <row r="472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  <c r="AB472" s="35"/>
      <c r="AC472" s="35"/>
      <c r="AD472" s="35"/>
      <c r="AE472" s="35"/>
      <c r="AF472" s="35"/>
      <c r="AG472" s="35"/>
      <c r="AH472" s="35"/>
      <c r="AI472" s="35"/>
      <c r="AJ472" s="35"/>
      <c r="AK472" s="35"/>
      <c r="AL472" s="35"/>
    </row>
    <row r="473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  <c r="AB473" s="35"/>
      <c r="AC473" s="35"/>
      <c r="AD473" s="35"/>
      <c r="AE473" s="35"/>
      <c r="AF473" s="35"/>
      <c r="AG473" s="35"/>
      <c r="AH473" s="35"/>
      <c r="AI473" s="35"/>
      <c r="AJ473" s="35"/>
      <c r="AK473" s="35"/>
      <c r="AL473" s="35"/>
    </row>
    <row r="474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  <c r="AB474" s="35"/>
      <c r="AC474" s="35"/>
      <c r="AD474" s="35"/>
      <c r="AE474" s="35"/>
      <c r="AF474" s="35"/>
      <c r="AG474" s="35"/>
      <c r="AH474" s="35"/>
      <c r="AI474" s="35"/>
      <c r="AJ474" s="35"/>
      <c r="AK474" s="35"/>
      <c r="AL474" s="35"/>
    </row>
    <row r="475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  <c r="AB475" s="35"/>
      <c r="AC475" s="35"/>
      <c r="AD475" s="35"/>
      <c r="AE475" s="35"/>
      <c r="AF475" s="35"/>
      <c r="AG475" s="35"/>
      <c r="AH475" s="35"/>
      <c r="AI475" s="35"/>
      <c r="AJ475" s="35"/>
      <c r="AK475" s="35"/>
      <c r="AL475" s="35"/>
    </row>
    <row r="476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  <c r="AB476" s="35"/>
      <c r="AC476" s="35"/>
      <c r="AD476" s="35"/>
      <c r="AE476" s="35"/>
      <c r="AF476" s="35"/>
      <c r="AG476" s="35"/>
      <c r="AH476" s="35"/>
      <c r="AI476" s="35"/>
      <c r="AJ476" s="35"/>
      <c r="AK476" s="35"/>
      <c r="AL476" s="35"/>
    </row>
    <row r="477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  <c r="AB477" s="35"/>
      <c r="AC477" s="35"/>
      <c r="AD477" s="35"/>
      <c r="AE477" s="35"/>
      <c r="AF477" s="35"/>
      <c r="AG477" s="35"/>
      <c r="AH477" s="35"/>
      <c r="AI477" s="35"/>
      <c r="AJ477" s="35"/>
      <c r="AK477" s="35"/>
      <c r="AL477" s="35"/>
    </row>
    <row r="478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  <c r="AB478" s="35"/>
      <c r="AC478" s="35"/>
      <c r="AD478" s="35"/>
      <c r="AE478" s="35"/>
      <c r="AF478" s="35"/>
      <c r="AG478" s="35"/>
      <c r="AH478" s="35"/>
      <c r="AI478" s="35"/>
      <c r="AJ478" s="35"/>
      <c r="AK478" s="35"/>
      <c r="AL478" s="35"/>
    </row>
    <row r="479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  <c r="AB479" s="35"/>
      <c r="AC479" s="35"/>
      <c r="AD479" s="35"/>
      <c r="AE479" s="35"/>
      <c r="AF479" s="35"/>
      <c r="AG479" s="35"/>
      <c r="AH479" s="35"/>
      <c r="AI479" s="35"/>
      <c r="AJ479" s="35"/>
      <c r="AK479" s="35"/>
      <c r="AL479" s="35"/>
    </row>
    <row r="480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  <c r="AB480" s="35"/>
      <c r="AC480" s="35"/>
      <c r="AD480" s="35"/>
      <c r="AE480" s="35"/>
      <c r="AF480" s="35"/>
      <c r="AG480" s="35"/>
      <c r="AH480" s="35"/>
      <c r="AI480" s="35"/>
      <c r="AJ480" s="35"/>
      <c r="AK480" s="35"/>
      <c r="AL480" s="35"/>
    </row>
    <row r="48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  <c r="AB481" s="35"/>
      <c r="AC481" s="35"/>
      <c r="AD481" s="35"/>
      <c r="AE481" s="35"/>
      <c r="AF481" s="35"/>
      <c r="AG481" s="35"/>
      <c r="AH481" s="35"/>
      <c r="AI481" s="35"/>
      <c r="AJ481" s="35"/>
      <c r="AK481" s="35"/>
      <c r="AL481" s="35"/>
    </row>
    <row r="482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  <c r="AB482" s="35"/>
      <c r="AC482" s="35"/>
      <c r="AD482" s="35"/>
      <c r="AE482" s="35"/>
      <c r="AF482" s="35"/>
      <c r="AG482" s="35"/>
      <c r="AH482" s="35"/>
      <c r="AI482" s="35"/>
      <c r="AJ482" s="35"/>
      <c r="AK482" s="35"/>
      <c r="AL482" s="35"/>
    </row>
    <row r="483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  <c r="AB483" s="35"/>
      <c r="AC483" s="35"/>
      <c r="AD483" s="35"/>
      <c r="AE483" s="35"/>
      <c r="AF483" s="35"/>
      <c r="AG483" s="35"/>
      <c r="AH483" s="35"/>
      <c r="AI483" s="35"/>
      <c r="AJ483" s="35"/>
      <c r="AK483" s="35"/>
      <c r="AL483" s="35"/>
    </row>
    <row r="484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  <c r="AB484" s="35"/>
      <c r="AC484" s="35"/>
      <c r="AD484" s="35"/>
      <c r="AE484" s="35"/>
      <c r="AF484" s="35"/>
      <c r="AG484" s="35"/>
      <c r="AH484" s="35"/>
      <c r="AI484" s="35"/>
      <c r="AJ484" s="35"/>
      <c r="AK484" s="35"/>
      <c r="AL484" s="35"/>
    </row>
    <row r="485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  <c r="AB485" s="35"/>
      <c r="AC485" s="35"/>
      <c r="AD485" s="35"/>
      <c r="AE485" s="35"/>
      <c r="AF485" s="35"/>
      <c r="AG485" s="35"/>
      <c r="AH485" s="35"/>
      <c r="AI485" s="35"/>
      <c r="AJ485" s="35"/>
      <c r="AK485" s="35"/>
      <c r="AL485" s="35"/>
    </row>
    <row r="486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  <c r="AB486" s="35"/>
      <c r="AC486" s="35"/>
      <c r="AD486" s="35"/>
      <c r="AE486" s="35"/>
      <c r="AF486" s="35"/>
      <c r="AG486" s="35"/>
      <c r="AH486" s="35"/>
      <c r="AI486" s="35"/>
      <c r="AJ486" s="35"/>
      <c r="AK486" s="35"/>
      <c r="AL486" s="35"/>
    </row>
    <row r="487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  <c r="AB487" s="35"/>
      <c r="AC487" s="35"/>
      <c r="AD487" s="35"/>
      <c r="AE487" s="35"/>
      <c r="AF487" s="35"/>
      <c r="AG487" s="35"/>
      <c r="AH487" s="35"/>
      <c r="AI487" s="35"/>
      <c r="AJ487" s="35"/>
      <c r="AK487" s="35"/>
      <c r="AL487" s="35"/>
    </row>
    <row r="488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  <c r="AB488" s="35"/>
      <c r="AC488" s="35"/>
      <c r="AD488" s="35"/>
      <c r="AE488" s="35"/>
      <c r="AF488" s="35"/>
      <c r="AG488" s="35"/>
      <c r="AH488" s="35"/>
      <c r="AI488" s="35"/>
      <c r="AJ488" s="35"/>
      <c r="AK488" s="35"/>
      <c r="AL488" s="35"/>
    </row>
    <row r="489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  <c r="AB489" s="35"/>
      <c r="AC489" s="35"/>
      <c r="AD489" s="35"/>
      <c r="AE489" s="35"/>
      <c r="AF489" s="35"/>
      <c r="AG489" s="35"/>
      <c r="AH489" s="35"/>
      <c r="AI489" s="35"/>
      <c r="AJ489" s="35"/>
      <c r="AK489" s="35"/>
      <c r="AL489" s="35"/>
    </row>
    <row r="490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  <c r="AB490" s="35"/>
      <c r="AC490" s="35"/>
      <c r="AD490" s="35"/>
      <c r="AE490" s="35"/>
      <c r="AF490" s="35"/>
      <c r="AG490" s="35"/>
      <c r="AH490" s="35"/>
      <c r="AI490" s="35"/>
      <c r="AJ490" s="35"/>
      <c r="AK490" s="35"/>
      <c r="AL490" s="35"/>
    </row>
    <row r="49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  <c r="AB491" s="35"/>
      <c r="AC491" s="35"/>
      <c r="AD491" s="35"/>
      <c r="AE491" s="35"/>
      <c r="AF491" s="35"/>
      <c r="AG491" s="35"/>
      <c r="AH491" s="35"/>
      <c r="AI491" s="35"/>
      <c r="AJ491" s="35"/>
      <c r="AK491" s="35"/>
      <c r="AL491" s="35"/>
    </row>
    <row r="492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  <c r="AB492" s="35"/>
      <c r="AC492" s="35"/>
      <c r="AD492" s="35"/>
      <c r="AE492" s="35"/>
      <c r="AF492" s="35"/>
      <c r="AG492" s="35"/>
      <c r="AH492" s="35"/>
      <c r="AI492" s="35"/>
      <c r="AJ492" s="35"/>
      <c r="AK492" s="35"/>
      <c r="AL492" s="35"/>
    </row>
    <row r="493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  <c r="AB493" s="35"/>
      <c r="AC493" s="35"/>
      <c r="AD493" s="35"/>
      <c r="AE493" s="35"/>
      <c r="AF493" s="35"/>
      <c r="AG493" s="35"/>
      <c r="AH493" s="35"/>
      <c r="AI493" s="35"/>
      <c r="AJ493" s="35"/>
      <c r="AK493" s="35"/>
      <c r="AL493" s="35"/>
    </row>
    <row r="494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  <c r="AB494" s="35"/>
      <c r="AC494" s="35"/>
      <c r="AD494" s="35"/>
      <c r="AE494" s="35"/>
      <c r="AF494" s="35"/>
      <c r="AG494" s="35"/>
      <c r="AH494" s="35"/>
      <c r="AI494" s="35"/>
      <c r="AJ494" s="35"/>
      <c r="AK494" s="35"/>
      <c r="AL494" s="35"/>
    </row>
    <row r="495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  <c r="AB495" s="35"/>
      <c r="AC495" s="35"/>
      <c r="AD495" s="35"/>
      <c r="AE495" s="35"/>
      <c r="AF495" s="35"/>
      <c r="AG495" s="35"/>
      <c r="AH495" s="35"/>
      <c r="AI495" s="35"/>
      <c r="AJ495" s="35"/>
      <c r="AK495" s="35"/>
      <c r="AL495" s="35"/>
    </row>
    <row r="496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  <c r="AB496" s="35"/>
      <c r="AC496" s="35"/>
      <c r="AD496" s="35"/>
      <c r="AE496" s="35"/>
      <c r="AF496" s="35"/>
      <c r="AG496" s="35"/>
      <c r="AH496" s="35"/>
      <c r="AI496" s="35"/>
      <c r="AJ496" s="35"/>
      <c r="AK496" s="35"/>
      <c r="AL496" s="35"/>
    </row>
    <row r="497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  <c r="AB497" s="35"/>
      <c r="AC497" s="35"/>
      <c r="AD497" s="35"/>
      <c r="AE497" s="35"/>
      <c r="AF497" s="35"/>
      <c r="AG497" s="35"/>
      <c r="AH497" s="35"/>
      <c r="AI497" s="35"/>
      <c r="AJ497" s="35"/>
      <c r="AK497" s="35"/>
      <c r="AL497" s="35"/>
    </row>
    <row r="498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  <c r="AB498" s="35"/>
      <c r="AC498" s="35"/>
      <c r="AD498" s="35"/>
      <c r="AE498" s="35"/>
      <c r="AF498" s="35"/>
      <c r="AG498" s="35"/>
      <c r="AH498" s="35"/>
      <c r="AI498" s="35"/>
      <c r="AJ498" s="35"/>
      <c r="AK498" s="35"/>
      <c r="AL498" s="35"/>
    </row>
    <row r="499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  <c r="AB499" s="35"/>
      <c r="AC499" s="35"/>
      <c r="AD499" s="35"/>
      <c r="AE499" s="35"/>
      <c r="AF499" s="35"/>
      <c r="AG499" s="35"/>
      <c r="AH499" s="35"/>
      <c r="AI499" s="35"/>
      <c r="AJ499" s="35"/>
      <c r="AK499" s="35"/>
      <c r="AL499" s="35"/>
    </row>
    <row r="500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  <c r="AB500" s="35"/>
      <c r="AC500" s="35"/>
      <c r="AD500" s="35"/>
      <c r="AE500" s="35"/>
      <c r="AF500" s="35"/>
      <c r="AG500" s="35"/>
      <c r="AH500" s="35"/>
      <c r="AI500" s="35"/>
      <c r="AJ500" s="35"/>
      <c r="AK500" s="35"/>
      <c r="AL500" s="35"/>
    </row>
    <row r="50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  <c r="AB501" s="35"/>
      <c r="AC501" s="35"/>
      <c r="AD501" s="35"/>
      <c r="AE501" s="35"/>
      <c r="AF501" s="35"/>
      <c r="AG501" s="35"/>
      <c r="AH501" s="35"/>
      <c r="AI501" s="35"/>
      <c r="AJ501" s="35"/>
      <c r="AK501" s="35"/>
      <c r="AL501" s="35"/>
    </row>
    <row r="502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  <c r="AB502" s="35"/>
      <c r="AC502" s="35"/>
      <c r="AD502" s="35"/>
      <c r="AE502" s="35"/>
      <c r="AF502" s="35"/>
      <c r="AG502" s="35"/>
      <c r="AH502" s="35"/>
      <c r="AI502" s="35"/>
      <c r="AJ502" s="35"/>
      <c r="AK502" s="35"/>
      <c r="AL502" s="35"/>
    </row>
    <row r="503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  <c r="AB503" s="35"/>
      <c r="AC503" s="35"/>
      <c r="AD503" s="35"/>
      <c r="AE503" s="35"/>
      <c r="AF503" s="35"/>
      <c r="AG503" s="35"/>
      <c r="AH503" s="35"/>
      <c r="AI503" s="35"/>
      <c r="AJ503" s="35"/>
      <c r="AK503" s="35"/>
      <c r="AL503" s="35"/>
    </row>
    <row r="504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  <c r="AB504" s="35"/>
      <c r="AC504" s="35"/>
      <c r="AD504" s="35"/>
      <c r="AE504" s="35"/>
      <c r="AF504" s="35"/>
      <c r="AG504" s="35"/>
      <c r="AH504" s="35"/>
      <c r="AI504" s="35"/>
      <c r="AJ504" s="35"/>
      <c r="AK504" s="35"/>
      <c r="AL504" s="35"/>
    </row>
    <row r="505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  <c r="AB505" s="35"/>
      <c r="AC505" s="35"/>
      <c r="AD505" s="35"/>
      <c r="AE505" s="35"/>
      <c r="AF505" s="35"/>
      <c r="AG505" s="35"/>
      <c r="AH505" s="35"/>
      <c r="AI505" s="35"/>
      <c r="AJ505" s="35"/>
      <c r="AK505" s="35"/>
      <c r="AL505" s="35"/>
    </row>
    <row r="506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  <c r="AB506" s="35"/>
      <c r="AC506" s="35"/>
      <c r="AD506" s="35"/>
      <c r="AE506" s="35"/>
      <c r="AF506" s="35"/>
      <c r="AG506" s="35"/>
      <c r="AH506" s="35"/>
      <c r="AI506" s="35"/>
      <c r="AJ506" s="35"/>
      <c r="AK506" s="35"/>
      <c r="AL506" s="35"/>
    </row>
    <row r="507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  <c r="AB507" s="35"/>
      <c r="AC507" s="35"/>
      <c r="AD507" s="35"/>
      <c r="AE507" s="35"/>
      <c r="AF507" s="35"/>
      <c r="AG507" s="35"/>
      <c r="AH507" s="35"/>
      <c r="AI507" s="35"/>
      <c r="AJ507" s="35"/>
      <c r="AK507" s="35"/>
      <c r="AL507" s="35"/>
    </row>
    <row r="508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  <c r="AB508" s="35"/>
      <c r="AC508" s="35"/>
      <c r="AD508" s="35"/>
      <c r="AE508" s="35"/>
      <c r="AF508" s="35"/>
      <c r="AG508" s="35"/>
      <c r="AH508" s="35"/>
      <c r="AI508" s="35"/>
      <c r="AJ508" s="35"/>
      <c r="AK508" s="35"/>
      <c r="AL508" s="35"/>
    </row>
    <row r="509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  <c r="AB509" s="35"/>
      <c r="AC509" s="35"/>
      <c r="AD509" s="35"/>
      <c r="AE509" s="35"/>
      <c r="AF509" s="35"/>
      <c r="AG509" s="35"/>
      <c r="AH509" s="35"/>
      <c r="AI509" s="35"/>
      <c r="AJ509" s="35"/>
      <c r="AK509" s="35"/>
      <c r="AL509" s="35"/>
    </row>
    <row r="510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  <c r="AB510" s="35"/>
      <c r="AC510" s="35"/>
      <c r="AD510" s="35"/>
      <c r="AE510" s="35"/>
      <c r="AF510" s="35"/>
      <c r="AG510" s="35"/>
      <c r="AH510" s="35"/>
      <c r="AI510" s="35"/>
      <c r="AJ510" s="35"/>
      <c r="AK510" s="35"/>
      <c r="AL510" s="35"/>
    </row>
    <row r="51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  <c r="AB511" s="35"/>
      <c r="AC511" s="35"/>
      <c r="AD511" s="35"/>
      <c r="AE511" s="35"/>
      <c r="AF511" s="35"/>
      <c r="AG511" s="35"/>
      <c r="AH511" s="35"/>
      <c r="AI511" s="35"/>
      <c r="AJ511" s="35"/>
      <c r="AK511" s="35"/>
      <c r="AL511" s="35"/>
    </row>
    <row r="512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  <c r="AB512" s="35"/>
      <c r="AC512" s="35"/>
      <c r="AD512" s="35"/>
      <c r="AE512" s="35"/>
      <c r="AF512" s="35"/>
      <c r="AG512" s="35"/>
      <c r="AH512" s="35"/>
      <c r="AI512" s="35"/>
      <c r="AJ512" s="35"/>
      <c r="AK512" s="35"/>
      <c r="AL512" s="35"/>
    </row>
    <row r="513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  <c r="AB513" s="35"/>
      <c r="AC513" s="35"/>
      <c r="AD513" s="35"/>
      <c r="AE513" s="35"/>
      <c r="AF513" s="35"/>
      <c r="AG513" s="35"/>
      <c r="AH513" s="35"/>
      <c r="AI513" s="35"/>
      <c r="AJ513" s="35"/>
      <c r="AK513" s="35"/>
      <c r="AL513" s="35"/>
    </row>
    <row r="514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  <c r="AB514" s="35"/>
      <c r="AC514" s="35"/>
      <c r="AD514" s="35"/>
      <c r="AE514" s="35"/>
      <c r="AF514" s="35"/>
      <c r="AG514" s="35"/>
      <c r="AH514" s="35"/>
      <c r="AI514" s="35"/>
      <c r="AJ514" s="35"/>
      <c r="AK514" s="35"/>
      <c r="AL514" s="35"/>
    </row>
    <row r="515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  <c r="AB515" s="35"/>
      <c r="AC515" s="35"/>
      <c r="AD515" s="35"/>
      <c r="AE515" s="35"/>
      <c r="AF515" s="35"/>
      <c r="AG515" s="35"/>
      <c r="AH515" s="35"/>
      <c r="AI515" s="35"/>
      <c r="AJ515" s="35"/>
      <c r="AK515" s="35"/>
      <c r="AL515" s="35"/>
    </row>
    <row r="516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  <c r="AB516" s="35"/>
      <c r="AC516" s="35"/>
      <c r="AD516" s="35"/>
      <c r="AE516" s="35"/>
      <c r="AF516" s="35"/>
      <c r="AG516" s="35"/>
      <c r="AH516" s="35"/>
      <c r="AI516" s="35"/>
      <c r="AJ516" s="35"/>
      <c r="AK516" s="35"/>
      <c r="AL516" s="35"/>
    </row>
    <row r="517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  <c r="AB517" s="35"/>
      <c r="AC517" s="35"/>
      <c r="AD517" s="35"/>
      <c r="AE517" s="35"/>
      <c r="AF517" s="35"/>
      <c r="AG517" s="35"/>
      <c r="AH517" s="35"/>
      <c r="AI517" s="35"/>
      <c r="AJ517" s="35"/>
      <c r="AK517" s="35"/>
      <c r="AL517" s="35"/>
    </row>
    <row r="518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  <c r="AB518" s="35"/>
      <c r="AC518" s="35"/>
      <c r="AD518" s="35"/>
      <c r="AE518" s="35"/>
      <c r="AF518" s="35"/>
      <c r="AG518" s="35"/>
      <c r="AH518" s="35"/>
      <c r="AI518" s="35"/>
      <c r="AJ518" s="35"/>
      <c r="AK518" s="35"/>
      <c r="AL518" s="35"/>
    </row>
    <row r="519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  <c r="AB519" s="35"/>
      <c r="AC519" s="35"/>
      <c r="AD519" s="35"/>
      <c r="AE519" s="35"/>
      <c r="AF519" s="35"/>
      <c r="AG519" s="35"/>
      <c r="AH519" s="35"/>
      <c r="AI519" s="35"/>
      <c r="AJ519" s="35"/>
      <c r="AK519" s="35"/>
      <c r="AL519" s="35"/>
    </row>
    <row r="520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  <c r="AB520" s="35"/>
      <c r="AC520" s="35"/>
      <c r="AD520" s="35"/>
      <c r="AE520" s="35"/>
      <c r="AF520" s="35"/>
      <c r="AG520" s="35"/>
      <c r="AH520" s="35"/>
      <c r="AI520" s="35"/>
      <c r="AJ520" s="35"/>
      <c r="AK520" s="35"/>
      <c r="AL520" s="35"/>
    </row>
    <row r="52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  <c r="AB521" s="35"/>
      <c r="AC521" s="35"/>
      <c r="AD521" s="35"/>
      <c r="AE521" s="35"/>
      <c r="AF521" s="35"/>
      <c r="AG521" s="35"/>
      <c r="AH521" s="35"/>
      <c r="AI521" s="35"/>
      <c r="AJ521" s="35"/>
      <c r="AK521" s="35"/>
      <c r="AL521" s="35"/>
    </row>
    <row r="522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  <c r="AB522" s="35"/>
      <c r="AC522" s="35"/>
      <c r="AD522" s="35"/>
      <c r="AE522" s="35"/>
      <c r="AF522" s="35"/>
      <c r="AG522" s="35"/>
      <c r="AH522" s="35"/>
      <c r="AI522" s="35"/>
      <c r="AJ522" s="35"/>
      <c r="AK522" s="35"/>
      <c r="AL522" s="35"/>
    </row>
    <row r="523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  <c r="AB523" s="35"/>
      <c r="AC523" s="35"/>
      <c r="AD523" s="35"/>
      <c r="AE523" s="35"/>
      <c r="AF523" s="35"/>
      <c r="AG523" s="35"/>
      <c r="AH523" s="35"/>
      <c r="AI523" s="35"/>
      <c r="AJ523" s="35"/>
      <c r="AK523" s="35"/>
      <c r="AL523" s="35"/>
    </row>
    <row r="524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  <c r="AB524" s="35"/>
      <c r="AC524" s="35"/>
      <c r="AD524" s="35"/>
      <c r="AE524" s="35"/>
      <c r="AF524" s="35"/>
      <c r="AG524" s="35"/>
      <c r="AH524" s="35"/>
      <c r="AI524" s="35"/>
      <c r="AJ524" s="35"/>
      <c r="AK524" s="35"/>
      <c r="AL524" s="35"/>
    </row>
    <row r="525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  <c r="AB525" s="35"/>
      <c r="AC525" s="35"/>
      <c r="AD525" s="35"/>
      <c r="AE525" s="35"/>
      <c r="AF525" s="35"/>
      <c r="AG525" s="35"/>
      <c r="AH525" s="35"/>
      <c r="AI525" s="35"/>
      <c r="AJ525" s="35"/>
      <c r="AK525" s="35"/>
      <c r="AL525" s="35"/>
    </row>
    <row r="526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  <c r="AB526" s="35"/>
      <c r="AC526" s="35"/>
      <c r="AD526" s="35"/>
      <c r="AE526" s="35"/>
      <c r="AF526" s="35"/>
      <c r="AG526" s="35"/>
      <c r="AH526" s="35"/>
      <c r="AI526" s="35"/>
      <c r="AJ526" s="35"/>
      <c r="AK526" s="35"/>
      <c r="AL526" s="35"/>
    </row>
    <row r="527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  <c r="AB527" s="35"/>
      <c r="AC527" s="35"/>
      <c r="AD527" s="35"/>
      <c r="AE527" s="35"/>
      <c r="AF527" s="35"/>
      <c r="AG527" s="35"/>
      <c r="AH527" s="35"/>
      <c r="AI527" s="35"/>
      <c r="AJ527" s="35"/>
      <c r="AK527" s="35"/>
      <c r="AL527" s="35"/>
    </row>
    <row r="528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  <c r="AB528" s="35"/>
      <c r="AC528" s="35"/>
      <c r="AD528" s="35"/>
      <c r="AE528" s="35"/>
      <c r="AF528" s="35"/>
      <c r="AG528" s="35"/>
      <c r="AH528" s="35"/>
      <c r="AI528" s="35"/>
      <c r="AJ528" s="35"/>
      <c r="AK528" s="35"/>
      <c r="AL528" s="35"/>
    </row>
    <row r="529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  <c r="AB529" s="35"/>
      <c r="AC529" s="35"/>
      <c r="AD529" s="35"/>
      <c r="AE529" s="35"/>
      <c r="AF529" s="35"/>
      <c r="AG529" s="35"/>
      <c r="AH529" s="35"/>
      <c r="AI529" s="35"/>
      <c r="AJ529" s="35"/>
      <c r="AK529" s="35"/>
      <c r="AL529" s="35"/>
    </row>
    <row r="530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  <c r="AB530" s="35"/>
      <c r="AC530" s="35"/>
      <c r="AD530" s="35"/>
      <c r="AE530" s="35"/>
      <c r="AF530" s="35"/>
      <c r="AG530" s="35"/>
      <c r="AH530" s="35"/>
      <c r="AI530" s="35"/>
      <c r="AJ530" s="35"/>
      <c r="AK530" s="35"/>
      <c r="AL530" s="35"/>
    </row>
    <row r="53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  <c r="AB531" s="35"/>
      <c r="AC531" s="35"/>
      <c r="AD531" s="35"/>
      <c r="AE531" s="35"/>
      <c r="AF531" s="35"/>
      <c r="AG531" s="35"/>
      <c r="AH531" s="35"/>
      <c r="AI531" s="35"/>
      <c r="AJ531" s="35"/>
      <c r="AK531" s="35"/>
      <c r="AL531" s="35"/>
    </row>
    <row r="532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  <c r="AB532" s="35"/>
      <c r="AC532" s="35"/>
      <c r="AD532" s="35"/>
      <c r="AE532" s="35"/>
      <c r="AF532" s="35"/>
      <c r="AG532" s="35"/>
      <c r="AH532" s="35"/>
      <c r="AI532" s="35"/>
      <c r="AJ532" s="35"/>
      <c r="AK532" s="35"/>
      <c r="AL532" s="35"/>
    </row>
    <row r="533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  <c r="AB533" s="35"/>
      <c r="AC533" s="35"/>
      <c r="AD533" s="35"/>
      <c r="AE533" s="35"/>
      <c r="AF533" s="35"/>
      <c r="AG533" s="35"/>
      <c r="AH533" s="35"/>
      <c r="AI533" s="35"/>
      <c r="AJ533" s="35"/>
      <c r="AK533" s="35"/>
      <c r="AL533" s="35"/>
    </row>
    <row r="534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  <c r="AB534" s="35"/>
      <c r="AC534" s="35"/>
      <c r="AD534" s="35"/>
      <c r="AE534" s="35"/>
      <c r="AF534" s="35"/>
      <c r="AG534" s="35"/>
      <c r="AH534" s="35"/>
      <c r="AI534" s="35"/>
      <c r="AJ534" s="35"/>
      <c r="AK534" s="35"/>
      <c r="AL534" s="35"/>
    </row>
    <row r="535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  <c r="AB535" s="35"/>
      <c r="AC535" s="35"/>
      <c r="AD535" s="35"/>
      <c r="AE535" s="35"/>
      <c r="AF535" s="35"/>
      <c r="AG535" s="35"/>
      <c r="AH535" s="35"/>
      <c r="AI535" s="35"/>
      <c r="AJ535" s="35"/>
      <c r="AK535" s="35"/>
      <c r="AL535" s="35"/>
    </row>
    <row r="536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  <c r="AB536" s="35"/>
      <c r="AC536" s="35"/>
      <c r="AD536" s="35"/>
      <c r="AE536" s="35"/>
      <c r="AF536" s="35"/>
      <c r="AG536" s="35"/>
      <c r="AH536" s="35"/>
      <c r="AI536" s="35"/>
      <c r="AJ536" s="35"/>
      <c r="AK536" s="35"/>
      <c r="AL536" s="35"/>
    </row>
    <row r="537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  <c r="AB537" s="35"/>
      <c r="AC537" s="35"/>
      <c r="AD537" s="35"/>
      <c r="AE537" s="35"/>
      <c r="AF537" s="35"/>
      <c r="AG537" s="35"/>
      <c r="AH537" s="35"/>
      <c r="AI537" s="35"/>
      <c r="AJ537" s="35"/>
      <c r="AK537" s="35"/>
      <c r="AL537" s="35"/>
    </row>
    <row r="538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  <c r="AB538" s="35"/>
      <c r="AC538" s="35"/>
      <c r="AD538" s="35"/>
      <c r="AE538" s="35"/>
      <c r="AF538" s="35"/>
      <c r="AG538" s="35"/>
      <c r="AH538" s="35"/>
      <c r="AI538" s="35"/>
      <c r="AJ538" s="35"/>
      <c r="AK538" s="35"/>
      <c r="AL538" s="35"/>
    </row>
    <row r="539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  <c r="AD539" s="35"/>
      <c r="AE539" s="35"/>
      <c r="AF539" s="35"/>
      <c r="AG539" s="35"/>
      <c r="AH539" s="35"/>
      <c r="AI539" s="35"/>
      <c r="AJ539" s="35"/>
      <c r="AK539" s="35"/>
      <c r="AL539" s="35"/>
    </row>
    <row r="540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  <c r="AB540" s="35"/>
      <c r="AC540" s="35"/>
      <c r="AD540" s="35"/>
      <c r="AE540" s="35"/>
      <c r="AF540" s="35"/>
      <c r="AG540" s="35"/>
      <c r="AH540" s="35"/>
      <c r="AI540" s="35"/>
      <c r="AJ540" s="35"/>
      <c r="AK540" s="35"/>
      <c r="AL540" s="35"/>
    </row>
    <row r="54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  <c r="AB541" s="35"/>
      <c r="AC541" s="35"/>
      <c r="AD541" s="35"/>
      <c r="AE541" s="35"/>
      <c r="AF541" s="35"/>
      <c r="AG541" s="35"/>
      <c r="AH541" s="35"/>
      <c r="AI541" s="35"/>
      <c r="AJ541" s="35"/>
      <c r="AK541" s="35"/>
      <c r="AL541" s="35"/>
    </row>
    <row r="542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  <c r="AB542" s="35"/>
      <c r="AC542" s="35"/>
      <c r="AD542" s="35"/>
      <c r="AE542" s="35"/>
      <c r="AF542" s="35"/>
      <c r="AG542" s="35"/>
      <c r="AH542" s="35"/>
      <c r="AI542" s="35"/>
      <c r="AJ542" s="35"/>
      <c r="AK542" s="35"/>
      <c r="AL542" s="35"/>
    </row>
    <row r="543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  <c r="AB543" s="35"/>
      <c r="AC543" s="35"/>
      <c r="AD543" s="35"/>
      <c r="AE543" s="35"/>
      <c r="AF543" s="35"/>
      <c r="AG543" s="35"/>
      <c r="AH543" s="35"/>
      <c r="AI543" s="35"/>
      <c r="AJ543" s="35"/>
      <c r="AK543" s="35"/>
      <c r="AL543" s="35"/>
    </row>
    <row r="544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  <c r="AB544" s="35"/>
      <c r="AC544" s="35"/>
      <c r="AD544" s="35"/>
      <c r="AE544" s="35"/>
      <c r="AF544" s="35"/>
      <c r="AG544" s="35"/>
      <c r="AH544" s="35"/>
      <c r="AI544" s="35"/>
      <c r="AJ544" s="35"/>
      <c r="AK544" s="35"/>
      <c r="AL544" s="35"/>
    </row>
    <row r="545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  <c r="AB545" s="35"/>
      <c r="AC545" s="35"/>
      <c r="AD545" s="35"/>
      <c r="AE545" s="35"/>
      <c r="AF545" s="35"/>
      <c r="AG545" s="35"/>
      <c r="AH545" s="35"/>
      <c r="AI545" s="35"/>
      <c r="AJ545" s="35"/>
      <c r="AK545" s="35"/>
      <c r="AL545" s="35"/>
    </row>
    <row r="546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  <c r="AB546" s="35"/>
      <c r="AC546" s="35"/>
      <c r="AD546" s="35"/>
      <c r="AE546" s="35"/>
      <c r="AF546" s="35"/>
      <c r="AG546" s="35"/>
      <c r="AH546" s="35"/>
      <c r="AI546" s="35"/>
      <c r="AJ546" s="35"/>
      <c r="AK546" s="35"/>
      <c r="AL546" s="35"/>
    </row>
    <row r="547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  <c r="AB547" s="35"/>
      <c r="AC547" s="35"/>
      <c r="AD547" s="35"/>
      <c r="AE547" s="35"/>
      <c r="AF547" s="35"/>
      <c r="AG547" s="35"/>
      <c r="AH547" s="35"/>
      <c r="AI547" s="35"/>
      <c r="AJ547" s="35"/>
      <c r="AK547" s="35"/>
      <c r="AL547" s="35"/>
    </row>
    <row r="548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  <c r="AB548" s="35"/>
      <c r="AC548" s="35"/>
      <c r="AD548" s="35"/>
      <c r="AE548" s="35"/>
      <c r="AF548" s="35"/>
      <c r="AG548" s="35"/>
      <c r="AH548" s="35"/>
      <c r="AI548" s="35"/>
      <c r="AJ548" s="35"/>
      <c r="AK548" s="35"/>
      <c r="AL548" s="35"/>
    </row>
    <row r="549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  <c r="AB549" s="35"/>
      <c r="AC549" s="35"/>
      <c r="AD549" s="35"/>
      <c r="AE549" s="35"/>
      <c r="AF549" s="35"/>
      <c r="AG549" s="35"/>
      <c r="AH549" s="35"/>
      <c r="AI549" s="35"/>
      <c r="AJ549" s="35"/>
      <c r="AK549" s="35"/>
      <c r="AL549" s="35"/>
    </row>
    <row r="550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  <c r="AB550" s="35"/>
      <c r="AC550" s="35"/>
      <c r="AD550" s="35"/>
      <c r="AE550" s="35"/>
      <c r="AF550" s="35"/>
      <c r="AG550" s="35"/>
      <c r="AH550" s="35"/>
      <c r="AI550" s="35"/>
      <c r="AJ550" s="35"/>
      <c r="AK550" s="35"/>
      <c r="AL550" s="35"/>
    </row>
    <row r="55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  <c r="AB551" s="35"/>
      <c r="AC551" s="35"/>
      <c r="AD551" s="35"/>
      <c r="AE551" s="35"/>
      <c r="AF551" s="35"/>
      <c r="AG551" s="35"/>
      <c r="AH551" s="35"/>
      <c r="AI551" s="35"/>
      <c r="AJ551" s="35"/>
      <c r="AK551" s="35"/>
      <c r="AL551" s="35"/>
    </row>
    <row r="552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  <c r="AB552" s="35"/>
      <c r="AC552" s="35"/>
      <c r="AD552" s="35"/>
      <c r="AE552" s="35"/>
      <c r="AF552" s="35"/>
      <c r="AG552" s="35"/>
      <c r="AH552" s="35"/>
      <c r="AI552" s="35"/>
      <c r="AJ552" s="35"/>
      <c r="AK552" s="35"/>
      <c r="AL552" s="35"/>
    </row>
    <row r="553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  <c r="AB553" s="35"/>
      <c r="AC553" s="35"/>
      <c r="AD553" s="35"/>
      <c r="AE553" s="35"/>
      <c r="AF553" s="35"/>
      <c r="AG553" s="35"/>
      <c r="AH553" s="35"/>
      <c r="AI553" s="35"/>
      <c r="AJ553" s="35"/>
      <c r="AK553" s="35"/>
      <c r="AL553" s="35"/>
    </row>
    <row r="554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  <c r="AB554" s="35"/>
      <c r="AC554" s="35"/>
      <c r="AD554" s="35"/>
      <c r="AE554" s="35"/>
      <c r="AF554" s="35"/>
      <c r="AG554" s="35"/>
      <c r="AH554" s="35"/>
      <c r="AI554" s="35"/>
      <c r="AJ554" s="35"/>
      <c r="AK554" s="35"/>
      <c r="AL554" s="35"/>
    </row>
    <row r="555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  <c r="AB555" s="35"/>
      <c r="AC555" s="35"/>
      <c r="AD555" s="35"/>
      <c r="AE555" s="35"/>
      <c r="AF555" s="35"/>
      <c r="AG555" s="35"/>
      <c r="AH555" s="35"/>
      <c r="AI555" s="35"/>
      <c r="AJ555" s="35"/>
      <c r="AK555" s="35"/>
      <c r="AL555" s="35"/>
    </row>
    <row r="556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  <c r="AB556" s="35"/>
      <c r="AC556" s="35"/>
      <c r="AD556" s="35"/>
      <c r="AE556" s="35"/>
      <c r="AF556" s="35"/>
      <c r="AG556" s="35"/>
      <c r="AH556" s="35"/>
      <c r="AI556" s="35"/>
      <c r="AJ556" s="35"/>
      <c r="AK556" s="35"/>
      <c r="AL556" s="35"/>
    </row>
    <row r="557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  <c r="AB557" s="35"/>
      <c r="AC557" s="35"/>
      <c r="AD557" s="35"/>
      <c r="AE557" s="35"/>
      <c r="AF557" s="35"/>
      <c r="AG557" s="35"/>
      <c r="AH557" s="35"/>
      <c r="AI557" s="35"/>
      <c r="AJ557" s="35"/>
      <c r="AK557" s="35"/>
      <c r="AL557" s="35"/>
    </row>
    <row r="558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  <c r="AB558" s="35"/>
      <c r="AC558" s="35"/>
      <c r="AD558" s="35"/>
      <c r="AE558" s="35"/>
      <c r="AF558" s="35"/>
      <c r="AG558" s="35"/>
      <c r="AH558" s="35"/>
      <c r="AI558" s="35"/>
      <c r="AJ558" s="35"/>
      <c r="AK558" s="35"/>
      <c r="AL558" s="35"/>
    </row>
    <row r="559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  <c r="AB559" s="35"/>
      <c r="AC559" s="35"/>
      <c r="AD559" s="35"/>
      <c r="AE559" s="35"/>
      <c r="AF559" s="35"/>
      <c r="AG559" s="35"/>
      <c r="AH559" s="35"/>
      <c r="AI559" s="35"/>
      <c r="AJ559" s="35"/>
      <c r="AK559" s="35"/>
      <c r="AL559" s="35"/>
    </row>
    <row r="560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  <c r="AB560" s="35"/>
      <c r="AC560" s="35"/>
      <c r="AD560" s="35"/>
      <c r="AE560" s="35"/>
      <c r="AF560" s="35"/>
      <c r="AG560" s="35"/>
      <c r="AH560" s="35"/>
      <c r="AI560" s="35"/>
      <c r="AJ560" s="35"/>
      <c r="AK560" s="35"/>
      <c r="AL560" s="35"/>
    </row>
    <row r="56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  <c r="AB561" s="35"/>
      <c r="AC561" s="35"/>
      <c r="AD561" s="35"/>
      <c r="AE561" s="35"/>
      <c r="AF561" s="35"/>
      <c r="AG561" s="35"/>
      <c r="AH561" s="35"/>
      <c r="AI561" s="35"/>
      <c r="AJ561" s="35"/>
      <c r="AK561" s="35"/>
      <c r="AL561" s="35"/>
    </row>
    <row r="562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  <c r="AB562" s="35"/>
      <c r="AC562" s="35"/>
      <c r="AD562" s="35"/>
      <c r="AE562" s="35"/>
      <c r="AF562" s="35"/>
      <c r="AG562" s="35"/>
      <c r="AH562" s="35"/>
      <c r="AI562" s="35"/>
      <c r="AJ562" s="35"/>
      <c r="AK562" s="35"/>
      <c r="AL562" s="35"/>
    </row>
    <row r="563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  <c r="AB563" s="35"/>
      <c r="AC563" s="35"/>
      <c r="AD563" s="35"/>
      <c r="AE563" s="35"/>
      <c r="AF563" s="35"/>
      <c r="AG563" s="35"/>
      <c r="AH563" s="35"/>
      <c r="AI563" s="35"/>
      <c r="AJ563" s="35"/>
      <c r="AK563" s="35"/>
      <c r="AL563" s="35"/>
    </row>
    <row r="564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  <c r="AB564" s="35"/>
      <c r="AC564" s="35"/>
      <c r="AD564" s="35"/>
      <c r="AE564" s="35"/>
      <c r="AF564" s="35"/>
      <c r="AG564" s="35"/>
      <c r="AH564" s="35"/>
      <c r="AI564" s="35"/>
      <c r="AJ564" s="35"/>
      <c r="AK564" s="35"/>
      <c r="AL564" s="35"/>
    </row>
    <row r="565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  <c r="AB565" s="35"/>
      <c r="AC565" s="35"/>
      <c r="AD565" s="35"/>
      <c r="AE565" s="35"/>
      <c r="AF565" s="35"/>
      <c r="AG565" s="35"/>
      <c r="AH565" s="35"/>
      <c r="AI565" s="35"/>
      <c r="AJ565" s="35"/>
      <c r="AK565" s="35"/>
      <c r="AL565" s="35"/>
    </row>
    <row r="566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  <c r="AB566" s="35"/>
      <c r="AC566" s="35"/>
      <c r="AD566" s="35"/>
      <c r="AE566" s="35"/>
      <c r="AF566" s="35"/>
      <c r="AG566" s="35"/>
      <c r="AH566" s="35"/>
      <c r="AI566" s="35"/>
      <c r="AJ566" s="35"/>
      <c r="AK566" s="35"/>
      <c r="AL566" s="35"/>
    </row>
    <row r="567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  <c r="AB567" s="35"/>
      <c r="AC567" s="35"/>
      <c r="AD567" s="35"/>
      <c r="AE567" s="35"/>
      <c r="AF567" s="35"/>
      <c r="AG567" s="35"/>
      <c r="AH567" s="35"/>
      <c r="AI567" s="35"/>
      <c r="AJ567" s="35"/>
      <c r="AK567" s="35"/>
      <c r="AL567" s="35"/>
    </row>
    <row r="568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  <c r="AB568" s="35"/>
      <c r="AC568" s="35"/>
      <c r="AD568" s="35"/>
      <c r="AE568" s="35"/>
      <c r="AF568" s="35"/>
      <c r="AG568" s="35"/>
      <c r="AH568" s="35"/>
      <c r="AI568" s="35"/>
      <c r="AJ568" s="35"/>
      <c r="AK568" s="35"/>
      <c r="AL568" s="35"/>
    </row>
    <row r="569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  <c r="AB569" s="35"/>
      <c r="AC569" s="35"/>
      <c r="AD569" s="35"/>
      <c r="AE569" s="35"/>
      <c r="AF569" s="35"/>
      <c r="AG569" s="35"/>
      <c r="AH569" s="35"/>
      <c r="AI569" s="35"/>
      <c r="AJ569" s="35"/>
      <c r="AK569" s="35"/>
      <c r="AL569" s="35"/>
    </row>
    <row r="570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  <c r="AB570" s="35"/>
      <c r="AC570" s="35"/>
      <c r="AD570" s="35"/>
      <c r="AE570" s="35"/>
      <c r="AF570" s="35"/>
      <c r="AG570" s="35"/>
      <c r="AH570" s="35"/>
      <c r="AI570" s="35"/>
      <c r="AJ570" s="35"/>
      <c r="AK570" s="35"/>
      <c r="AL570" s="35"/>
    </row>
    <row r="57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  <c r="AB571" s="35"/>
      <c r="AC571" s="35"/>
      <c r="AD571" s="35"/>
      <c r="AE571" s="35"/>
      <c r="AF571" s="35"/>
      <c r="AG571" s="35"/>
      <c r="AH571" s="35"/>
      <c r="AI571" s="35"/>
      <c r="AJ571" s="35"/>
      <c r="AK571" s="35"/>
      <c r="AL571" s="35"/>
    </row>
    <row r="572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  <c r="AB572" s="35"/>
      <c r="AC572" s="35"/>
      <c r="AD572" s="35"/>
      <c r="AE572" s="35"/>
      <c r="AF572" s="35"/>
      <c r="AG572" s="35"/>
      <c r="AH572" s="35"/>
      <c r="AI572" s="35"/>
      <c r="AJ572" s="35"/>
      <c r="AK572" s="35"/>
      <c r="AL572" s="35"/>
    </row>
    <row r="573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  <c r="AB573" s="35"/>
      <c r="AC573" s="35"/>
      <c r="AD573" s="35"/>
      <c r="AE573" s="35"/>
      <c r="AF573" s="35"/>
      <c r="AG573" s="35"/>
      <c r="AH573" s="35"/>
      <c r="AI573" s="35"/>
      <c r="AJ573" s="35"/>
      <c r="AK573" s="35"/>
      <c r="AL573" s="35"/>
    </row>
    <row r="574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  <c r="AB574" s="35"/>
      <c r="AC574" s="35"/>
      <c r="AD574" s="35"/>
      <c r="AE574" s="35"/>
      <c r="AF574" s="35"/>
      <c r="AG574" s="35"/>
      <c r="AH574" s="35"/>
      <c r="AI574" s="35"/>
      <c r="AJ574" s="35"/>
      <c r="AK574" s="35"/>
      <c r="AL574" s="35"/>
    </row>
    <row r="575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  <c r="AB575" s="35"/>
      <c r="AC575" s="35"/>
      <c r="AD575" s="35"/>
      <c r="AE575" s="35"/>
      <c r="AF575" s="35"/>
      <c r="AG575" s="35"/>
      <c r="AH575" s="35"/>
      <c r="AI575" s="35"/>
      <c r="AJ575" s="35"/>
      <c r="AK575" s="35"/>
      <c r="AL575" s="35"/>
    </row>
    <row r="576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  <c r="AB576" s="35"/>
      <c r="AC576" s="35"/>
      <c r="AD576" s="35"/>
      <c r="AE576" s="35"/>
      <c r="AF576" s="35"/>
      <c r="AG576" s="35"/>
      <c r="AH576" s="35"/>
      <c r="AI576" s="35"/>
      <c r="AJ576" s="35"/>
      <c r="AK576" s="35"/>
      <c r="AL576" s="35"/>
    </row>
    <row r="577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  <c r="AB577" s="35"/>
      <c r="AC577" s="35"/>
      <c r="AD577" s="35"/>
      <c r="AE577" s="35"/>
      <c r="AF577" s="35"/>
      <c r="AG577" s="35"/>
      <c r="AH577" s="35"/>
      <c r="AI577" s="35"/>
      <c r="AJ577" s="35"/>
      <c r="AK577" s="35"/>
      <c r="AL577" s="35"/>
    </row>
    <row r="578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  <c r="AB578" s="35"/>
      <c r="AC578" s="35"/>
      <c r="AD578" s="35"/>
      <c r="AE578" s="35"/>
      <c r="AF578" s="35"/>
      <c r="AG578" s="35"/>
      <c r="AH578" s="35"/>
      <c r="AI578" s="35"/>
      <c r="AJ578" s="35"/>
      <c r="AK578" s="35"/>
      <c r="AL578" s="35"/>
    </row>
    <row r="579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  <c r="AB579" s="35"/>
      <c r="AC579" s="35"/>
      <c r="AD579" s="35"/>
      <c r="AE579" s="35"/>
      <c r="AF579" s="35"/>
      <c r="AG579" s="35"/>
      <c r="AH579" s="35"/>
      <c r="AI579" s="35"/>
      <c r="AJ579" s="35"/>
      <c r="AK579" s="35"/>
      <c r="AL579" s="35"/>
    </row>
    <row r="580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  <c r="AB580" s="35"/>
      <c r="AC580" s="35"/>
      <c r="AD580" s="35"/>
      <c r="AE580" s="35"/>
      <c r="AF580" s="35"/>
      <c r="AG580" s="35"/>
      <c r="AH580" s="35"/>
      <c r="AI580" s="35"/>
      <c r="AJ580" s="35"/>
      <c r="AK580" s="35"/>
      <c r="AL580" s="35"/>
    </row>
    <row r="58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  <c r="AB581" s="35"/>
      <c r="AC581" s="35"/>
      <c r="AD581" s="35"/>
      <c r="AE581" s="35"/>
      <c r="AF581" s="35"/>
      <c r="AG581" s="35"/>
      <c r="AH581" s="35"/>
      <c r="AI581" s="35"/>
      <c r="AJ581" s="35"/>
      <c r="AK581" s="35"/>
      <c r="AL581" s="35"/>
    </row>
    <row r="582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  <c r="AB582" s="35"/>
      <c r="AC582" s="35"/>
      <c r="AD582" s="35"/>
      <c r="AE582" s="35"/>
      <c r="AF582" s="35"/>
      <c r="AG582" s="35"/>
      <c r="AH582" s="35"/>
      <c r="AI582" s="35"/>
      <c r="AJ582" s="35"/>
      <c r="AK582" s="35"/>
      <c r="AL582" s="35"/>
    </row>
    <row r="583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  <c r="AB583" s="35"/>
      <c r="AC583" s="35"/>
      <c r="AD583" s="35"/>
      <c r="AE583" s="35"/>
      <c r="AF583" s="35"/>
      <c r="AG583" s="35"/>
      <c r="AH583" s="35"/>
      <c r="AI583" s="35"/>
      <c r="AJ583" s="35"/>
      <c r="AK583" s="35"/>
      <c r="AL583" s="35"/>
    </row>
    <row r="584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  <c r="AB584" s="35"/>
      <c r="AC584" s="35"/>
      <c r="AD584" s="35"/>
      <c r="AE584" s="35"/>
      <c r="AF584" s="35"/>
      <c r="AG584" s="35"/>
      <c r="AH584" s="35"/>
      <c r="AI584" s="35"/>
      <c r="AJ584" s="35"/>
      <c r="AK584" s="35"/>
      <c r="AL584" s="35"/>
    </row>
    <row r="585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  <c r="AB585" s="35"/>
      <c r="AC585" s="35"/>
      <c r="AD585" s="35"/>
      <c r="AE585" s="35"/>
      <c r="AF585" s="35"/>
      <c r="AG585" s="35"/>
      <c r="AH585" s="35"/>
      <c r="AI585" s="35"/>
      <c r="AJ585" s="35"/>
      <c r="AK585" s="35"/>
      <c r="AL585" s="35"/>
    </row>
    <row r="586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  <c r="AB586" s="35"/>
      <c r="AC586" s="35"/>
      <c r="AD586" s="35"/>
      <c r="AE586" s="35"/>
      <c r="AF586" s="35"/>
      <c r="AG586" s="35"/>
      <c r="AH586" s="35"/>
      <c r="AI586" s="35"/>
      <c r="AJ586" s="35"/>
      <c r="AK586" s="35"/>
      <c r="AL586" s="35"/>
    </row>
    <row r="587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  <c r="AB587" s="35"/>
      <c r="AC587" s="35"/>
      <c r="AD587" s="35"/>
      <c r="AE587" s="35"/>
      <c r="AF587" s="35"/>
      <c r="AG587" s="35"/>
      <c r="AH587" s="35"/>
      <c r="AI587" s="35"/>
      <c r="AJ587" s="35"/>
      <c r="AK587" s="35"/>
      <c r="AL587" s="35"/>
    </row>
    <row r="588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  <c r="AB588" s="35"/>
      <c r="AC588" s="35"/>
      <c r="AD588" s="35"/>
      <c r="AE588" s="35"/>
      <c r="AF588" s="35"/>
      <c r="AG588" s="35"/>
      <c r="AH588" s="35"/>
      <c r="AI588" s="35"/>
      <c r="AJ588" s="35"/>
      <c r="AK588" s="35"/>
      <c r="AL588" s="35"/>
    </row>
    <row r="589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  <c r="AB589" s="35"/>
      <c r="AC589" s="35"/>
      <c r="AD589" s="35"/>
      <c r="AE589" s="35"/>
      <c r="AF589" s="35"/>
      <c r="AG589" s="35"/>
      <c r="AH589" s="35"/>
      <c r="AI589" s="35"/>
      <c r="AJ589" s="35"/>
      <c r="AK589" s="35"/>
      <c r="AL589" s="35"/>
    </row>
    <row r="590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  <c r="AB590" s="35"/>
      <c r="AC590" s="35"/>
      <c r="AD590" s="35"/>
      <c r="AE590" s="35"/>
      <c r="AF590" s="35"/>
      <c r="AG590" s="35"/>
      <c r="AH590" s="35"/>
      <c r="AI590" s="35"/>
      <c r="AJ590" s="35"/>
      <c r="AK590" s="35"/>
      <c r="AL590" s="35"/>
    </row>
    <row r="59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  <c r="AB591" s="35"/>
      <c r="AC591" s="35"/>
      <c r="AD591" s="35"/>
      <c r="AE591" s="35"/>
      <c r="AF591" s="35"/>
      <c r="AG591" s="35"/>
      <c r="AH591" s="35"/>
      <c r="AI591" s="35"/>
      <c r="AJ591" s="35"/>
      <c r="AK591" s="35"/>
      <c r="AL591" s="35"/>
    </row>
    <row r="592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  <c r="AB592" s="35"/>
      <c r="AC592" s="35"/>
      <c r="AD592" s="35"/>
      <c r="AE592" s="35"/>
      <c r="AF592" s="35"/>
      <c r="AG592" s="35"/>
      <c r="AH592" s="35"/>
      <c r="AI592" s="35"/>
      <c r="AJ592" s="35"/>
      <c r="AK592" s="35"/>
      <c r="AL592" s="35"/>
    </row>
    <row r="593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  <c r="AB593" s="35"/>
      <c r="AC593" s="35"/>
      <c r="AD593" s="35"/>
      <c r="AE593" s="35"/>
      <c r="AF593" s="35"/>
      <c r="AG593" s="35"/>
      <c r="AH593" s="35"/>
      <c r="AI593" s="35"/>
      <c r="AJ593" s="35"/>
      <c r="AK593" s="35"/>
      <c r="AL593" s="35"/>
    </row>
    <row r="594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  <c r="AB594" s="35"/>
      <c r="AC594" s="35"/>
      <c r="AD594" s="35"/>
      <c r="AE594" s="35"/>
      <c r="AF594" s="35"/>
      <c r="AG594" s="35"/>
      <c r="AH594" s="35"/>
      <c r="AI594" s="35"/>
      <c r="AJ594" s="35"/>
      <c r="AK594" s="35"/>
      <c r="AL594" s="35"/>
    </row>
    <row r="595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  <c r="AB595" s="35"/>
      <c r="AC595" s="35"/>
      <c r="AD595" s="35"/>
      <c r="AE595" s="35"/>
      <c r="AF595" s="35"/>
      <c r="AG595" s="35"/>
      <c r="AH595" s="35"/>
      <c r="AI595" s="35"/>
      <c r="AJ595" s="35"/>
      <c r="AK595" s="35"/>
      <c r="AL595" s="35"/>
    </row>
    <row r="596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  <c r="AB596" s="35"/>
      <c r="AC596" s="35"/>
      <c r="AD596" s="35"/>
      <c r="AE596" s="35"/>
      <c r="AF596" s="35"/>
      <c r="AG596" s="35"/>
      <c r="AH596" s="35"/>
      <c r="AI596" s="35"/>
      <c r="AJ596" s="35"/>
      <c r="AK596" s="35"/>
      <c r="AL596" s="35"/>
    </row>
    <row r="597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  <c r="AB597" s="35"/>
      <c r="AC597" s="35"/>
      <c r="AD597" s="35"/>
      <c r="AE597" s="35"/>
      <c r="AF597" s="35"/>
      <c r="AG597" s="35"/>
      <c r="AH597" s="35"/>
      <c r="AI597" s="35"/>
      <c r="AJ597" s="35"/>
      <c r="AK597" s="35"/>
      <c r="AL597" s="35"/>
    </row>
    <row r="598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  <c r="AB598" s="35"/>
      <c r="AC598" s="35"/>
      <c r="AD598" s="35"/>
      <c r="AE598" s="35"/>
      <c r="AF598" s="35"/>
      <c r="AG598" s="35"/>
      <c r="AH598" s="35"/>
      <c r="AI598" s="35"/>
      <c r="AJ598" s="35"/>
      <c r="AK598" s="35"/>
      <c r="AL598" s="35"/>
    </row>
    <row r="599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  <c r="AB599" s="35"/>
      <c r="AC599" s="35"/>
      <c r="AD599" s="35"/>
      <c r="AE599" s="35"/>
      <c r="AF599" s="35"/>
      <c r="AG599" s="35"/>
      <c r="AH599" s="35"/>
      <c r="AI599" s="35"/>
      <c r="AJ599" s="35"/>
      <c r="AK599" s="35"/>
      <c r="AL599" s="35"/>
    </row>
    <row r="600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  <c r="AB600" s="35"/>
      <c r="AC600" s="35"/>
      <c r="AD600" s="35"/>
      <c r="AE600" s="35"/>
      <c r="AF600" s="35"/>
      <c r="AG600" s="35"/>
      <c r="AH600" s="35"/>
      <c r="AI600" s="35"/>
      <c r="AJ600" s="35"/>
      <c r="AK600" s="35"/>
      <c r="AL600" s="35"/>
    </row>
    <row r="60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  <c r="AB601" s="35"/>
      <c r="AC601" s="35"/>
      <c r="AD601" s="35"/>
      <c r="AE601" s="35"/>
      <c r="AF601" s="35"/>
      <c r="AG601" s="35"/>
      <c r="AH601" s="35"/>
      <c r="AI601" s="35"/>
      <c r="AJ601" s="35"/>
      <c r="AK601" s="35"/>
      <c r="AL601" s="35"/>
    </row>
    <row r="602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  <c r="AB602" s="35"/>
      <c r="AC602" s="35"/>
      <c r="AD602" s="35"/>
      <c r="AE602" s="35"/>
      <c r="AF602" s="35"/>
      <c r="AG602" s="35"/>
      <c r="AH602" s="35"/>
      <c r="AI602" s="35"/>
      <c r="AJ602" s="35"/>
      <c r="AK602" s="35"/>
      <c r="AL602" s="35"/>
    </row>
    <row r="603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  <c r="AB603" s="35"/>
      <c r="AC603" s="35"/>
      <c r="AD603" s="35"/>
      <c r="AE603" s="35"/>
      <c r="AF603" s="35"/>
      <c r="AG603" s="35"/>
      <c r="AH603" s="35"/>
      <c r="AI603" s="35"/>
      <c r="AJ603" s="35"/>
      <c r="AK603" s="35"/>
      <c r="AL603" s="35"/>
    </row>
    <row r="604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  <c r="AB604" s="35"/>
      <c r="AC604" s="35"/>
      <c r="AD604" s="35"/>
      <c r="AE604" s="35"/>
      <c r="AF604" s="35"/>
      <c r="AG604" s="35"/>
      <c r="AH604" s="35"/>
      <c r="AI604" s="35"/>
      <c r="AJ604" s="35"/>
      <c r="AK604" s="35"/>
      <c r="AL604" s="35"/>
    </row>
    <row r="605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  <c r="AB605" s="35"/>
      <c r="AC605" s="35"/>
      <c r="AD605" s="35"/>
      <c r="AE605" s="35"/>
      <c r="AF605" s="35"/>
      <c r="AG605" s="35"/>
      <c r="AH605" s="35"/>
      <c r="AI605" s="35"/>
      <c r="AJ605" s="35"/>
      <c r="AK605" s="35"/>
      <c r="AL605" s="35"/>
    </row>
    <row r="606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  <c r="AB606" s="35"/>
      <c r="AC606" s="35"/>
      <c r="AD606" s="35"/>
      <c r="AE606" s="35"/>
      <c r="AF606" s="35"/>
      <c r="AG606" s="35"/>
      <c r="AH606" s="35"/>
      <c r="AI606" s="35"/>
      <c r="AJ606" s="35"/>
      <c r="AK606" s="35"/>
      <c r="AL606" s="35"/>
    </row>
    <row r="607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  <c r="AB607" s="35"/>
      <c r="AC607" s="35"/>
      <c r="AD607" s="35"/>
      <c r="AE607" s="35"/>
      <c r="AF607" s="35"/>
      <c r="AG607" s="35"/>
      <c r="AH607" s="35"/>
      <c r="AI607" s="35"/>
      <c r="AJ607" s="35"/>
      <c r="AK607" s="35"/>
      <c r="AL607" s="35"/>
    </row>
    <row r="608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  <c r="AB608" s="35"/>
      <c r="AC608" s="35"/>
      <c r="AD608" s="35"/>
      <c r="AE608" s="35"/>
      <c r="AF608" s="35"/>
      <c r="AG608" s="35"/>
      <c r="AH608" s="35"/>
      <c r="AI608" s="35"/>
      <c r="AJ608" s="35"/>
      <c r="AK608" s="35"/>
      <c r="AL608" s="35"/>
    </row>
    <row r="609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  <c r="AB609" s="35"/>
      <c r="AC609" s="35"/>
      <c r="AD609" s="35"/>
      <c r="AE609" s="35"/>
      <c r="AF609" s="35"/>
      <c r="AG609" s="35"/>
      <c r="AH609" s="35"/>
      <c r="AI609" s="35"/>
      <c r="AJ609" s="35"/>
      <c r="AK609" s="35"/>
      <c r="AL609" s="35"/>
    </row>
    <row r="610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  <c r="AB610" s="35"/>
      <c r="AC610" s="35"/>
      <c r="AD610" s="35"/>
      <c r="AE610" s="35"/>
      <c r="AF610" s="35"/>
      <c r="AG610" s="35"/>
      <c r="AH610" s="35"/>
      <c r="AI610" s="35"/>
      <c r="AJ610" s="35"/>
      <c r="AK610" s="35"/>
      <c r="AL610" s="35"/>
    </row>
    <row r="61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  <c r="AB611" s="35"/>
      <c r="AC611" s="35"/>
      <c r="AD611" s="35"/>
      <c r="AE611" s="35"/>
      <c r="AF611" s="35"/>
      <c r="AG611" s="35"/>
      <c r="AH611" s="35"/>
      <c r="AI611" s="35"/>
      <c r="AJ611" s="35"/>
      <c r="AK611" s="35"/>
      <c r="AL611" s="35"/>
    </row>
    <row r="612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  <c r="AB612" s="35"/>
      <c r="AC612" s="35"/>
      <c r="AD612" s="35"/>
      <c r="AE612" s="35"/>
      <c r="AF612" s="35"/>
      <c r="AG612" s="35"/>
      <c r="AH612" s="35"/>
      <c r="AI612" s="35"/>
      <c r="AJ612" s="35"/>
      <c r="AK612" s="35"/>
      <c r="AL612" s="35"/>
    </row>
    <row r="613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  <c r="AB613" s="35"/>
      <c r="AC613" s="35"/>
      <c r="AD613" s="35"/>
      <c r="AE613" s="35"/>
      <c r="AF613" s="35"/>
      <c r="AG613" s="35"/>
      <c r="AH613" s="35"/>
      <c r="AI613" s="35"/>
      <c r="AJ613" s="35"/>
      <c r="AK613" s="35"/>
      <c r="AL613" s="35"/>
    </row>
    <row r="614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  <c r="AB614" s="35"/>
      <c r="AC614" s="35"/>
      <c r="AD614" s="35"/>
      <c r="AE614" s="35"/>
      <c r="AF614" s="35"/>
      <c r="AG614" s="35"/>
      <c r="AH614" s="35"/>
      <c r="AI614" s="35"/>
      <c r="AJ614" s="35"/>
      <c r="AK614" s="35"/>
      <c r="AL614" s="35"/>
    </row>
    <row r="615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  <c r="AB615" s="35"/>
      <c r="AC615" s="35"/>
      <c r="AD615" s="35"/>
      <c r="AE615" s="35"/>
      <c r="AF615" s="35"/>
      <c r="AG615" s="35"/>
      <c r="AH615" s="35"/>
      <c r="AI615" s="35"/>
      <c r="AJ615" s="35"/>
      <c r="AK615" s="35"/>
      <c r="AL615" s="35"/>
    </row>
    <row r="616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  <c r="AB616" s="35"/>
      <c r="AC616" s="35"/>
      <c r="AD616" s="35"/>
      <c r="AE616" s="35"/>
      <c r="AF616" s="35"/>
      <c r="AG616" s="35"/>
      <c r="AH616" s="35"/>
      <c r="AI616" s="35"/>
      <c r="AJ616" s="35"/>
      <c r="AK616" s="35"/>
      <c r="AL616" s="35"/>
    </row>
    <row r="617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  <c r="AB617" s="35"/>
      <c r="AC617" s="35"/>
      <c r="AD617" s="35"/>
      <c r="AE617" s="35"/>
      <c r="AF617" s="35"/>
      <c r="AG617" s="35"/>
      <c r="AH617" s="35"/>
      <c r="AI617" s="35"/>
      <c r="AJ617" s="35"/>
      <c r="AK617" s="35"/>
      <c r="AL617" s="35"/>
    </row>
    <row r="618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  <c r="AB618" s="35"/>
      <c r="AC618" s="35"/>
      <c r="AD618" s="35"/>
      <c r="AE618" s="35"/>
      <c r="AF618" s="35"/>
      <c r="AG618" s="35"/>
      <c r="AH618" s="35"/>
      <c r="AI618" s="35"/>
      <c r="AJ618" s="35"/>
      <c r="AK618" s="35"/>
      <c r="AL618" s="35"/>
    </row>
    <row r="619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  <c r="AB619" s="35"/>
      <c r="AC619" s="35"/>
      <c r="AD619" s="35"/>
      <c r="AE619" s="35"/>
      <c r="AF619" s="35"/>
      <c r="AG619" s="35"/>
      <c r="AH619" s="35"/>
      <c r="AI619" s="35"/>
      <c r="AJ619" s="35"/>
      <c r="AK619" s="35"/>
      <c r="AL619" s="35"/>
    </row>
    <row r="620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  <c r="AB620" s="35"/>
      <c r="AC620" s="35"/>
      <c r="AD620" s="35"/>
      <c r="AE620" s="35"/>
      <c r="AF620" s="35"/>
      <c r="AG620" s="35"/>
      <c r="AH620" s="35"/>
      <c r="AI620" s="35"/>
      <c r="AJ620" s="35"/>
      <c r="AK620" s="35"/>
      <c r="AL620" s="35"/>
    </row>
    <row r="62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  <c r="AB621" s="35"/>
      <c r="AC621" s="35"/>
      <c r="AD621" s="35"/>
      <c r="AE621" s="35"/>
      <c r="AF621" s="35"/>
      <c r="AG621" s="35"/>
      <c r="AH621" s="35"/>
      <c r="AI621" s="35"/>
      <c r="AJ621" s="35"/>
      <c r="AK621" s="35"/>
      <c r="AL621" s="35"/>
    </row>
    <row r="622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  <c r="AB622" s="35"/>
      <c r="AC622" s="35"/>
      <c r="AD622" s="35"/>
      <c r="AE622" s="35"/>
      <c r="AF622" s="35"/>
      <c r="AG622" s="35"/>
      <c r="AH622" s="35"/>
      <c r="AI622" s="35"/>
      <c r="AJ622" s="35"/>
      <c r="AK622" s="35"/>
      <c r="AL622" s="35"/>
    </row>
    <row r="623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  <c r="AB623" s="35"/>
      <c r="AC623" s="35"/>
      <c r="AD623" s="35"/>
      <c r="AE623" s="35"/>
      <c r="AF623" s="35"/>
      <c r="AG623" s="35"/>
      <c r="AH623" s="35"/>
      <c r="AI623" s="35"/>
      <c r="AJ623" s="35"/>
      <c r="AK623" s="35"/>
      <c r="AL623" s="35"/>
    </row>
    <row r="624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  <c r="AB624" s="35"/>
      <c r="AC624" s="35"/>
      <c r="AD624" s="35"/>
      <c r="AE624" s="35"/>
      <c r="AF624" s="35"/>
      <c r="AG624" s="35"/>
      <c r="AH624" s="35"/>
      <c r="AI624" s="35"/>
      <c r="AJ624" s="35"/>
      <c r="AK624" s="35"/>
      <c r="AL624" s="35"/>
    </row>
    <row r="625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  <c r="AB625" s="35"/>
      <c r="AC625" s="35"/>
      <c r="AD625" s="35"/>
      <c r="AE625" s="35"/>
      <c r="AF625" s="35"/>
      <c r="AG625" s="35"/>
      <c r="AH625" s="35"/>
      <c r="AI625" s="35"/>
      <c r="AJ625" s="35"/>
      <c r="AK625" s="35"/>
      <c r="AL625" s="35"/>
    </row>
    <row r="626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  <c r="AB626" s="35"/>
      <c r="AC626" s="35"/>
      <c r="AD626" s="35"/>
      <c r="AE626" s="35"/>
      <c r="AF626" s="35"/>
      <c r="AG626" s="35"/>
      <c r="AH626" s="35"/>
      <c r="AI626" s="35"/>
      <c r="AJ626" s="35"/>
      <c r="AK626" s="35"/>
      <c r="AL626" s="35"/>
    </row>
    <row r="627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  <c r="AB627" s="35"/>
      <c r="AC627" s="35"/>
      <c r="AD627" s="35"/>
      <c r="AE627" s="35"/>
      <c r="AF627" s="35"/>
      <c r="AG627" s="35"/>
      <c r="AH627" s="35"/>
      <c r="AI627" s="35"/>
      <c r="AJ627" s="35"/>
      <c r="AK627" s="35"/>
      <c r="AL627" s="35"/>
    </row>
    <row r="628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  <c r="AB628" s="35"/>
      <c r="AC628" s="35"/>
      <c r="AD628" s="35"/>
      <c r="AE628" s="35"/>
      <c r="AF628" s="35"/>
      <c r="AG628" s="35"/>
      <c r="AH628" s="35"/>
      <c r="AI628" s="35"/>
      <c r="AJ628" s="35"/>
      <c r="AK628" s="35"/>
      <c r="AL628" s="35"/>
    </row>
    <row r="629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  <c r="AB629" s="35"/>
      <c r="AC629" s="35"/>
      <c r="AD629" s="35"/>
      <c r="AE629" s="35"/>
      <c r="AF629" s="35"/>
      <c r="AG629" s="35"/>
      <c r="AH629" s="35"/>
      <c r="AI629" s="35"/>
      <c r="AJ629" s="35"/>
      <c r="AK629" s="35"/>
      <c r="AL629" s="35"/>
    </row>
    <row r="630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  <c r="AB630" s="35"/>
      <c r="AC630" s="35"/>
      <c r="AD630" s="35"/>
      <c r="AE630" s="35"/>
      <c r="AF630" s="35"/>
      <c r="AG630" s="35"/>
      <c r="AH630" s="35"/>
      <c r="AI630" s="35"/>
      <c r="AJ630" s="35"/>
      <c r="AK630" s="35"/>
      <c r="AL630" s="35"/>
    </row>
    <row r="63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  <c r="AB631" s="35"/>
      <c r="AC631" s="35"/>
      <c r="AD631" s="35"/>
      <c r="AE631" s="35"/>
      <c r="AF631" s="35"/>
      <c r="AG631" s="35"/>
      <c r="AH631" s="35"/>
      <c r="AI631" s="35"/>
      <c r="AJ631" s="35"/>
      <c r="AK631" s="35"/>
      <c r="AL631" s="35"/>
    </row>
    <row r="632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  <c r="AB632" s="35"/>
      <c r="AC632" s="35"/>
      <c r="AD632" s="35"/>
      <c r="AE632" s="35"/>
      <c r="AF632" s="35"/>
      <c r="AG632" s="35"/>
      <c r="AH632" s="35"/>
      <c r="AI632" s="35"/>
      <c r="AJ632" s="35"/>
      <c r="AK632" s="35"/>
      <c r="AL632" s="35"/>
    </row>
    <row r="633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  <c r="AB633" s="35"/>
      <c r="AC633" s="35"/>
      <c r="AD633" s="35"/>
      <c r="AE633" s="35"/>
      <c r="AF633" s="35"/>
      <c r="AG633" s="35"/>
      <c r="AH633" s="35"/>
      <c r="AI633" s="35"/>
      <c r="AJ633" s="35"/>
      <c r="AK633" s="35"/>
      <c r="AL633" s="35"/>
    </row>
    <row r="634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  <c r="AB634" s="35"/>
      <c r="AC634" s="35"/>
      <c r="AD634" s="35"/>
      <c r="AE634" s="35"/>
      <c r="AF634" s="35"/>
      <c r="AG634" s="35"/>
      <c r="AH634" s="35"/>
      <c r="AI634" s="35"/>
      <c r="AJ634" s="35"/>
      <c r="AK634" s="35"/>
      <c r="AL634" s="35"/>
    </row>
    <row r="635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  <c r="AB635" s="35"/>
      <c r="AC635" s="35"/>
      <c r="AD635" s="35"/>
      <c r="AE635" s="35"/>
      <c r="AF635" s="35"/>
      <c r="AG635" s="35"/>
      <c r="AH635" s="35"/>
      <c r="AI635" s="35"/>
      <c r="AJ635" s="35"/>
      <c r="AK635" s="35"/>
      <c r="AL635" s="35"/>
    </row>
    <row r="636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  <c r="AB636" s="35"/>
      <c r="AC636" s="35"/>
      <c r="AD636" s="35"/>
      <c r="AE636" s="35"/>
      <c r="AF636" s="35"/>
      <c r="AG636" s="35"/>
      <c r="AH636" s="35"/>
      <c r="AI636" s="35"/>
      <c r="AJ636" s="35"/>
      <c r="AK636" s="35"/>
      <c r="AL636" s="35"/>
    </row>
    <row r="637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  <c r="AB637" s="35"/>
      <c r="AC637" s="35"/>
      <c r="AD637" s="35"/>
      <c r="AE637" s="35"/>
      <c r="AF637" s="35"/>
      <c r="AG637" s="35"/>
      <c r="AH637" s="35"/>
      <c r="AI637" s="35"/>
      <c r="AJ637" s="35"/>
      <c r="AK637" s="35"/>
      <c r="AL637" s="35"/>
    </row>
    <row r="638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  <c r="AB638" s="35"/>
      <c r="AC638" s="35"/>
      <c r="AD638" s="35"/>
      <c r="AE638" s="35"/>
      <c r="AF638" s="35"/>
      <c r="AG638" s="35"/>
      <c r="AH638" s="35"/>
      <c r="AI638" s="35"/>
      <c r="AJ638" s="35"/>
      <c r="AK638" s="35"/>
      <c r="AL638" s="35"/>
    </row>
    <row r="639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  <c r="AB639" s="35"/>
      <c r="AC639" s="35"/>
      <c r="AD639" s="35"/>
      <c r="AE639" s="35"/>
      <c r="AF639" s="35"/>
      <c r="AG639" s="35"/>
      <c r="AH639" s="35"/>
      <c r="AI639" s="35"/>
      <c r="AJ639" s="35"/>
      <c r="AK639" s="35"/>
      <c r="AL639" s="35"/>
    </row>
    <row r="640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  <c r="AB640" s="35"/>
      <c r="AC640" s="35"/>
      <c r="AD640" s="35"/>
      <c r="AE640" s="35"/>
      <c r="AF640" s="35"/>
      <c r="AG640" s="35"/>
      <c r="AH640" s="35"/>
      <c r="AI640" s="35"/>
      <c r="AJ640" s="35"/>
      <c r="AK640" s="35"/>
      <c r="AL640" s="35"/>
    </row>
    <row r="64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  <c r="AB641" s="35"/>
      <c r="AC641" s="35"/>
      <c r="AD641" s="35"/>
      <c r="AE641" s="35"/>
      <c r="AF641" s="35"/>
      <c r="AG641" s="35"/>
      <c r="AH641" s="35"/>
      <c r="AI641" s="35"/>
      <c r="AJ641" s="35"/>
      <c r="AK641" s="35"/>
      <c r="AL641" s="35"/>
    </row>
    <row r="642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  <c r="AB642" s="35"/>
      <c r="AC642" s="35"/>
      <c r="AD642" s="35"/>
      <c r="AE642" s="35"/>
      <c r="AF642" s="35"/>
      <c r="AG642" s="35"/>
      <c r="AH642" s="35"/>
      <c r="AI642" s="35"/>
      <c r="AJ642" s="35"/>
      <c r="AK642" s="35"/>
      <c r="AL642" s="35"/>
    </row>
    <row r="643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  <c r="AB643" s="35"/>
      <c r="AC643" s="35"/>
      <c r="AD643" s="35"/>
      <c r="AE643" s="35"/>
      <c r="AF643" s="35"/>
      <c r="AG643" s="35"/>
      <c r="AH643" s="35"/>
      <c r="AI643" s="35"/>
      <c r="AJ643" s="35"/>
      <c r="AK643" s="35"/>
      <c r="AL643" s="35"/>
    </row>
    <row r="644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  <c r="AB644" s="35"/>
      <c r="AC644" s="35"/>
      <c r="AD644" s="35"/>
      <c r="AE644" s="35"/>
      <c r="AF644" s="35"/>
      <c r="AG644" s="35"/>
      <c r="AH644" s="35"/>
      <c r="AI644" s="35"/>
      <c r="AJ644" s="35"/>
      <c r="AK644" s="35"/>
      <c r="AL644" s="35"/>
    </row>
    <row r="645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  <c r="AB645" s="35"/>
      <c r="AC645" s="35"/>
      <c r="AD645" s="35"/>
      <c r="AE645" s="35"/>
      <c r="AF645" s="35"/>
      <c r="AG645" s="35"/>
      <c r="AH645" s="35"/>
      <c r="AI645" s="35"/>
      <c r="AJ645" s="35"/>
      <c r="AK645" s="35"/>
      <c r="AL645" s="35"/>
    </row>
    <row r="646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  <c r="AB646" s="35"/>
      <c r="AC646" s="35"/>
      <c r="AD646" s="35"/>
      <c r="AE646" s="35"/>
      <c r="AF646" s="35"/>
      <c r="AG646" s="35"/>
      <c r="AH646" s="35"/>
      <c r="AI646" s="35"/>
      <c r="AJ646" s="35"/>
      <c r="AK646" s="35"/>
      <c r="AL646" s="35"/>
    </row>
    <row r="647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  <c r="AB647" s="35"/>
      <c r="AC647" s="35"/>
      <c r="AD647" s="35"/>
      <c r="AE647" s="35"/>
      <c r="AF647" s="35"/>
      <c r="AG647" s="35"/>
      <c r="AH647" s="35"/>
      <c r="AI647" s="35"/>
      <c r="AJ647" s="35"/>
      <c r="AK647" s="35"/>
      <c r="AL647" s="35"/>
    </row>
    <row r="648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  <c r="AB648" s="35"/>
      <c r="AC648" s="35"/>
      <c r="AD648" s="35"/>
      <c r="AE648" s="35"/>
      <c r="AF648" s="35"/>
      <c r="AG648" s="35"/>
      <c r="AH648" s="35"/>
      <c r="AI648" s="35"/>
      <c r="AJ648" s="35"/>
      <c r="AK648" s="35"/>
      <c r="AL648" s="35"/>
    </row>
    <row r="649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  <c r="AB649" s="35"/>
      <c r="AC649" s="35"/>
      <c r="AD649" s="35"/>
      <c r="AE649" s="35"/>
      <c r="AF649" s="35"/>
      <c r="AG649" s="35"/>
      <c r="AH649" s="35"/>
      <c r="AI649" s="35"/>
      <c r="AJ649" s="35"/>
      <c r="AK649" s="35"/>
      <c r="AL649" s="35"/>
    </row>
    <row r="650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  <c r="AB650" s="35"/>
      <c r="AC650" s="35"/>
      <c r="AD650" s="35"/>
      <c r="AE650" s="35"/>
      <c r="AF650" s="35"/>
      <c r="AG650" s="35"/>
      <c r="AH650" s="35"/>
      <c r="AI650" s="35"/>
      <c r="AJ650" s="35"/>
      <c r="AK650" s="35"/>
      <c r="AL650" s="35"/>
    </row>
    <row r="65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  <c r="AB651" s="35"/>
      <c r="AC651" s="35"/>
      <c r="AD651" s="35"/>
      <c r="AE651" s="35"/>
      <c r="AF651" s="35"/>
      <c r="AG651" s="35"/>
      <c r="AH651" s="35"/>
      <c r="AI651" s="35"/>
      <c r="AJ651" s="35"/>
      <c r="AK651" s="35"/>
      <c r="AL651" s="35"/>
    </row>
    <row r="652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  <c r="AB652" s="35"/>
      <c r="AC652" s="35"/>
      <c r="AD652" s="35"/>
      <c r="AE652" s="35"/>
      <c r="AF652" s="35"/>
      <c r="AG652" s="35"/>
      <c r="AH652" s="35"/>
      <c r="AI652" s="35"/>
      <c r="AJ652" s="35"/>
      <c r="AK652" s="35"/>
      <c r="AL652" s="35"/>
    </row>
    <row r="653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  <c r="AB653" s="35"/>
      <c r="AC653" s="35"/>
      <c r="AD653" s="35"/>
      <c r="AE653" s="35"/>
      <c r="AF653" s="35"/>
      <c r="AG653" s="35"/>
      <c r="AH653" s="35"/>
      <c r="AI653" s="35"/>
      <c r="AJ653" s="35"/>
      <c r="AK653" s="35"/>
      <c r="AL653" s="35"/>
    </row>
    <row r="654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  <c r="AB654" s="35"/>
      <c r="AC654" s="35"/>
      <c r="AD654" s="35"/>
      <c r="AE654" s="35"/>
      <c r="AF654" s="35"/>
      <c r="AG654" s="35"/>
      <c r="AH654" s="35"/>
      <c r="AI654" s="35"/>
      <c r="AJ654" s="35"/>
      <c r="AK654" s="35"/>
      <c r="AL654" s="35"/>
    </row>
    <row r="655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  <c r="AB655" s="35"/>
      <c r="AC655" s="35"/>
      <c r="AD655" s="35"/>
      <c r="AE655" s="35"/>
      <c r="AF655" s="35"/>
      <c r="AG655" s="35"/>
      <c r="AH655" s="35"/>
      <c r="AI655" s="35"/>
      <c r="AJ655" s="35"/>
      <c r="AK655" s="35"/>
      <c r="AL655" s="35"/>
    </row>
    <row r="656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  <c r="AB656" s="35"/>
      <c r="AC656" s="35"/>
      <c r="AD656" s="35"/>
      <c r="AE656" s="35"/>
      <c r="AF656" s="35"/>
      <c r="AG656" s="35"/>
      <c r="AH656" s="35"/>
      <c r="AI656" s="35"/>
      <c r="AJ656" s="35"/>
      <c r="AK656" s="35"/>
      <c r="AL656" s="35"/>
    </row>
    <row r="657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  <c r="AB657" s="35"/>
      <c r="AC657" s="35"/>
      <c r="AD657" s="35"/>
      <c r="AE657" s="35"/>
      <c r="AF657" s="35"/>
      <c r="AG657" s="35"/>
      <c r="AH657" s="35"/>
      <c r="AI657" s="35"/>
      <c r="AJ657" s="35"/>
      <c r="AK657" s="35"/>
      <c r="AL657" s="35"/>
    </row>
    <row r="658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  <c r="AB658" s="35"/>
      <c r="AC658" s="35"/>
      <c r="AD658" s="35"/>
      <c r="AE658" s="35"/>
      <c r="AF658" s="35"/>
      <c r="AG658" s="35"/>
      <c r="AH658" s="35"/>
      <c r="AI658" s="35"/>
      <c r="AJ658" s="35"/>
      <c r="AK658" s="35"/>
      <c r="AL658" s="35"/>
    </row>
    <row r="659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  <c r="AB659" s="35"/>
      <c r="AC659" s="35"/>
      <c r="AD659" s="35"/>
      <c r="AE659" s="35"/>
      <c r="AF659" s="35"/>
      <c r="AG659" s="35"/>
      <c r="AH659" s="35"/>
      <c r="AI659" s="35"/>
      <c r="AJ659" s="35"/>
      <c r="AK659" s="35"/>
      <c r="AL659" s="35"/>
    </row>
    <row r="660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  <c r="AB660" s="35"/>
      <c r="AC660" s="35"/>
      <c r="AD660" s="35"/>
      <c r="AE660" s="35"/>
      <c r="AF660" s="35"/>
      <c r="AG660" s="35"/>
      <c r="AH660" s="35"/>
      <c r="AI660" s="35"/>
      <c r="AJ660" s="35"/>
      <c r="AK660" s="35"/>
      <c r="AL660" s="35"/>
    </row>
    <row r="66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  <c r="AB661" s="35"/>
      <c r="AC661" s="35"/>
      <c r="AD661" s="35"/>
      <c r="AE661" s="35"/>
      <c r="AF661" s="35"/>
      <c r="AG661" s="35"/>
      <c r="AH661" s="35"/>
      <c r="AI661" s="35"/>
      <c r="AJ661" s="35"/>
      <c r="AK661" s="35"/>
      <c r="AL661" s="35"/>
    </row>
    <row r="662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  <c r="AB662" s="35"/>
      <c r="AC662" s="35"/>
      <c r="AD662" s="35"/>
      <c r="AE662" s="35"/>
      <c r="AF662" s="35"/>
      <c r="AG662" s="35"/>
      <c r="AH662" s="35"/>
      <c r="AI662" s="35"/>
      <c r="AJ662" s="35"/>
      <c r="AK662" s="35"/>
      <c r="AL662" s="35"/>
    </row>
    <row r="663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  <c r="AB663" s="35"/>
      <c r="AC663" s="35"/>
      <c r="AD663" s="35"/>
      <c r="AE663" s="35"/>
      <c r="AF663" s="35"/>
      <c r="AG663" s="35"/>
      <c r="AH663" s="35"/>
      <c r="AI663" s="35"/>
      <c r="AJ663" s="35"/>
      <c r="AK663" s="35"/>
      <c r="AL663" s="35"/>
    </row>
    <row r="664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  <c r="AB664" s="35"/>
      <c r="AC664" s="35"/>
      <c r="AD664" s="35"/>
      <c r="AE664" s="35"/>
      <c r="AF664" s="35"/>
      <c r="AG664" s="35"/>
      <c r="AH664" s="35"/>
      <c r="AI664" s="35"/>
      <c r="AJ664" s="35"/>
      <c r="AK664" s="35"/>
      <c r="AL664" s="35"/>
    </row>
    <row r="665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  <c r="AB665" s="35"/>
      <c r="AC665" s="35"/>
      <c r="AD665" s="35"/>
      <c r="AE665" s="35"/>
      <c r="AF665" s="35"/>
      <c r="AG665" s="35"/>
      <c r="AH665" s="35"/>
      <c r="AI665" s="35"/>
      <c r="AJ665" s="35"/>
      <c r="AK665" s="35"/>
      <c r="AL665" s="35"/>
    </row>
    <row r="666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  <c r="AB666" s="35"/>
      <c r="AC666" s="35"/>
      <c r="AD666" s="35"/>
      <c r="AE666" s="35"/>
      <c r="AF666" s="35"/>
      <c r="AG666" s="35"/>
      <c r="AH666" s="35"/>
      <c r="AI666" s="35"/>
      <c r="AJ666" s="35"/>
      <c r="AK666" s="35"/>
      <c r="AL666" s="35"/>
    </row>
    <row r="667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  <c r="AB667" s="35"/>
      <c r="AC667" s="35"/>
      <c r="AD667" s="35"/>
      <c r="AE667" s="35"/>
      <c r="AF667" s="35"/>
      <c r="AG667" s="35"/>
      <c r="AH667" s="35"/>
      <c r="AI667" s="35"/>
      <c r="AJ667" s="35"/>
      <c r="AK667" s="35"/>
      <c r="AL667" s="35"/>
    </row>
    <row r="668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  <c r="AB668" s="35"/>
      <c r="AC668" s="35"/>
      <c r="AD668" s="35"/>
      <c r="AE668" s="35"/>
      <c r="AF668" s="35"/>
      <c r="AG668" s="35"/>
      <c r="AH668" s="35"/>
      <c r="AI668" s="35"/>
      <c r="AJ668" s="35"/>
      <c r="AK668" s="35"/>
      <c r="AL668" s="35"/>
    </row>
    <row r="669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  <c r="AB669" s="35"/>
      <c r="AC669" s="35"/>
      <c r="AD669" s="35"/>
      <c r="AE669" s="35"/>
      <c r="AF669" s="35"/>
      <c r="AG669" s="35"/>
      <c r="AH669" s="35"/>
      <c r="AI669" s="35"/>
      <c r="AJ669" s="35"/>
      <c r="AK669" s="35"/>
      <c r="AL669" s="35"/>
    </row>
    <row r="670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  <c r="AB670" s="35"/>
      <c r="AC670" s="35"/>
      <c r="AD670" s="35"/>
      <c r="AE670" s="35"/>
      <c r="AF670" s="35"/>
      <c r="AG670" s="35"/>
      <c r="AH670" s="35"/>
      <c r="AI670" s="35"/>
      <c r="AJ670" s="35"/>
      <c r="AK670" s="35"/>
      <c r="AL670" s="35"/>
    </row>
    <row r="67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  <c r="AB671" s="35"/>
      <c r="AC671" s="35"/>
      <c r="AD671" s="35"/>
      <c r="AE671" s="35"/>
      <c r="AF671" s="35"/>
      <c r="AG671" s="35"/>
      <c r="AH671" s="35"/>
      <c r="AI671" s="35"/>
      <c r="AJ671" s="35"/>
      <c r="AK671" s="35"/>
      <c r="AL671" s="35"/>
    </row>
    <row r="672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  <c r="AB672" s="35"/>
      <c r="AC672" s="35"/>
      <c r="AD672" s="35"/>
      <c r="AE672" s="35"/>
      <c r="AF672" s="35"/>
      <c r="AG672" s="35"/>
      <c r="AH672" s="35"/>
      <c r="AI672" s="35"/>
      <c r="AJ672" s="35"/>
      <c r="AK672" s="35"/>
      <c r="AL672" s="35"/>
    </row>
    <row r="673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  <c r="AB673" s="35"/>
      <c r="AC673" s="35"/>
      <c r="AD673" s="35"/>
      <c r="AE673" s="35"/>
      <c r="AF673" s="35"/>
      <c r="AG673" s="35"/>
      <c r="AH673" s="35"/>
      <c r="AI673" s="35"/>
      <c r="AJ673" s="35"/>
      <c r="AK673" s="35"/>
      <c r="AL673" s="35"/>
    </row>
    <row r="674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  <c r="AB674" s="35"/>
      <c r="AC674" s="35"/>
      <c r="AD674" s="35"/>
      <c r="AE674" s="35"/>
      <c r="AF674" s="35"/>
      <c r="AG674" s="35"/>
      <c r="AH674" s="35"/>
      <c r="AI674" s="35"/>
      <c r="AJ674" s="35"/>
      <c r="AK674" s="35"/>
      <c r="AL674" s="35"/>
    </row>
    <row r="675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  <c r="AB675" s="35"/>
      <c r="AC675" s="35"/>
      <c r="AD675" s="35"/>
      <c r="AE675" s="35"/>
      <c r="AF675" s="35"/>
      <c r="AG675" s="35"/>
      <c r="AH675" s="35"/>
      <c r="AI675" s="35"/>
      <c r="AJ675" s="35"/>
      <c r="AK675" s="35"/>
      <c r="AL675" s="35"/>
    </row>
    <row r="676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  <c r="AB676" s="35"/>
      <c r="AC676" s="35"/>
      <c r="AD676" s="35"/>
      <c r="AE676" s="35"/>
      <c r="AF676" s="35"/>
      <c r="AG676" s="35"/>
      <c r="AH676" s="35"/>
      <c r="AI676" s="35"/>
      <c r="AJ676" s="35"/>
      <c r="AK676" s="35"/>
      <c r="AL676" s="35"/>
    </row>
    <row r="677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  <c r="AB677" s="35"/>
      <c r="AC677" s="35"/>
      <c r="AD677" s="35"/>
      <c r="AE677" s="35"/>
      <c r="AF677" s="35"/>
      <c r="AG677" s="35"/>
      <c r="AH677" s="35"/>
      <c r="AI677" s="35"/>
      <c r="AJ677" s="35"/>
      <c r="AK677" s="35"/>
      <c r="AL677" s="35"/>
    </row>
    <row r="678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  <c r="AB678" s="35"/>
      <c r="AC678" s="35"/>
      <c r="AD678" s="35"/>
      <c r="AE678" s="35"/>
      <c r="AF678" s="35"/>
      <c r="AG678" s="35"/>
      <c r="AH678" s="35"/>
      <c r="AI678" s="35"/>
      <c r="AJ678" s="35"/>
      <c r="AK678" s="35"/>
      <c r="AL678" s="35"/>
    </row>
    <row r="679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  <c r="AB679" s="35"/>
      <c r="AC679" s="35"/>
      <c r="AD679" s="35"/>
      <c r="AE679" s="35"/>
      <c r="AF679" s="35"/>
      <c r="AG679" s="35"/>
      <c r="AH679" s="35"/>
      <c r="AI679" s="35"/>
      <c r="AJ679" s="35"/>
      <c r="AK679" s="35"/>
      <c r="AL679" s="35"/>
    </row>
    <row r="680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  <c r="AB680" s="35"/>
      <c r="AC680" s="35"/>
      <c r="AD680" s="35"/>
      <c r="AE680" s="35"/>
      <c r="AF680" s="35"/>
      <c r="AG680" s="35"/>
      <c r="AH680" s="35"/>
      <c r="AI680" s="35"/>
      <c r="AJ680" s="35"/>
      <c r="AK680" s="35"/>
      <c r="AL680" s="35"/>
    </row>
    <row r="68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  <c r="AB681" s="35"/>
      <c r="AC681" s="35"/>
      <c r="AD681" s="35"/>
      <c r="AE681" s="35"/>
      <c r="AF681" s="35"/>
      <c r="AG681" s="35"/>
      <c r="AH681" s="35"/>
      <c r="AI681" s="35"/>
      <c r="AJ681" s="35"/>
      <c r="AK681" s="35"/>
      <c r="AL681" s="35"/>
    </row>
    <row r="682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  <c r="AB682" s="35"/>
      <c r="AC682" s="35"/>
      <c r="AD682" s="35"/>
      <c r="AE682" s="35"/>
      <c r="AF682" s="35"/>
      <c r="AG682" s="35"/>
      <c r="AH682" s="35"/>
      <c r="AI682" s="35"/>
      <c r="AJ682" s="35"/>
      <c r="AK682" s="35"/>
      <c r="AL682" s="35"/>
    </row>
    <row r="683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  <c r="AB683" s="35"/>
      <c r="AC683" s="35"/>
      <c r="AD683" s="35"/>
      <c r="AE683" s="35"/>
      <c r="AF683" s="35"/>
      <c r="AG683" s="35"/>
      <c r="AH683" s="35"/>
      <c r="AI683" s="35"/>
      <c r="AJ683" s="35"/>
      <c r="AK683" s="35"/>
      <c r="AL683" s="35"/>
    </row>
    <row r="684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  <c r="AB684" s="35"/>
      <c r="AC684" s="35"/>
      <c r="AD684" s="35"/>
      <c r="AE684" s="35"/>
      <c r="AF684" s="35"/>
      <c r="AG684" s="35"/>
      <c r="AH684" s="35"/>
      <c r="AI684" s="35"/>
      <c r="AJ684" s="35"/>
      <c r="AK684" s="35"/>
      <c r="AL684" s="35"/>
    </row>
    <row r="685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  <c r="AB685" s="35"/>
      <c r="AC685" s="35"/>
      <c r="AD685" s="35"/>
      <c r="AE685" s="35"/>
      <c r="AF685" s="35"/>
      <c r="AG685" s="35"/>
      <c r="AH685" s="35"/>
      <c r="AI685" s="35"/>
      <c r="AJ685" s="35"/>
      <c r="AK685" s="35"/>
      <c r="AL685" s="35"/>
    </row>
    <row r="686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  <c r="AB686" s="35"/>
      <c r="AC686" s="35"/>
      <c r="AD686" s="35"/>
      <c r="AE686" s="35"/>
      <c r="AF686" s="35"/>
      <c r="AG686" s="35"/>
      <c r="AH686" s="35"/>
      <c r="AI686" s="35"/>
      <c r="AJ686" s="35"/>
      <c r="AK686" s="35"/>
      <c r="AL686" s="35"/>
    </row>
    <row r="687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  <c r="AB687" s="35"/>
      <c r="AC687" s="35"/>
      <c r="AD687" s="35"/>
      <c r="AE687" s="35"/>
      <c r="AF687" s="35"/>
      <c r="AG687" s="35"/>
      <c r="AH687" s="35"/>
      <c r="AI687" s="35"/>
      <c r="AJ687" s="35"/>
      <c r="AK687" s="35"/>
      <c r="AL687" s="35"/>
    </row>
    <row r="688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  <c r="AB688" s="35"/>
      <c r="AC688" s="35"/>
      <c r="AD688" s="35"/>
      <c r="AE688" s="35"/>
      <c r="AF688" s="35"/>
      <c r="AG688" s="35"/>
      <c r="AH688" s="35"/>
      <c r="AI688" s="35"/>
      <c r="AJ688" s="35"/>
      <c r="AK688" s="35"/>
      <c r="AL688" s="35"/>
    </row>
    <row r="689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  <c r="AB689" s="35"/>
      <c r="AC689" s="35"/>
      <c r="AD689" s="35"/>
      <c r="AE689" s="35"/>
      <c r="AF689" s="35"/>
      <c r="AG689" s="35"/>
      <c r="AH689" s="35"/>
      <c r="AI689" s="35"/>
      <c r="AJ689" s="35"/>
      <c r="AK689" s="35"/>
      <c r="AL689" s="35"/>
    </row>
    <row r="690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  <c r="AB690" s="35"/>
      <c r="AC690" s="35"/>
      <c r="AD690" s="35"/>
      <c r="AE690" s="35"/>
      <c r="AF690" s="35"/>
      <c r="AG690" s="35"/>
      <c r="AH690" s="35"/>
      <c r="AI690" s="35"/>
      <c r="AJ690" s="35"/>
      <c r="AK690" s="35"/>
      <c r="AL690" s="35"/>
    </row>
    <row r="69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  <c r="AB691" s="35"/>
      <c r="AC691" s="35"/>
      <c r="AD691" s="35"/>
      <c r="AE691" s="35"/>
      <c r="AF691" s="35"/>
      <c r="AG691" s="35"/>
      <c r="AH691" s="35"/>
      <c r="AI691" s="35"/>
      <c r="AJ691" s="35"/>
      <c r="AK691" s="35"/>
      <c r="AL691" s="35"/>
    </row>
    <row r="692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  <c r="AB692" s="35"/>
      <c r="AC692" s="35"/>
      <c r="AD692" s="35"/>
      <c r="AE692" s="35"/>
      <c r="AF692" s="35"/>
      <c r="AG692" s="35"/>
      <c r="AH692" s="35"/>
      <c r="AI692" s="35"/>
      <c r="AJ692" s="35"/>
      <c r="AK692" s="35"/>
      <c r="AL692" s="35"/>
    </row>
    <row r="693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  <c r="AB693" s="35"/>
      <c r="AC693" s="35"/>
      <c r="AD693" s="35"/>
      <c r="AE693" s="35"/>
      <c r="AF693" s="35"/>
      <c r="AG693" s="35"/>
      <c r="AH693" s="35"/>
      <c r="AI693" s="35"/>
      <c r="AJ693" s="35"/>
      <c r="AK693" s="35"/>
      <c r="AL693" s="35"/>
    </row>
    <row r="694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  <c r="AB694" s="35"/>
      <c r="AC694" s="35"/>
      <c r="AD694" s="35"/>
      <c r="AE694" s="35"/>
      <c r="AF694" s="35"/>
      <c r="AG694" s="35"/>
      <c r="AH694" s="35"/>
      <c r="AI694" s="35"/>
      <c r="AJ694" s="35"/>
      <c r="AK694" s="35"/>
      <c r="AL694" s="35"/>
    </row>
    <row r="695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  <c r="AB695" s="35"/>
      <c r="AC695" s="35"/>
      <c r="AD695" s="35"/>
      <c r="AE695" s="35"/>
      <c r="AF695" s="35"/>
      <c r="AG695" s="35"/>
      <c r="AH695" s="35"/>
      <c r="AI695" s="35"/>
      <c r="AJ695" s="35"/>
      <c r="AK695" s="35"/>
      <c r="AL695" s="35"/>
    </row>
    <row r="696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  <c r="AB696" s="35"/>
      <c r="AC696" s="35"/>
      <c r="AD696" s="35"/>
      <c r="AE696" s="35"/>
      <c r="AF696" s="35"/>
      <c r="AG696" s="35"/>
      <c r="AH696" s="35"/>
      <c r="AI696" s="35"/>
      <c r="AJ696" s="35"/>
      <c r="AK696" s="35"/>
      <c r="AL696" s="35"/>
    </row>
    <row r="697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  <c r="AB697" s="35"/>
      <c r="AC697" s="35"/>
      <c r="AD697" s="35"/>
      <c r="AE697" s="35"/>
      <c r="AF697" s="35"/>
      <c r="AG697" s="35"/>
      <c r="AH697" s="35"/>
      <c r="AI697" s="35"/>
      <c r="AJ697" s="35"/>
      <c r="AK697" s="35"/>
      <c r="AL697" s="35"/>
    </row>
    <row r="698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  <c r="AB698" s="35"/>
      <c r="AC698" s="35"/>
      <c r="AD698" s="35"/>
      <c r="AE698" s="35"/>
      <c r="AF698" s="35"/>
      <c r="AG698" s="35"/>
      <c r="AH698" s="35"/>
      <c r="AI698" s="35"/>
      <c r="AJ698" s="35"/>
      <c r="AK698" s="35"/>
      <c r="AL698" s="35"/>
    </row>
    <row r="699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  <c r="AB699" s="35"/>
      <c r="AC699" s="35"/>
      <c r="AD699" s="35"/>
      <c r="AE699" s="35"/>
      <c r="AF699" s="35"/>
      <c r="AG699" s="35"/>
      <c r="AH699" s="35"/>
      <c r="AI699" s="35"/>
      <c r="AJ699" s="35"/>
      <c r="AK699" s="35"/>
      <c r="AL699" s="35"/>
    </row>
    <row r="700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  <c r="AB700" s="35"/>
      <c r="AC700" s="35"/>
      <c r="AD700" s="35"/>
      <c r="AE700" s="35"/>
      <c r="AF700" s="35"/>
      <c r="AG700" s="35"/>
      <c r="AH700" s="35"/>
      <c r="AI700" s="35"/>
      <c r="AJ700" s="35"/>
      <c r="AK700" s="35"/>
      <c r="AL700" s="35"/>
    </row>
    <row r="70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  <c r="AB701" s="35"/>
      <c r="AC701" s="35"/>
      <c r="AD701" s="35"/>
      <c r="AE701" s="35"/>
      <c r="AF701" s="35"/>
      <c r="AG701" s="35"/>
      <c r="AH701" s="35"/>
      <c r="AI701" s="35"/>
      <c r="AJ701" s="35"/>
      <c r="AK701" s="35"/>
      <c r="AL701" s="35"/>
    </row>
    <row r="702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  <c r="AB702" s="35"/>
      <c r="AC702" s="35"/>
      <c r="AD702" s="35"/>
      <c r="AE702" s="35"/>
      <c r="AF702" s="35"/>
      <c r="AG702" s="35"/>
      <c r="AH702" s="35"/>
      <c r="AI702" s="35"/>
      <c r="AJ702" s="35"/>
      <c r="AK702" s="35"/>
      <c r="AL702" s="35"/>
    </row>
    <row r="703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  <c r="AB703" s="35"/>
      <c r="AC703" s="35"/>
      <c r="AD703" s="35"/>
      <c r="AE703" s="35"/>
      <c r="AF703" s="35"/>
      <c r="AG703" s="35"/>
      <c r="AH703" s="35"/>
      <c r="AI703" s="35"/>
      <c r="AJ703" s="35"/>
      <c r="AK703" s="35"/>
      <c r="AL703" s="35"/>
    </row>
    <row r="704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  <c r="AB704" s="35"/>
      <c r="AC704" s="35"/>
      <c r="AD704" s="35"/>
      <c r="AE704" s="35"/>
      <c r="AF704" s="35"/>
      <c r="AG704" s="35"/>
      <c r="AH704" s="35"/>
      <c r="AI704" s="35"/>
      <c r="AJ704" s="35"/>
      <c r="AK704" s="35"/>
      <c r="AL704" s="35"/>
    </row>
    <row r="705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  <c r="AB705" s="35"/>
      <c r="AC705" s="35"/>
      <c r="AD705" s="35"/>
      <c r="AE705" s="35"/>
      <c r="AF705" s="35"/>
      <c r="AG705" s="35"/>
      <c r="AH705" s="35"/>
      <c r="AI705" s="35"/>
      <c r="AJ705" s="35"/>
      <c r="AK705" s="35"/>
      <c r="AL705" s="35"/>
    </row>
    <row r="706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  <c r="AB706" s="35"/>
      <c r="AC706" s="35"/>
      <c r="AD706" s="35"/>
      <c r="AE706" s="35"/>
      <c r="AF706" s="35"/>
      <c r="AG706" s="35"/>
      <c r="AH706" s="35"/>
      <c r="AI706" s="35"/>
      <c r="AJ706" s="35"/>
      <c r="AK706" s="35"/>
      <c r="AL706" s="35"/>
    </row>
    <row r="707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  <c r="AB707" s="35"/>
      <c r="AC707" s="35"/>
      <c r="AD707" s="35"/>
      <c r="AE707" s="35"/>
      <c r="AF707" s="35"/>
      <c r="AG707" s="35"/>
      <c r="AH707" s="35"/>
      <c r="AI707" s="35"/>
      <c r="AJ707" s="35"/>
      <c r="AK707" s="35"/>
      <c r="AL707" s="35"/>
    </row>
    <row r="708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  <c r="AB708" s="35"/>
      <c r="AC708" s="35"/>
      <c r="AD708" s="35"/>
      <c r="AE708" s="35"/>
      <c r="AF708" s="35"/>
      <c r="AG708" s="35"/>
      <c r="AH708" s="35"/>
      <c r="AI708" s="35"/>
      <c r="AJ708" s="35"/>
      <c r="AK708" s="35"/>
      <c r="AL708" s="35"/>
    </row>
    <row r="709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  <c r="AB709" s="35"/>
      <c r="AC709" s="35"/>
      <c r="AD709" s="35"/>
      <c r="AE709" s="35"/>
      <c r="AF709" s="35"/>
      <c r="AG709" s="35"/>
      <c r="AH709" s="35"/>
      <c r="AI709" s="35"/>
      <c r="AJ709" s="35"/>
      <c r="AK709" s="35"/>
      <c r="AL709" s="35"/>
    </row>
    <row r="710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  <c r="AB710" s="35"/>
      <c r="AC710" s="35"/>
      <c r="AD710" s="35"/>
      <c r="AE710" s="35"/>
      <c r="AF710" s="35"/>
      <c r="AG710" s="35"/>
      <c r="AH710" s="35"/>
      <c r="AI710" s="35"/>
      <c r="AJ710" s="35"/>
      <c r="AK710" s="35"/>
      <c r="AL710" s="35"/>
    </row>
    <row r="71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  <c r="AB711" s="35"/>
      <c r="AC711" s="35"/>
      <c r="AD711" s="35"/>
      <c r="AE711" s="35"/>
      <c r="AF711" s="35"/>
      <c r="AG711" s="35"/>
      <c r="AH711" s="35"/>
      <c r="AI711" s="35"/>
      <c r="AJ711" s="35"/>
      <c r="AK711" s="35"/>
      <c r="AL711" s="35"/>
    </row>
    <row r="712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  <c r="AB712" s="35"/>
      <c r="AC712" s="35"/>
      <c r="AD712" s="35"/>
      <c r="AE712" s="35"/>
      <c r="AF712" s="35"/>
      <c r="AG712" s="35"/>
      <c r="AH712" s="35"/>
      <c r="AI712" s="35"/>
      <c r="AJ712" s="35"/>
      <c r="AK712" s="35"/>
      <c r="AL712" s="35"/>
    </row>
    <row r="713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  <c r="AB713" s="35"/>
      <c r="AC713" s="35"/>
      <c r="AD713" s="35"/>
      <c r="AE713" s="35"/>
      <c r="AF713" s="35"/>
      <c r="AG713" s="35"/>
      <c r="AH713" s="35"/>
      <c r="AI713" s="35"/>
      <c r="AJ713" s="35"/>
      <c r="AK713" s="35"/>
      <c r="AL713" s="35"/>
    </row>
    <row r="714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  <c r="AB714" s="35"/>
      <c r="AC714" s="35"/>
      <c r="AD714" s="35"/>
      <c r="AE714" s="35"/>
      <c r="AF714" s="35"/>
      <c r="AG714" s="35"/>
      <c r="AH714" s="35"/>
      <c r="AI714" s="35"/>
      <c r="AJ714" s="35"/>
      <c r="AK714" s="35"/>
      <c r="AL714" s="35"/>
    </row>
    <row r="715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  <c r="AB715" s="35"/>
      <c r="AC715" s="35"/>
      <c r="AD715" s="35"/>
      <c r="AE715" s="35"/>
      <c r="AF715" s="35"/>
      <c r="AG715" s="35"/>
      <c r="AH715" s="35"/>
      <c r="AI715" s="35"/>
      <c r="AJ715" s="35"/>
      <c r="AK715" s="35"/>
      <c r="AL715" s="35"/>
    </row>
    <row r="716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  <c r="AB716" s="35"/>
      <c r="AC716" s="35"/>
      <c r="AD716" s="35"/>
      <c r="AE716" s="35"/>
      <c r="AF716" s="35"/>
      <c r="AG716" s="35"/>
      <c r="AH716" s="35"/>
      <c r="AI716" s="35"/>
      <c r="AJ716" s="35"/>
      <c r="AK716" s="35"/>
      <c r="AL716" s="35"/>
    </row>
    <row r="717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  <c r="AB717" s="35"/>
      <c r="AC717" s="35"/>
      <c r="AD717" s="35"/>
      <c r="AE717" s="35"/>
      <c r="AF717" s="35"/>
      <c r="AG717" s="35"/>
      <c r="AH717" s="35"/>
      <c r="AI717" s="35"/>
      <c r="AJ717" s="35"/>
      <c r="AK717" s="35"/>
      <c r="AL717" s="35"/>
    </row>
    <row r="718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  <c r="AB718" s="35"/>
      <c r="AC718" s="35"/>
      <c r="AD718" s="35"/>
      <c r="AE718" s="35"/>
      <c r="AF718" s="35"/>
      <c r="AG718" s="35"/>
      <c r="AH718" s="35"/>
      <c r="AI718" s="35"/>
      <c r="AJ718" s="35"/>
      <c r="AK718" s="35"/>
      <c r="AL718" s="35"/>
    </row>
    <row r="719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  <c r="AB719" s="35"/>
      <c r="AC719" s="35"/>
      <c r="AD719" s="35"/>
      <c r="AE719" s="35"/>
      <c r="AF719" s="35"/>
      <c r="AG719" s="35"/>
      <c r="AH719" s="35"/>
      <c r="AI719" s="35"/>
      <c r="AJ719" s="35"/>
      <c r="AK719" s="35"/>
      <c r="AL719" s="35"/>
    </row>
    <row r="720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  <c r="AB720" s="35"/>
      <c r="AC720" s="35"/>
      <c r="AD720" s="35"/>
      <c r="AE720" s="35"/>
      <c r="AF720" s="35"/>
      <c r="AG720" s="35"/>
      <c r="AH720" s="35"/>
      <c r="AI720" s="35"/>
      <c r="AJ720" s="35"/>
      <c r="AK720" s="35"/>
      <c r="AL720" s="35"/>
    </row>
    <row r="72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  <c r="AB721" s="35"/>
      <c r="AC721" s="35"/>
      <c r="AD721" s="35"/>
      <c r="AE721" s="35"/>
      <c r="AF721" s="35"/>
      <c r="AG721" s="35"/>
      <c r="AH721" s="35"/>
      <c r="AI721" s="35"/>
      <c r="AJ721" s="35"/>
      <c r="AK721" s="35"/>
      <c r="AL721" s="35"/>
    </row>
    <row r="722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  <c r="AB722" s="35"/>
      <c r="AC722" s="35"/>
      <c r="AD722" s="35"/>
      <c r="AE722" s="35"/>
      <c r="AF722" s="35"/>
      <c r="AG722" s="35"/>
      <c r="AH722" s="35"/>
      <c r="AI722" s="35"/>
      <c r="AJ722" s="35"/>
      <c r="AK722" s="35"/>
      <c r="AL722" s="35"/>
    </row>
    <row r="723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  <c r="AB723" s="35"/>
      <c r="AC723" s="35"/>
      <c r="AD723" s="35"/>
      <c r="AE723" s="35"/>
      <c r="AF723" s="35"/>
      <c r="AG723" s="35"/>
      <c r="AH723" s="35"/>
      <c r="AI723" s="35"/>
      <c r="AJ723" s="35"/>
      <c r="AK723" s="35"/>
      <c r="AL723" s="35"/>
    </row>
    <row r="724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  <c r="AB724" s="35"/>
      <c r="AC724" s="35"/>
      <c r="AD724" s="35"/>
      <c r="AE724" s="35"/>
      <c r="AF724" s="35"/>
      <c r="AG724" s="35"/>
      <c r="AH724" s="35"/>
      <c r="AI724" s="35"/>
      <c r="AJ724" s="35"/>
      <c r="AK724" s="35"/>
      <c r="AL724" s="35"/>
    </row>
    <row r="725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  <c r="AB725" s="35"/>
      <c r="AC725" s="35"/>
      <c r="AD725" s="35"/>
      <c r="AE725" s="35"/>
      <c r="AF725" s="35"/>
      <c r="AG725" s="35"/>
      <c r="AH725" s="35"/>
      <c r="AI725" s="35"/>
      <c r="AJ725" s="35"/>
      <c r="AK725" s="35"/>
      <c r="AL725" s="35"/>
    </row>
    <row r="726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  <c r="AB726" s="35"/>
      <c r="AC726" s="35"/>
      <c r="AD726" s="35"/>
      <c r="AE726" s="35"/>
      <c r="AF726" s="35"/>
      <c r="AG726" s="35"/>
      <c r="AH726" s="35"/>
      <c r="AI726" s="35"/>
      <c r="AJ726" s="35"/>
      <c r="AK726" s="35"/>
      <c r="AL726" s="35"/>
    </row>
    <row r="727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  <c r="AB727" s="35"/>
      <c r="AC727" s="35"/>
      <c r="AD727" s="35"/>
      <c r="AE727" s="35"/>
      <c r="AF727" s="35"/>
      <c r="AG727" s="35"/>
      <c r="AH727" s="35"/>
      <c r="AI727" s="35"/>
      <c r="AJ727" s="35"/>
      <c r="AK727" s="35"/>
      <c r="AL727" s="35"/>
    </row>
    <row r="728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  <c r="AB728" s="35"/>
      <c r="AC728" s="35"/>
      <c r="AD728" s="35"/>
      <c r="AE728" s="35"/>
      <c r="AF728" s="35"/>
      <c r="AG728" s="35"/>
      <c r="AH728" s="35"/>
      <c r="AI728" s="35"/>
      <c r="AJ728" s="35"/>
      <c r="AK728" s="35"/>
      <c r="AL728" s="35"/>
    </row>
    <row r="729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  <c r="AB729" s="35"/>
      <c r="AC729" s="35"/>
      <c r="AD729" s="35"/>
      <c r="AE729" s="35"/>
      <c r="AF729" s="35"/>
      <c r="AG729" s="35"/>
      <c r="AH729" s="35"/>
      <c r="AI729" s="35"/>
      <c r="AJ729" s="35"/>
      <c r="AK729" s="35"/>
      <c r="AL729" s="35"/>
    </row>
    <row r="730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  <c r="AB730" s="35"/>
      <c r="AC730" s="35"/>
      <c r="AD730" s="35"/>
      <c r="AE730" s="35"/>
      <c r="AF730" s="35"/>
      <c r="AG730" s="35"/>
      <c r="AH730" s="35"/>
      <c r="AI730" s="35"/>
      <c r="AJ730" s="35"/>
      <c r="AK730" s="35"/>
      <c r="AL730" s="35"/>
    </row>
    <row r="73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  <c r="AB731" s="35"/>
      <c r="AC731" s="35"/>
      <c r="AD731" s="35"/>
      <c r="AE731" s="35"/>
      <c r="AF731" s="35"/>
      <c r="AG731" s="35"/>
      <c r="AH731" s="35"/>
      <c r="AI731" s="35"/>
      <c r="AJ731" s="35"/>
      <c r="AK731" s="35"/>
      <c r="AL731" s="35"/>
    </row>
    <row r="732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  <c r="AB732" s="35"/>
      <c r="AC732" s="35"/>
      <c r="AD732" s="35"/>
      <c r="AE732" s="35"/>
      <c r="AF732" s="35"/>
      <c r="AG732" s="35"/>
      <c r="AH732" s="35"/>
      <c r="AI732" s="35"/>
      <c r="AJ732" s="35"/>
      <c r="AK732" s="35"/>
      <c r="AL732" s="35"/>
    </row>
    <row r="733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  <c r="AB733" s="35"/>
      <c r="AC733" s="35"/>
      <c r="AD733" s="35"/>
      <c r="AE733" s="35"/>
      <c r="AF733" s="35"/>
      <c r="AG733" s="35"/>
      <c r="AH733" s="35"/>
      <c r="AI733" s="35"/>
      <c r="AJ733" s="35"/>
      <c r="AK733" s="35"/>
      <c r="AL733" s="35"/>
    </row>
    <row r="734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  <c r="AB734" s="35"/>
      <c r="AC734" s="35"/>
      <c r="AD734" s="35"/>
      <c r="AE734" s="35"/>
      <c r="AF734" s="35"/>
      <c r="AG734" s="35"/>
      <c r="AH734" s="35"/>
      <c r="AI734" s="35"/>
      <c r="AJ734" s="35"/>
      <c r="AK734" s="35"/>
      <c r="AL734" s="35"/>
    </row>
    <row r="735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  <c r="AB735" s="35"/>
      <c r="AC735" s="35"/>
      <c r="AD735" s="35"/>
      <c r="AE735" s="35"/>
      <c r="AF735" s="35"/>
      <c r="AG735" s="35"/>
      <c r="AH735" s="35"/>
      <c r="AI735" s="35"/>
      <c r="AJ735" s="35"/>
      <c r="AK735" s="35"/>
      <c r="AL735" s="35"/>
    </row>
    <row r="736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  <c r="AB736" s="35"/>
      <c r="AC736" s="35"/>
      <c r="AD736" s="35"/>
      <c r="AE736" s="35"/>
      <c r="AF736" s="35"/>
      <c r="AG736" s="35"/>
      <c r="AH736" s="35"/>
      <c r="AI736" s="35"/>
      <c r="AJ736" s="35"/>
      <c r="AK736" s="35"/>
      <c r="AL736" s="35"/>
    </row>
    <row r="737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  <c r="AB737" s="35"/>
      <c r="AC737" s="35"/>
      <c r="AD737" s="35"/>
      <c r="AE737" s="35"/>
      <c r="AF737" s="35"/>
      <c r="AG737" s="35"/>
      <c r="AH737" s="35"/>
      <c r="AI737" s="35"/>
      <c r="AJ737" s="35"/>
      <c r="AK737" s="35"/>
      <c r="AL737" s="35"/>
    </row>
    <row r="738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  <c r="AB738" s="35"/>
      <c r="AC738" s="35"/>
      <c r="AD738" s="35"/>
      <c r="AE738" s="35"/>
      <c r="AF738" s="35"/>
      <c r="AG738" s="35"/>
      <c r="AH738" s="35"/>
      <c r="AI738" s="35"/>
      <c r="AJ738" s="35"/>
      <c r="AK738" s="35"/>
      <c r="AL738" s="35"/>
    </row>
    <row r="739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  <c r="AB739" s="35"/>
      <c r="AC739" s="35"/>
      <c r="AD739" s="35"/>
      <c r="AE739" s="35"/>
      <c r="AF739" s="35"/>
      <c r="AG739" s="35"/>
      <c r="AH739" s="35"/>
      <c r="AI739" s="35"/>
      <c r="AJ739" s="35"/>
      <c r="AK739" s="35"/>
      <c r="AL739" s="35"/>
    </row>
    <row r="740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  <c r="AB740" s="35"/>
      <c r="AC740" s="35"/>
      <c r="AD740" s="35"/>
      <c r="AE740" s="35"/>
      <c r="AF740" s="35"/>
      <c r="AG740" s="35"/>
      <c r="AH740" s="35"/>
      <c r="AI740" s="35"/>
      <c r="AJ740" s="35"/>
      <c r="AK740" s="35"/>
      <c r="AL740" s="35"/>
    </row>
    <row r="74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  <c r="AB741" s="35"/>
      <c r="AC741" s="35"/>
      <c r="AD741" s="35"/>
      <c r="AE741" s="35"/>
      <c r="AF741" s="35"/>
      <c r="AG741" s="35"/>
      <c r="AH741" s="35"/>
      <c r="AI741" s="35"/>
      <c r="AJ741" s="35"/>
      <c r="AK741" s="35"/>
      <c r="AL741" s="35"/>
    </row>
    <row r="742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  <c r="AB742" s="35"/>
      <c r="AC742" s="35"/>
      <c r="AD742" s="35"/>
      <c r="AE742" s="35"/>
      <c r="AF742" s="35"/>
      <c r="AG742" s="35"/>
      <c r="AH742" s="35"/>
      <c r="AI742" s="35"/>
      <c r="AJ742" s="35"/>
      <c r="AK742" s="35"/>
      <c r="AL742" s="35"/>
    </row>
    <row r="743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  <c r="AB743" s="35"/>
      <c r="AC743" s="35"/>
      <c r="AD743" s="35"/>
      <c r="AE743" s="35"/>
      <c r="AF743" s="35"/>
      <c r="AG743" s="35"/>
      <c r="AH743" s="35"/>
      <c r="AI743" s="35"/>
      <c r="AJ743" s="35"/>
      <c r="AK743" s="35"/>
      <c r="AL743" s="35"/>
    </row>
    <row r="744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  <c r="AB744" s="35"/>
      <c r="AC744" s="35"/>
      <c r="AD744" s="35"/>
      <c r="AE744" s="35"/>
      <c r="AF744" s="35"/>
      <c r="AG744" s="35"/>
      <c r="AH744" s="35"/>
      <c r="AI744" s="35"/>
      <c r="AJ744" s="35"/>
      <c r="AK744" s="35"/>
      <c r="AL744" s="35"/>
    </row>
    <row r="745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  <c r="AB745" s="35"/>
      <c r="AC745" s="35"/>
      <c r="AD745" s="35"/>
      <c r="AE745" s="35"/>
      <c r="AF745" s="35"/>
      <c r="AG745" s="35"/>
      <c r="AH745" s="35"/>
      <c r="AI745" s="35"/>
      <c r="AJ745" s="35"/>
      <c r="AK745" s="35"/>
      <c r="AL745" s="35"/>
    </row>
    <row r="746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  <c r="AB746" s="35"/>
      <c r="AC746" s="35"/>
      <c r="AD746" s="35"/>
      <c r="AE746" s="35"/>
      <c r="AF746" s="35"/>
      <c r="AG746" s="35"/>
      <c r="AH746" s="35"/>
      <c r="AI746" s="35"/>
      <c r="AJ746" s="35"/>
      <c r="AK746" s="35"/>
      <c r="AL746" s="35"/>
    </row>
    <row r="747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  <c r="AB747" s="35"/>
      <c r="AC747" s="35"/>
      <c r="AD747" s="35"/>
      <c r="AE747" s="35"/>
      <c r="AF747" s="35"/>
      <c r="AG747" s="35"/>
      <c r="AH747" s="35"/>
      <c r="AI747" s="35"/>
      <c r="AJ747" s="35"/>
      <c r="AK747" s="35"/>
      <c r="AL747" s="35"/>
    </row>
    <row r="748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  <c r="AB748" s="35"/>
      <c r="AC748" s="35"/>
      <c r="AD748" s="35"/>
      <c r="AE748" s="35"/>
      <c r="AF748" s="35"/>
      <c r="AG748" s="35"/>
      <c r="AH748" s="35"/>
      <c r="AI748" s="35"/>
      <c r="AJ748" s="35"/>
      <c r="AK748" s="35"/>
      <c r="AL748" s="35"/>
    </row>
    <row r="749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  <c r="AB749" s="35"/>
      <c r="AC749" s="35"/>
      <c r="AD749" s="35"/>
      <c r="AE749" s="35"/>
      <c r="AF749" s="35"/>
      <c r="AG749" s="35"/>
      <c r="AH749" s="35"/>
      <c r="AI749" s="35"/>
      <c r="AJ749" s="35"/>
      <c r="AK749" s="35"/>
      <c r="AL749" s="35"/>
    </row>
    <row r="750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  <c r="AB750" s="35"/>
      <c r="AC750" s="35"/>
      <c r="AD750" s="35"/>
      <c r="AE750" s="35"/>
      <c r="AF750" s="35"/>
      <c r="AG750" s="35"/>
      <c r="AH750" s="35"/>
      <c r="AI750" s="35"/>
      <c r="AJ750" s="35"/>
      <c r="AK750" s="35"/>
      <c r="AL750" s="35"/>
    </row>
    <row r="75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  <c r="AB751" s="35"/>
      <c r="AC751" s="35"/>
      <c r="AD751" s="35"/>
      <c r="AE751" s="35"/>
      <c r="AF751" s="35"/>
      <c r="AG751" s="35"/>
      <c r="AH751" s="35"/>
      <c r="AI751" s="35"/>
      <c r="AJ751" s="35"/>
      <c r="AK751" s="35"/>
      <c r="AL751" s="35"/>
    </row>
    <row r="752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  <c r="AB752" s="35"/>
      <c r="AC752" s="35"/>
      <c r="AD752" s="35"/>
      <c r="AE752" s="35"/>
      <c r="AF752" s="35"/>
      <c r="AG752" s="35"/>
      <c r="AH752" s="35"/>
      <c r="AI752" s="35"/>
      <c r="AJ752" s="35"/>
      <c r="AK752" s="35"/>
      <c r="AL752" s="35"/>
    </row>
    <row r="753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  <c r="AB753" s="35"/>
      <c r="AC753" s="35"/>
      <c r="AD753" s="35"/>
      <c r="AE753" s="35"/>
      <c r="AF753" s="35"/>
      <c r="AG753" s="35"/>
      <c r="AH753" s="35"/>
      <c r="AI753" s="35"/>
      <c r="AJ753" s="35"/>
      <c r="AK753" s="35"/>
      <c r="AL753" s="35"/>
    </row>
    <row r="754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  <c r="AB754" s="35"/>
      <c r="AC754" s="35"/>
      <c r="AD754" s="35"/>
      <c r="AE754" s="35"/>
      <c r="AF754" s="35"/>
      <c r="AG754" s="35"/>
      <c r="AH754" s="35"/>
      <c r="AI754" s="35"/>
      <c r="AJ754" s="35"/>
      <c r="AK754" s="35"/>
      <c r="AL754" s="35"/>
    </row>
    <row r="755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  <c r="AB755" s="35"/>
      <c r="AC755" s="35"/>
      <c r="AD755" s="35"/>
      <c r="AE755" s="35"/>
      <c r="AF755" s="35"/>
      <c r="AG755" s="35"/>
      <c r="AH755" s="35"/>
      <c r="AI755" s="35"/>
      <c r="AJ755" s="35"/>
      <c r="AK755" s="35"/>
      <c r="AL755" s="35"/>
    </row>
    <row r="756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  <c r="AB756" s="35"/>
      <c r="AC756" s="35"/>
      <c r="AD756" s="35"/>
      <c r="AE756" s="35"/>
      <c r="AF756" s="35"/>
      <c r="AG756" s="35"/>
      <c r="AH756" s="35"/>
      <c r="AI756" s="35"/>
      <c r="AJ756" s="35"/>
      <c r="AK756" s="35"/>
      <c r="AL756" s="35"/>
    </row>
    <row r="757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  <c r="AB757" s="35"/>
      <c r="AC757" s="35"/>
      <c r="AD757" s="35"/>
      <c r="AE757" s="35"/>
      <c r="AF757" s="35"/>
      <c r="AG757" s="35"/>
      <c r="AH757" s="35"/>
      <c r="AI757" s="35"/>
      <c r="AJ757" s="35"/>
      <c r="AK757" s="35"/>
      <c r="AL757" s="35"/>
    </row>
    <row r="758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  <c r="AB758" s="35"/>
      <c r="AC758" s="35"/>
      <c r="AD758" s="35"/>
      <c r="AE758" s="35"/>
      <c r="AF758" s="35"/>
      <c r="AG758" s="35"/>
      <c r="AH758" s="35"/>
      <c r="AI758" s="35"/>
      <c r="AJ758" s="35"/>
      <c r="AK758" s="35"/>
      <c r="AL758" s="35"/>
    </row>
    <row r="759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  <c r="AB759" s="35"/>
      <c r="AC759" s="35"/>
      <c r="AD759" s="35"/>
      <c r="AE759" s="35"/>
      <c r="AF759" s="35"/>
      <c r="AG759" s="35"/>
      <c r="AH759" s="35"/>
      <c r="AI759" s="35"/>
      <c r="AJ759" s="35"/>
      <c r="AK759" s="35"/>
      <c r="AL759" s="35"/>
    </row>
    <row r="760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  <c r="AB760" s="35"/>
      <c r="AC760" s="35"/>
      <c r="AD760" s="35"/>
      <c r="AE760" s="35"/>
      <c r="AF760" s="35"/>
      <c r="AG760" s="35"/>
      <c r="AH760" s="35"/>
      <c r="AI760" s="35"/>
      <c r="AJ760" s="35"/>
      <c r="AK760" s="35"/>
      <c r="AL760" s="35"/>
    </row>
    <row r="76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  <c r="AB761" s="35"/>
      <c r="AC761" s="35"/>
      <c r="AD761" s="35"/>
      <c r="AE761" s="35"/>
      <c r="AF761" s="35"/>
      <c r="AG761" s="35"/>
      <c r="AH761" s="35"/>
      <c r="AI761" s="35"/>
      <c r="AJ761" s="35"/>
      <c r="AK761" s="35"/>
      <c r="AL761" s="35"/>
    </row>
    <row r="762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  <c r="AB762" s="35"/>
      <c r="AC762" s="35"/>
      <c r="AD762" s="35"/>
      <c r="AE762" s="35"/>
      <c r="AF762" s="35"/>
      <c r="AG762" s="35"/>
      <c r="AH762" s="35"/>
      <c r="AI762" s="35"/>
      <c r="AJ762" s="35"/>
      <c r="AK762" s="35"/>
      <c r="AL762" s="35"/>
    </row>
    <row r="763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  <c r="AB763" s="35"/>
      <c r="AC763" s="35"/>
      <c r="AD763" s="35"/>
      <c r="AE763" s="35"/>
      <c r="AF763" s="35"/>
      <c r="AG763" s="35"/>
      <c r="AH763" s="35"/>
      <c r="AI763" s="35"/>
      <c r="AJ763" s="35"/>
      <c r="AK763" s="35"/>
      <c r="AL763" s="35"/>
    </row>
    <row r="764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  <c r="AB764" s="35"/>
      <c r="AC764" s="35"/>
      <c r="AD764" s="35"/>
      <c r="AE764" s="35"/>
      <c r="AF764" s="35"/>
      <c r="AG764" s="35"/>
      <c r="AH764" s="35"/>
      <c r="AI764" s="35"/>
      <c r="AJ764" s="35"/>
      <c r="AK764" s="35"/>
      <c r="AL764" s="35"/>
    </row>
    <row r="765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  <c r="AB765" s="35"/>
      <c r="AC765" s="35"/>
      <c r="AD765" s="35"/>
      <c r="AE765" s="35"/>
      <c r="AF765" s="35"/>
      <c r="AG765" s="35"/>
      <c r="AH765" s="35"/>
      <c r="AI765" s="35"/>
      <c r="AJ765" s="35"/>
      <c r="AK765" s="35"/>
      <c r="AL765" s="35"/>
    </row>
    <row r="766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  <c r="AB766" s="35"/>
      <c r="AC766" s="35"/>
      <c r="AD766" s="35"/>
      <c r="AE766" s="35"/>
      <c r="AF766" s="35"/>
      <c r="AG766" s="35"/>
      <c r="AH766" s="35"/>
      <c r="AI766" s="35"/>
      <c r="AJ766" s="35"/>
      <c r="AK766" s="35"/>
      <c r="AL766" s="35"/>
    </row>
    <row r="767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  <c r="AB767" s="35"/>
      <c r="AC767" s="35"/>
      <c r="AD767" s="35"/>
      <c r="AE767" s="35"/>
      <c r="AF767" s="35"/>
      <c r="AG767" s="35"/>
      <c r="AH767" s="35"/>
      <c r="AI767" s="35"/>
      <c r="AJ767" s="35"/>
      <c r="AK767" s="35"/>
      <c r="AL767" s="35"/>
    </row>
    <row r="768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  <c r="AB768" s="35"/>
      <c r="AC768" s="35"/>
      <c r="AD768" s="35"/>
      <c r="AE768" s="35"/>
      <c r="AF768" s="35"/>
      <c r="AG768" s="35"/>
      <c r="AH768" s="35"/>
      <c r="AI768" s="35"/>
      <c r="AJ768" s="35"/>
      <c r="AK768" s="35"/>
      <c r="AL768" s="35"/>
    </row>
    <row r="769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  <c r="AB769" s="35"/>
      <c r="AC769" s="35"/>
      <c r="AD769" s="35"/>
      <c r="AE769" s="35"/>
      <c r="AF769" s="35"/>
      <c r="AG769" s="35"/>
      <c r="AH769" s="35"/>
      <c r="AI769" s="35"/>
      <c r="AJ769" s="35"/>
      <c r="AK769" s="35"/>
      <c r="AL769" s="35"/>
    </row>
    <row r="770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  <c r="AB770" s="35"/>
      <c r="AC770" s="35"/>
      <c r="AD770" s="35"/>
      <c r="AE770" s="35"/>
      <c r="AF770" s="35"/>
      <c r="AG770" s="35"/>
      <c r="AH770" s="35"/>
      <c r="AI770" s="35"/>
      <c r="AJ770" s="35"/>
      <c r="AK770" s="35"/>
      <c r="AL770" s="35"/>
    </row>
    <row r="77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  <c r="AB771" s="35"/>
      <c r="AC771" s="35"/>
      <c r="AD771" s="35"/>
      <c r="AE771" s="35"/>
      <c r="AF771" s="35"/>
      <c r="AG771" s="35"/>
      <c r="AH771" s="35"/>
      <c r="AI771" s="35"/>
      <c r="AJ771" s="35"/>
      <c r="AK771" s="35"/>
      <c r="AL771" s="35"/>
    </row>
    <row r="772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  <c r="AB772" s="35"/>
      <c r="AC772" s="35"/>
      <c r="AD772" s="35"/>
      <c r="AE772" s="35"/>
      <c r="AF772" s="35"/>
      <c r="AG772" s="35"/>
      <c r="AH772" s="35"/>
      <c r="AI772" s="35"/>
      <c r="AJ772" s="35"/>
      <c r="AK772" s="35"/>
      <c r="AL772" s="35"/>
    </row>
    <row r="773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  <c r="AB773" s="35"/>
      <c r="AC773" s="35"/>
      <c r="AD773" s="35"/>
      <c r="AE773" s="35"/>
      <c r="AF773" s="35"/>
      <c r="AG773" s="35"/>
      <c r="AH773" s="35"/>
      <c r="AI773" s="35"/>
      <c r="AJ773" s="35"/>
      <c r="AK773" s="35"/>
      <c r="AL773" s="35"/>
    </row>
    <row r="774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  <c r="AB774" s="35"/>
      <c r="AC774" s="35"/>
      <c r="AD774" s="35"/>
      <c r="AE774" s="35"/>
      <c r="AF774" s="35"/>
      <c r="AG774" s="35"/>
      <c r="AH774" s="35"/>
      <c r="AI774" s="35"/>
      <c r="AJ774" s="35"/>
      <c r="AK774" s="35"/>
      <c r="AL774" s="35"/>
    </row>
    <row r="775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  <c r="AB775" s="35"/>
      <c r="AC775" s="35"/>
      <c r="AD775" s="35"/>
      <c r="AE775" s="35"/>
      <c r="AF775" s="35"/>
      <c r="AG775" s="35"/>
      <c r="AH775" s="35"/>
      <c r="AI775" s="35"/>
      <c r="AJ775" s="35"/>
      <c r="AK775" s="35"/>
      <c r="AL775" s="35"/>
    </row>
    <row r="776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  <c r="AB776" s="35"/>
      <c r="AC776" s="35"/>
      <c r="AD776" s="35"/>
      <c r="AE776" s="35"/>
      <c r="AF776" s="35"/>
      <c r="AG776" s="35"/>
      <c r="AH776" s="35"/>
      <c r="AI776" s="35"/>
      <c r="AJ776" s="35"/>
      <c r="AK776" s="35"/>
      <c r="AL776" s="35"/>
    </row>
    <row r="777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  <c r="AB777" s="35"/>
      <c r="AC777" s="35"/>
      <c r="AD777" s="35"/>
      <c r="AE777" s="35"/>
      <c r="AF777" s="35"/>
      <c r="AG777" s="35"/>
      <c r="AH777" s="35"/>
      <c r="AI777" s="35"/>
      <c r="AJ777" s="35"/>
      <c r="AK777" s="35"/>
      <c r="AL777" s="35"/>
    </row>
    <row r="778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  <c r="AB778" s="35"/>
      <c r="AC778" s="35"/>
      <c r="AD778" s="35"/>
      <c r="AE778" s="35"/>
      <c r="AF778" s="35"/>
      <c r="AG778" s="35"/>
      <c r="AH778" s="35"/>
      <c r="AI778" s="35"/>
      <c r="AJ778" s="35"/>
      <c r="AK778" s="35"/>
      <c r="AL778" s="35"/>
    </row>
    <row r="779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  <c r="AB779" s="35"/>
      <c r="AC779" s="35"/>
      <c r="AD779" s="35"/>
      <c r="AE779" s="35"/>
      <c r="AF779" s="35"/>
      <c r="AG779" s="35"/>
      <c r="AH779" s="35"/>
      <c r="AI779" s="35"/>
      <c r="AJ779" s="35"/>
      <c r="AK779" s="35"/>
      <c r="AL779" s="35"/>
    </row>
    <row r="780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  <c r="AB780" s="35"/>
      <c r="AC780" s="35"/>
      <c r="AD780" s="35"/>
      <c r="AE780" s="35"/>
      <c r="AF780" s="35"/>
      <c r="AG780" s="35"/>
      <c r="AH780" s="35"/>
      <c r="AI780" s="35"/>
      <c r="AJ780" s="35"/>
      <c r="AK780" s="35"/>
      <c r="AL780" s="35"/>
    </row>
    <row r="78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  <c r="AB781" s="35"/>
      <c r="AC781" s="35"/>
      <c r="AD781" s="35"/>
      <c r="AE781" s="35"/>
      <c r="AF781" s="35"/>
      <c r="AG781" s="35"/>
      <c r="AH781" s="35"/>
      <c r="AI781" s="35"/>
      <c r="AJ781" s="35"/>
      <c r="AK781" s="35"/>
      <c r="AL781" s="35"/>
    </row>
    <row r="782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  <c r="AB782" s="35"/>
      <c r="AC782" s="35"/>
      <c r="AD782" s="35"/>
      <c r="AE782" s="35"/>
      <c r="AF782" s="35"/>
      <c r="AG782" s="35"/>
      <c r="AH782" s="35"/>
      <c r="AI782" s="35"/>
      <c r="AJ782" s="35"/>
      <c r="AK782" s="35"/>
      <c r="AL782" s="35"/>
    </row>
    <row r="783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  <c r="AB783" s="35"/>
      <c r="AC783" s="35"/>
      <c r="AD783" s="35"/>
      <c r="AE783" s="35"/>
      <c r="AF783" s="35"/>
      <c r="AG783" s="35"/>
      <c r="AH783" s="35"/>
      <c r="AI783" s="35"/>
      <c r="AJ783" s="35"/>
      <c r="AK783" s="35"/>
      <c r="AL783" s="35"/>
    </row>
    <row r="784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  <c r="AB784" s="35"/>
      <c r="AC784" s="35"/>
      <c r="AD784" s="35"/>
      <c r="AE784" s="35"/>
      <c r="AF784" s="35"/>
      <c r="AG784" s="35"/>
      <c r="AH784" s="35"/>
      <c r="AI784" s="35"/>
      <c r="AJ784" s="35"/>
      <c r="AK784" s="35"/>
      <c r="AL784" s="35"/>
    </row>
    <row r="785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  <c r="AB785" s="35"/>
      <c r="AC785" s="35"/>
      <c r="AD785" s="35"/>
      <c r="AE785" s="35"/>
      <c r="AF785" s="35"/>
      <c r="AG785" s="35"/>
      <c r="AH785" s="35"/>
      <c r="AI785" s="35"/>
      <c r="AJ785" s="35"/>
      <c r="AK785" s="35"/>
      <c r="AL785" s="35"/>
    </row>
    <row r="786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  <c r="AB786" s="35"/>
      <c r="AC786" s="35"/>
      <c r="AD786" s="35"/>
      <c r="AE786" s="35"/>
      <c r="AF786" s="35"/>
      <c r="AG786" s="35"/>
      <c r="AH786" s="35"/>
      <c r="AI786" s="35"/>
      <c r="AJ786" s="35"/>
      <c r="AK786" s="35"/>
      <c r="AL786" s="35"/>
    </row>
    <row r="787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  <c r="AB787" s="35"/>
      <c r="AC787" s="35"/>
      <c r="AD787" s="35"/>
      <c r="AE787" s="35"/>
      <c r="AF787" s="35"/>
      <c r="AG787" s="35"/>
      <c r="AH787" s="35"/>
      <c r="AI787" s="35"/>
      <c r="AJ787" s="35"/>
      <c r="AK787" s="35"/>
      <c r="AL787" s="35"/>
    </row>
    <row r="788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  <c r="AB788" s="35"/>
      <c r="AC788" s="35"/>
      <c r="AD788" s="35"/>
      <c r="AE788" s="35"/>
      <c r="AF788" s="35"/>
      <c r="AG788" s="35"/>
      <c r="AH788" s="35"/>
      <c r="AI788" s="35"/>
      <c r="AJ788" s="35"/>
      <c r="AK788" s="35"/>
      <c r="AL788" s="35"/>
    </row>
    <row r="789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  <c r="AB789" s="35"/>
      <c r="AC789" s="35"/>
      <c r="AD789" s="35"/>
      <c r="AE789" s="35"/>
      <c r="AF789" s="35"/>
      <c r="AG789" s="35"/>
      <c r="AH789" s="35"/>
      <c r="AI789" s="35"/>
      <c r="AJ789" s="35"/>
      <c r="AK789" s="35"/>
      <c r="AL789" s="35"/>
    </row>
    <row r="790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  <c r="AB790" s="35"/>
      <c r="AC790" s="35"/>
      <c r="AD790" s="35"/>
      <c r="AE790" s="35"/>
      <c r="AF790" s="35"/>
      <c r="AG790" s="35"/>
      <c r="AH790" s="35"/>
      <c r="AI790" s="35"/>
      <c r="AJ790" s="35"/>
      <c r="AK790" s="35"/>
      <c r="AL790" s="35"/>
    </row>
    <row r="79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  <c r="AB791" s="35"/>
      <c r="AC791" s="35"/>
      <c r="AD791" s="35"/>
      <c r="AE791" s="35"/>
      <c r="AF791" s="35"/>
      <c r="AG791" s="35"/>
      <c r="AH791" s="35"/>
      <c r="AI791" s="35"/>
      <c r="AJ791" s="35"/>
      <c r="AK791" s="35"/>
      <c r="AL791" s="35"/>
    </row>
    <row r="792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  <c r="AB792" s="35"/>
      <c r="AC792" s="35"/>
      <c r="AD792" s="35"/>
      <c r="AE792" s="35"/>
      <c r="AF792" s="35"/>
      <c r="AG792" s="35"/>
      <c r="AH792" s="35"/>
      <c r="AI792" s="35"/>
      <c r="AJ792" s="35"/>
      <c r="AK792" s="35"/>
      <c r="AL792" s="35"/>
    </row>
    <row r="793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  <c r="AB793" s="35"/>
      <c r="AC793" s="35"/>
      <c r="AD793" s="35"/>
      <c r="AE793" s="35"/>
      <c r="AF793" s="35"/>
      <c r="AG793" s="35"/>
      <c r="AH793" s="35"/>
      <c r="AI793" s="35"/>
      <c r="AJ793" s="35"/>
      <c r="AK793" s="35"/>
      <c r="AL793" s="35"/>
    </row>
    <row r="794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  <c r="AB794" s="35"/>
      <c r="AC794" s="35"/>
      <c r="AD794" s="35"/>
      <c r="AE794" s="35"/>
      <c r="AF794" s="35"/>
      <c r="AG794" s="35"/>
      <c r="AH794" s="35"/>
      <c r="AI794" s="35"/>
      <c r="AJ794" s="35"/>
      <c r="AK794" s="35"/>
      <c r="AL794" s="35"/>
    </row>
    <row r="795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  <c r="AB795" s="35"/>
      <c r="AC795" s="35"/>
      <c r="AD795" s="35"/>
      <c r="AE795" s="35"/>
      <c r="AF795" s="35"/>
      <c r="AG795" s="35"/>
      <c r="AH795" s="35"/>
      <c r="AI795" s="35"/>
      <c r="AJ795" s="35"/>
      <c r="AK795" s="35"/>
      <c r="AL795" s="35"/>
    </row>
    <row r="796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  <c r="AB796" s="35"/>
      <c r="AC796" s="35"/>
      <c r="AD796" s="35"/>
      <c r="AE796" s="35"/>
      <c r="AF796" s="35"/>
      <c r="AG796" s="35"/>
      <c r="AH796" s="35"/>
      <c r="AI796" s="35"/>
      <c r="AJ796" s="35"/>
      <c r="AK796" s="35"/>
      <c r="AL796" s="35"/>
    </row>
    <row r="797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  <c r="AB797" s="35"/>
      <c r="AC797" s="35"/>
      <c r="AD797" s="35"/>
      <c r="AE797" s="35"/>
      <c r="AF797" s="35"/>
      <c r="AG797" s="35"/>
      <c r="AH797" s="35"/>
      <c r="AI797" s="35"/>
      <c r="AJ797" s="35"/>
      <c r="AK797" s="35"/>
      <c r="AL797" s="35"/>
    </row>
    <row r="798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  <c r="AB798" s="35"/>
      <c r="AC798" s="35"/>
      <c r="AD798" s="35"/>
      <c r="AE798" s="35"/>
      <c r="AF798" s="35"/>
      <c r="AG798" s="35"/>
      <c r="AH798" s="35"/>
      <c r="AI798" s="35"/>
      <c r="AJ798" s="35"/>
      <c r="AK798" s="35"/>
      <c r="AL798" s="35"/>
    </row>
    <row r="799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  <c r="AB799" s="35"/>
      <c r="AC799" s="35"/>
      <c r="AD799" s="35"/>
      <c r="AE799" s="35"/>
      <c r="AF799" s="35"/>
      <c r="AG799" s="35"/>
      <c r="AH799" s="35"/>
      <c r="AI799" s="35"/>
      <c r="AJ799" s="35"/>
      <c r="AK799" s="35"/>
      <c r="AL799" s="35"/>
    </row>
    <row r="800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  <c r="AB800" s="35"/>
      <c r="AC800" s="35"/>
      <c r="AD800" s="35"/>
      <c r="AE800" s="35"/>
      <c r="AF800" s="35"/>
      <c r="AG800" s="35"/>
      <c r="AH800" s="35"/>
      <c r="AI800" s="35"/>
      <c r="AJ800" s="35"/>
      <c r="AK800" s="35"/>
      <c r="AL800" s="35"/>
    </row>
    <row r="80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  <c r="AB801" s="35"/>
      <c r="AC801" s="35"/>
      <c r="AD801" s="35"/>
      <c r="AE801" s="35"/>
      <c r="AF801" s="35"/>
      <c r="AG801" s="35"/>
      <c r="AH801" s="35"/>
      <c r="AI801" s="35"/>
      <c r="AJ801" s="35"/>
      <c r="AK801" s="35"/>
      <c r="AL801" s="35"/>
    </row>
    <row r="802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  <c r="AB802" s="35"/>
      <c r="AC802" s="35"/>
      <c r="AD802" s="35"/>
      <c r="AE802" s="35"/>
      <c r="AF802" s="35"/>
      <c r="AG802" s="35"/>
      <c r="AH802" s="35"/>
      <c r="AI802" s="35"/>
      <c r="AJ802" s="35"/>
      <c r="AK802" s="35"/>
      <c r="AL802" s="35"/>
    </row>
    <row r="803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  <c r="AB803" s="35"/>
      <c r="AC803" s="35"/>
      <c r="AD803" s="35"/>
      <c r="AE803" s="35"/>
      <c r="AF803" s="35"/>
      <c r="AG803" s="35"/>
      <c r="AH803" s="35"/>
      <c r="AI803" s="35"/>
      <c r="AJ803" s="35"/>
      <c r="AK803" s="35"/>
      <c r="AL803" s="35"/>
    </row>
    <row r="804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  <c r="AB804" s="35"/>
      <c r="AC804" s="35"/>
      <c r="AD804" s="35"/>
      <c r="AE804" s="35"/>
      <c r="AF804" s="35"/>
      <c r="AG804" s="35"/>
      <c r="AH804" s="35"/>
      <c r="AI804" s="35"/>
      <c r="AJ804" s="35"/>
      <c r="AK804" s="35"/>
      <c r="AL804" s="35"/>
    </row>
    <row r="805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  <c r="AB805" s="35"/>
      <c r="AC805" s="35"/>
      <c r="AD805" s="35"/>
      <c r="AE805" s="35"/>
      <c r="AF805" s="35"/>
      <c r="AG805" s="35"/>
      <c r="AH805" s="35"/>
      <c r="AI805" s="35"/>
      <c r="AJ805" s="35"/>
      <c r="AK805" s="35"/>
      <c r="AL805" s="35"/>
    </row>
    <row r="806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  <c r="AB806" s="35"/>
      <c r="AC806" s="35"/>
      <c r="AD806" s="35"/>
      <c r="AE806" s="35"/>
      <c r="AF806" s="35"/>
      <c r="AG806" s="35"/>
      <c r="AH806" s="35"/>
      <c r="AI806" s="35"/>
      <c r="AJ806" s="35"/>
      <c r="AK806" s="35"/>
      <c r="AL806" s="35"/>
    </row>
    <row r="807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  <c r="AB807" s="35"/>
      <c r="AC807" s="35"/>
      <c r="AD807" s="35"/>
      <c r="AE807" s="35"/>
      <c r="AF807" s="35"/>
      <c r="AG807" s="35"/>
      <c r="AH807" s="35"/>
      <c r="AI807" s="35"/>
      <c r="AJ807" s="35"/>
      <c r="AK807" s="35"/>
      <c r="AL807" s="35"/>
    </row>
    <row r="808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  <c r="AA808" s="35"/>
      <c r="AB808" s="35"/>
      <c r="AC808" s="35"/>
      <c r="AD808" s="35"/>
      <c r="AE808" s="35"/>
      <c r="AF808" s="35"/>
      <c r="AG808" s="35"/>
      <c r="AH808" s="35"/>
      <c r="AI808" s="35"/>
      <c r="AJ808" s="35"/>
      <c r="AK808" s="35"/>
      <c r="AL808" s="35"/>
    </row>
    <row r="809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  <c r="AA809" s="35"/>
      <c r="AB809" s="35"/>
      <c r="AC809" s="35"/>
      <c r="AD809" s="35"/>
      <c r="AE809" s="35"/>
      <c r="AF809" s="35"/>
      <c r="AG809" s="35"/>
      <c r="AH809" s="35"/>
      <c r="AI809" s="35"/>
      <c r="AJ809" s="35"/>
      <c r="AK809" s="35"/>
      <c r="AL809" s="35"/>
    </row>
    <row r="810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  <c r="AA810" s="35"/>
      <c r="AB810" s="35"/>
      <c r="AC810" s="35"/>
      <c r="AD810" s="35"/>
      <c r="AE810" s="35"/>
      <c r="AF810" s="35"/>
      <c r="AG810" s="35"/>
      <c r="AH810" s="35"/>
      <c r="AI810" s="35"/>
      <c r="AJ810" s="35"/>
      <c r="AK810" s="35"/>
      <c r="AL810" s="35"/>
    </row>
    <row r="81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  <c r="AA811" s="35"/>
      <c r="AB811" s="35"/>
      <c r="AC811" s="35"/>
      <c r="AD811" s="35"/>
      <c r="AE811" s="35"/>
      <c r="AF811" s="35"/>
      <c r="AG811" s="35"/>
      <c r="AH811" s="35"/>
      <c r="AI811" s="35"/>
      <c r="AJ811" s="35"/>
      <c r="AK811" s="35"/>
      <c r="AL811" s="35"/>
    </row>
    <row r="812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  <c r="AA812" s="35"/>
      <c r="AB812" s="35"/>
      <c r="AC812" s="35"/>
      <c r="AD812" s="35"/>
      <c r="AE812" s="35"/>
      <c r="AF812" s="35"/>
      <c r="AG812" s="35"/>
      <c r="AH812" s="35"/>
      <c r="AI812" s="35"/>
      <c r="AJ812" s="35"/>
      <c r="AK812" s="35"/>
      <c r="AL812" s="35"/>
    </row>
    <row r="813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  <c r="AA813" s="35"/>
      <c r="AB813" s="35"/>
      <c r="AC813" s="35"/>
      <c r="AD813" s="35"/>
      <c r="AE813" s="35"/>
      <c r="AF813" s="35"/>
      <c r="AG813" s="35"/>
      <c r="AH813" s="35"/>
      <c r="AI813" s="35"/>
      <c r="AJ813" s="35"/>
      <c r="AK813" s="35"/>
      <c r="AL813" s="35"/>
    </row>
    <row r="814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  <c r="AA814" s="35"/>
      <c r="AB814" s="35"/>
      <c r="AC814" s="35"/>
      <c r="AD814" s="35"/>
      <c r="AE814" s="35"/>
      <c r="AF814" s="35"/>
      <c r="AG814" s="35"/>
      <c r="AH814" s="35"/>
      <c r="AI814" s="35"/>
      <c r="AJ814" s="35"/>
      <c r="AK814" s="35"/>
      <c r="AL814" s="35"/>
    </row>
    <row r="815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  <c r="AA815" s="35"/>
      <c r="AB815" s="35"/>
      <c r="AC815" s="35"/>
      <c r="AD815" s="35"/>
      <c r="AE815" s="35"/>
      <c r="AF815" s="35"/>
      <c r="AG815" s="35"/>
      <c r="AH815" s="35"/>
      <c r="AI815" s="35"/>
      <c r="AJ815" s="35"/>
      <c r="AK815" s="35"/>
      <c r="AL815" s="35"/>
    </row>
    <row r="816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  <c r="AB816" s="35"/>
      <c r="AC816" s="35"/>
      <c r="AD816" s="35"/>
      <c r="AE816" s="35"/>
      <c r="AF816" s="35"/>
      <c r="AG816" s="35"/>
      <c r="AH816" s="35"/>
      <c r="AI816" s="35"/>
      <c r="AJ816" s="35"/>
      <c r="AK816" s="35"/>
      <c r="AL816" s="35"/>
    </row>
    <row r="817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  <c r="AA817" s="35"/>
      <c r="AB817" s="35"/>
      <c r="AC817" s="35"/>
      <c r="AD817" s="35"/>
      <c r="AE817" s="35"/>
      <c r="AF817" s="35"/>
      <c r="AG817" s="35"/>
      <c r="AH817" s="35"/>
      <c r="AI817" s="35"/>
      <c r="AJ817" s="35"/>
      <c r="AK817" s="35"/>
      <c r="AL817" s="35"/>
    </row>
    <row r="818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  <c r="AA818" s="35"/>
      <c r="AB818" s="35"/>
      <c r="AC818" s="35"/>
      <c r="AD818" s="35"/>
      <c r="AE818" s="35"/>
      <c r="AF818" s="35"/>
      <c r="AG818" s="35"/>
      <c r="AH818" s="35"/>
      <c r="AI818" s="35"/>
      <c r="AJ818" s="35"/>
      <c r="AK818" s="35"/>
      <c r="AL818" s="35"/>
    </row>
    <row r="819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5"/>
      <c r="AB819" s="35"/>
      <c r="AC819" s="35"/>
      <c r="AD819" s="35"/>
      <c r="AE819" s="35"/>
      <c r="AF819" s="35"/>
      <c r="AG819" s="35"/>
      <c r="AH819" s="35"/>
      <c r="AI819" s="35"/>
      <c r="AJ819" s="35"/>
      <c r="AK819" s="35"/>
      <c r="AL819" s="35"/>
    </row>
    <row r="820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  <c r="AA820" s="35"/>
      <c r="AB820" s="35"/>
      <c r="AC820" s="35"/>
      <c r="AD820" s="35"/>
      <c r="AE820" s="35"/>
      <c r="AF820" s="35"/>
      <c r="AG820" s="35"/>
      <c r="AH820" s="35"/>
      <c r="AI820" s="35"/>
      <c r="AJ820" s="35"/>
      <c r="AK820" s="35"/>
      <c r="AL820" s="35"/>
    </row>
    <row r="82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  <c r="AA821" s="35"/>
      <c r="AB821" s="35"/>
      <c r="AC821" s="35"/>
      <c r="AD821" s="35"/>
      <c r="AE821" s="35"/>
      <c r="AF821" s="35"/>
      <c r="AG821" s="35"/>
      <c r="AH821" s="35"/>
      <c r="AI821" s="35"/>
      <c r="AJ821" s="35"/>
      <c r="AK821" s="35"/>
      <c r="AL821" s="35"/>
    </row>
    <row r="822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  <c r="AA822" s="35"/>
      <c r="AB822" s="35"/>
      <c r="AC822" s="35"/>
      <c r="AD822" s="35"/>
      <c r="AE822" s="35"/>
      <c r="AF822" s="35"/>
      <c r="AG822" s="35"/>
      <c r="AH822" s="35"/>
      <c r="AI822" s="35"/>
      <c r="AJ822" s="35"/>
      <c r="AK822" s="35"/>
      <c r="AL822" s="35"/>
    </row>
    <row r="823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  <c r="AA823" s="35"/>
      <c r="AB823" s="35"/>
      <c r="AC823" s="35"/>
      <c r="AD823" s="35"/>
      <c r="AE823" s="35"/>
      <c r="AF823" s="35"/>
      <c r="AG823" s="35"/>
      <c r="AH823" s="35"/>
      <c r="AI823" s="35"/>
      <c r="AJ823" s="35"/>
      <c r="AK823" s="35"/>
      <c r="AL823" s="35"/>
    </row>
    <row r="824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  <c r="AA824" s="35"/>
      <c r="AB824" s="35"/>
      <c r="AC824" s="35"/>
      <c r="AD824" s="35"/>
      <c r="AE824" s="35"/>
      <c r="AF824" s="35"/>
      <c r="AG824" s="35"/>
      <c r="AH824" s="35"/>
      <c r="AI824" s="35"/>
      <c r="AJ824" s="35"/>
      <c r="AK824" s="35"/>
      <c r="AL824" s="35"/>
    </row>
    <row r="825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  <c r="AA825" s="35"/>
      <c r="AB825" s="35"/>
      <c r="AC825" s="35"/>
      <c r="AD825" s="35"/>
      <c r="AE825" s="35"/>
      <c r="AF825" s="35"/>
      <c r="AG825" s="35"/>
      <c r="AH825" s="35"/>
      <c r="AI825" s="35"/>
      <c r="AJ825" s="35"/>
      <c r="AK825" s="35"/>
      <c r="AL825" s="35"/>
    </row>
    <row r="826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  <c r="AA826" s="35"/>
      <c r="AB826" s="35"/>
      <c r="AC826" s="35"/>
      <c r="AD826" s="35"/>
      <c r="AE826" s="35"/>
      <c r="AF826" s="35"/>
      <c r="AG826" s="35"/>
      <c r="AH826" s="35"/>
      <c r="AI826" s="35"/>
      <c r="AJ826" s="35"/>
      <c r="AK826" s="35"/>
      <c r="AL826" s="35"/>
    </row>
    <row r="827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  <c r="AA827" s="35"/>
      <c r="AB827" s="35"/>
      <c r="AC827" s="35"/>
      <c r="AD827" s="35"/>
      <c r="AE827" s="35"/>
      <c r="AF827" s="35"/>
      <c r="AG827" s="35"/>
      <c r="AH827" s="35"/>
      <c r="AI827" s="35"/>
      <c r="AJ827" s="35"/>
      <c r="AK827" s="35"/>
      <c r="AL827" s="35"/>
    </row>
    <row r="828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  <c r="AA828" s="35"/>
      <c r="AB828" s="35"/>
      <c r="AC828" s="35"/>
      <c r="AD828" s="35"/>
      <c r="AE828" s="35"/>
      <c r="AF828" s="35"/>
      <c r="AG828" s="35"/>
      <c r="AH828" s="35"/>
      <c r="AI828" s="35"/>
      <c r="AJ828" s="35"/>
      <c r="AK828" s="35"/>
      <c r="AL828" s="35"/>
    </row>
    <row r="829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  <c r="AA829" s="35"/>
      <c r="AB829" s="35"/>
      <c r="AC829" s="35"/>
      <c r="AD829" s="35"/>
      <c r="AE829" s="35"/>
      <c r="AF829" s="35"/>
      <c r="AG829" s="35"/>
      <c r="AH829" s="35"/>
      <c r="AI829" s="35"/>
      <c r="AJ829" s="35"/>
      <c r="AK829" s="35"/>
      <c r="AL829" s="35"/>
    </row>
    <row r="830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  <c r="AA830" s="35"/>
      <c r="AB830" s="35"/>
      <c r="AC830" s="35"/>
      <c r="AD830" s="35"/>
      <c r="AE830" s="35"/>
      <c r="AF830" s="35"/>
      <c r="AG830" s="35"/>
      <c r="AH830" s="35"/>
      <c r="AI830" s="35"/>
      <c r="AJ830" s="35"/>
      <c r="AK830" s="35"/>
      <c r="AL830" s="35"/>
    </row>
    <row r="83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  <c r="AA831" s="35"/>
      <c r="AB831" s="35"/>
      <c r="AC831" s="35"/>
      <c r="AD831" s="35"/>
      <c r="AE831" s="35"/>
      <c r="AF831" s="35"/>
      <c r="AG831" s="35"/>
      <c r="AH831" s="35"/>
      <c r="AI831" s="35"/>
      <c r="AJ831" s="35"/>
      <c r="AK831" s="35"/>
      <c r="AL831" s="35"/>
    </row>
    <row r="832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  <c r="AA832" s="35"/>
      <c r="AB832" s="35"/>
      <c r="AC832" s="35"/>
      <c r="AD832" s="35"/>
      <c r="AE832" s="35"/>
      <c r="AF832" s="35"/>
      <c r="AG832" s="35"/>
      <c r="AH832" s="35"/>
      <c r="AI832" s="35"/>
      <c r="AJ832" s="35"/>
      <c r="AK832" s="35"/>
      <c r="AL832" s="35"/>
    </row>
    <row r="833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  <c r="AA833" s="35"/>
      <c r="AB833" s="35"/>
      <c r="AC833" s="35"/>
      <c r="AD833" s="35"/>
      <c r="AE833" s="35"/>
      <c r="AF833" s="35"/>
      <c r="AG833" s="35"/>
      <c r="AH833" s="35"/>
      <c r="AI833" s="35"/>
      <c r="AJ833" s="35"/>
      <c r="AK833" s="35"/>
      <c r="AL833" s="35"/>
    </row>
    <row r="834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  <c r="AA834" s="35"/>
      <c r="AB834" s="35"/>
      <c r="AC834" s="35"/>
      <c r="AD834" s="35"/>
      <c r="AE834" s="35"/>
      <c r="AF834" s="35"/>
      <c r="AG834" s="35"/>
      <c r="AH834" s="35"/>
      <c r="AI834" s="35"/>
      <c r="AJ834" s="35"/>
      <c r="AK834" s="35"/>
      <c r="AL834" s="35"/>
    </row>
    <row r="835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  <c r="AA835" s="35"/>
      <c r="AB835" s="35"/>
      <c r="AC835" s="35"/>
      <c r="AD835" s="35"/>
      <c r="AE835" s="35"/>
      <c r="AF835" s="35"/>
      <c r="AG835" s="35"/>
      <c r="AH835" s="35"/>
      <c r="AI835" s="35"/>
      <c r="AJ835" s="35"/>
      <c r="AK835" s="35"/>
      <c r="AL835" s="35"/>
    </row>
    <row r="836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  <c r="AA836" s="35"/>
      <c r="AB836" s="35"/>
      <c r="AC836" s="35"/>
      <c r="AD836" s="35"/>
      <c r="AE836" s="35"/>
      <c r="AF836" s="35"/>
      <c r="AG836" s="35"/>
      <c r="AH836" s="35"/>
      <c r="AI836" s="35"/>
      <c r="AJ836" s="35"/>
      <c r="AK836" s="35"/>
      <c r="AL836" s="35"/>
    </row>
    <row r="837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  <c r="AA837" s="35"/>
      <c r="AB837" s="35"/>
      <c r="AC837" s="35"/>
      <c r="AD837" s="35"/>
      <c r="AE837" s="35"/>
      <c r="AF837" s="35"/>
      <c r="AG837" s="35"/>
      <c r="AH837" s="35"/>
      <c r="AI837" s="35"/>
      <c r="AJ837" s="35"/>
      <c r="AK837" s="35"/>
      <c r="AL837" s="35"/>
    </row>
    <row r="838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  <c r="AA838" s="35"/>
      <c r="AB838" s="35"/>
      <c r="AC838" s="35"/>
      <c r="AD838" s="35"/>
      <c r="AE838" s="35"/>
      <c r="AF838" s="35"/>
      <c r="AG838" s="35"/>
      <c r="AH838" s="35"/>
      <c r="AI838" s="35"/>
      <c r="AJ838" s="35"/>
      <c r="AK838" s="35"/>
      <c r="AL838" s="35"/>
    </row>
    <row r="839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  <c r="AA839" s="35"/>
      <c r="AB839" s="35"/>
      <c r="AC839" s="35"/>
      <c r="AD839" s="35"/>
      <c r="AE839" s="35"/>
      <c r="AF839" s="35"/>
      <c r="AG839" s="35"/>
      <c r="AH839" s="35"/>
      <c r="AI839" s="35"/>
      <c r="AJ839" s="35"/>
      <c r="AK839" s="35"/>
      <c r="AL839" s="35"/>
    </row>
    <row r="840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  <c r="AA840" s="35"/>
      <c r="AB840" s="35"/>
      <c r="AC840" s="35"/>
      <c r="AD840" s="35"/>
      <c r="AE840" s="35"/>
      <c r="AF840" s="35"/>
      <c r="AG840" s="35"/>
      <c r="AH840" s="35"/>
      <c r="AI840" s="35"/>
      <c r="AJ840" s="35"/>
      <c r="AK840" s="35"/>
      <c r="AL840" s="35"/>
    </row>
    <row r="84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  <c r="AA841" s="35"/>
      <c r="AB841" s="35"/>
      <c r="AC841" s="35"/>
      <c r="AD841" s="35"/>
      <c r="AE841" s="35"/>
      <c r="AF841" s="35"/>
      <c r="AG841" s="35"/>
      <c r="AH841" s="35"/>
      <c r="AI841" s="35"/>
      <c r="AJ841" s="35"/>
      <c r="AK841" s="35"/>
      <c r="AL841" s="35"/>
    </row>
    <row r="842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  <c r="AA842" s="35"/>
      <c r="AB842" s="35"/>
      <c r="AC842" s="35"/>
      <c r="AD842" s="35"/>
      <c r="AE842" s="35"/>
      <c r="AF842" s="35"/>
      <c r="AG842" s="35"/>
      <c r="AH842" s="35"/>
      <c r="AI842" s="35"/>
      <c r="AJ842" s="35"/>
      <c r="AK842" s="35"/>
      <c r="AL842" s="35"/>
    </row>
    <row r="843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  <c r="AA843" s="35"/>
      <c r="AB843" s="35"/>
      <c r="AC843" s="35"/>
      <c r="AD843" s="35"/>
      <c r="AE843" s="35"/>
      <c r="AF843" s="35"/>
      <c r="AG843" s="35"/>
      <c r="AH843" s="35"/>
      <c r="AI843" s="35"/>
      <c r="AJ843" s="35"/>
      <c r="AK843" s="35"/>
      <c r="AL843" s="35"/>
    </row>
    <row r="844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  <c r="AA844" s="35"/>
      <c r="AB844" s="35"/>
      <c r="AC844" s="35"/>
      <c r="AD844" s="35"/>
      <c r="AE844" s="35"/>
      <c r="AF844" s="35"/>
      <c r="AG844" s="35"/>
      <c r="AH844" s="35"/>
      <c r="AI844" s="35"/>
      <c r="AJ844" s="35"/>
      <c r="AK844" s="35"/>
      <c r="AL844" s="35"/>
    </row>
    <row r="845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  <c r="AA845" s="35"/>
      <c r="AB845" s="35"/>
      <c r="AC845" s="35"/>
      <c r="AD845" s="35"/>
      <c r="AE845" s="35"/>
      <c r="AF845" s="35"/>
      <c r="AG845" s="35"/>
      <c r="AH845" s="35"/>
      <c r="AI845" s="35"/>
      <c r="AJ845" s="35"/>
      <c r="AK845" s="35"/>
      <c r="AL845" s="35"/>
    </row>
    <row r="846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  <c r="AA846" s="35"/>
      <c r="AB846" s="35"/>
      <c r="AC846" s="35"/>
      <c r="AD846" s="35"/>
      <c r="AE846" s="35"/>
      <c r="AF846" s="35"/>
      <c r="AG846" s="35"/>
      <c r="AH846" s="35"/>
      <c r="AI846" s="35"/>
      <c r="AJ846" s="35"/>
      <c r="AK846" s="35"/>
      <c r="AL846" s="35"/>
    </row>
    <row r="847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  <c r="AA847" s="35"/>
      <c r="AB847" s="35"/>
      <c r="AC847" s="35"/>
      <c r="AD847" s="35"/>
      <c r="AE847" s="35"/>
      <c r="AF847" s="35"/>
      <c r="AG847" s="35"/>
      <c r="AH847" s="35"/>
      <c r="AI847" s="35"/>
      <c r="AJ847" s="35"/>
      <c r="AK847" s="35"/>
      <c r="AL847" s="35"/>
    </row>
    <row r="848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  <c r="AA848" s="35"/>
      <c r="AB848" s="35"/>
      <c r="AC848" s="35"/>
      <c r="AD848" s="35"/>
      <c r="AE848" s="35"/>
      <c r="AF848" s="35"/>
      <c r="AG848" s="35"/>
      <c r="AH848" s="35"/>
      <c r="AI848" s="35"/>
      <c r="AJ848" s="35"/>
      <c r="AK848" s="35"/>
      <c r="AL848" s="35"/>
    </row>
    <row r="849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  <c r="AA849" s="35"/>
      <c r="AB849" s="35"/>
      <c r="AC849" s="35"/>
      <c r="AD849" s="35"/>
      <c r="AE849" s="35"/>
      <c r="AF849" s="35"/>
      <c r="AG849" s="35"/>
      <c r="AH849" s="35"/>
      <c r="AI849" s="35"/>
      <c r="AJ849" s="35"/>
      <c r="AK849" s="35"/>
      <c r="AL849" s="35"/>
    </row>
    <row r="850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  <c r="AA850" s="35"/>
      <c r="AB850" s="35"/>
      <c r="AC850" s="35"/>
      <c r="AD850" s="35"/>
      <c r="AE850" s="35"/>
      <c r="AF850" s="35"/>
      <c r="AG850" s="35"/>
      <c r="AH850" s="35"/>
      <c r="AI850" s="35"/>
      <c r="AJ850" s="35"/>
      <c r="AK850" s="35"/>
      <c r="AL850" s="35"/>
    </row>
    <row r="85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  <c r="AA851" s="35"/>
      <c r="AB851" s="35"/>
      <c r="AC851" s="35"/>
      <c r="AD851" s="35"/>
      <c r="AE851" s="35"/>
      <c r="AF851" s="35"/>
      <c r="AG851" s="35"/>
      <c r="AH851" s="35"/>
      <c r="AI851" s="35"/>
      <c r="AJ851" s="35"/>
      <c r="AK851" s="35"/>
      <c r="AL851" s="35"/>
    </row>
    <row r="852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  <c r="AA852" s="35"/>
      <c r="AB852" s="35"/>
      <c r="AC852" s="35"/>
      <c r="AD852" s="35"/>
      <c r="AE852" s="35"/>
      <c r="AF852" s="35"/>
      <c r="AG852" s="35"/>
      <c r="AH852" s="35"/>
      <c r="AI852" s="35"/>
      <c r="AJ852" s="35"/>
      <c r="AK852" s="35"/>
      <c r="AL852" s="35"/>
    </row>
    <row r="853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  <c r="AA853" s="35"/>
      <c r="AB853" s="35"/>
      <c r="AC853" s="35"/>
      <c r="AD853" s="35"/>
      <c r="AE853" s="35"/>
      <c r="AF853" s="35"/>
      <c r="AG853" s="35"/>
      <c r="AH853" s="35"/>
      <c r="AI853" s="35"/>
      <c r="AJ853" s="35"/>
      <c r="AK853" s="35"/>
      <c r="AL853" s="35"/>
    </row>
    <row r="854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  <c r="AA854" s="35"/>
      <c r="AB854" s="35"/>
      <c r="AC854" s="35"/>
      <c r="AD854" s="35"/>
      <c r="AE854" s="35"/>
      <c r="AF854" s="35"/>
      <c r="AG854" s="35"/>
      <c r="AH854" s="35"/>
      <c r="AI854" s="35"/>
      <c r="AJ854" s="35"/>
      <c r="AK854" s="35"/>
      <c r="AL854" s="35"/>
    </row>
    <row r="855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  <c r="AA855" s="35"/>
      <c r="AB855" s="35"/>
      <c r="AC855" s="35"/>
      <c r="AD855" s="35"/>
      <c r="AE855" s="35"/>
      <c r="AF855" s="35"/>
      <c r="AG855" s="35"/>
      <c r="AH855" s="35"/>
      <c r="AI855" s="35"/>
      <c r="AJ855" s="35"/>
      <c r="AK855" s="35"/>
      <c r="AL855" s="35"/>
    </row>
    <row r="856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  <c r="AA856" s="35"/>
      <c r="AB856" s="35"/>
      <c r="AC856" s="35"/>
      <c r="AD856" s="35"/>
      <c r="AE856" s="35"/>
      <c r="AF856" s="35"/>
      <c r="AG856" s="35"/>
      <c r="AH856" s="35"/>
      <c r="AI856" s="35"/>
      <c r="AJ856" s="35"/>
      <c r="AK856" s="35"/>
      <c r="AL856" s="35"/>
    </row>
    <row r="857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  <c r="AA857" s="35"/>
      <c r="AB857" s="35"/>
      <c r="AC857" s="35"/>
      <c r="AD857" s="35"/>
      <c r="AE857" s="35"/>
      <c r="AF857" s="35"/>
      <c r="AG857" s="35"/>
      <c r="AH857" s="35"/>
      <c r="AI857" s="35"/>
      <c r="AJ857" s="35"/>
      <c r="AK857" s="35"/>
      <c r="AL857" s="35"/>
    </row>
    <row r="858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  <c r="AA858" s="35"/>
      <c r="AB858" s="35"/>
      <c r="AC858" s="35"/>
      <c r="AD858" s="35"/>
      <c r="AE858" s="35"/>
      <c r="AF858" s="35"/>
      <c r="AG858" s="35"/>
      <c r="AH858" s="35"/>
      <c r="AI858" s="35"/>
      <c r="AJ858" s="35"/>
      <c r="AK858" s="35"/>
      <c r="AL858" s="35"/>
    </row>
    <row r="859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  <c r="AA859" s="35"/>
      <c r="AB859" s="35"/>
      <c r="AC859" s="35"/>
      <c r="AD859" s="35"/>
      <c r="AE859" s="35"/>
      <c r="AF859" s="35"/>
      <c r="AG859" s="35"/>
      <c r="AH859" s="35"/>
      <c r="AI859" s="35"/>
      <c r="AJ859" s="35"/>
      <c r="AK859" s="35"/>
      <c r="AL859" s="35"/>
    </row>
    <row r="860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  <c r="AA860" s="35"/>
      <c r="AB860" s="35"/>
      <c r="AC860" s="35"/>
      <c r="AD860" s="35"/>
      <c r="AE860" s="35"/>
      <c r="AF860" s="35"/>
      <c r="AG860" s="35"/>
      <c r="AH860" s="35"/>
      <c r="AI860" s="35"/>
      <c r="AJ860" s="35"/>
      <c r="AK860" s="35"/>
      <c r="AL860" s="35"/>
    </row>
    <row r="86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  <c r="AA861" s="35"/>
      <c r="AB861" s="35"/>
      <c r="AC861" s="35"/>
      <c r="AD861" s="35"/>
      <c r="AE861" s="35"/>
      <c r="AF861" s="35"/>
      <c r="AG861" s="35"/>
      <c r="AH861" s="35"/>
      <c r="AI861" s="35"/>
      <c r="AJ861" s="35"/>
      <c r="AK861" s="35"/>
      <c r="AL861" s="35"/>
    </row>
    <row r="862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  <c r="AA862" s="35"/>
      <c r="AB862" s="35"/>
      <c r="AC862" s="35"/>
      <c r="AD862" s="35"/>
      <c r="AE862" s="35"/>
      <c r="AF862" s="35"/>
      <c r="AG862" s="35"/>
      <c r="AH862" s="35"/>
      <c r="AI862" s="35"/>
      <c r="AJ862" s="35"/>
      <c r="AK862" s="35"/>
      <c r="AL862" s="35"/>
    </row>
    <row r="863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  <c r="AA863" s="35"/>
      <c r="AB863" s="35"/>
      <c r="AC863" s="35"/>
      <c r="AD863" s="35"/>
      <c r="AE863" s="35"/>
      <c r="AF863" s="35"/>
      <c r="AG863" s="35"/>
      <c r="AH863" s="35"/>
      <c r="AI863" s="35"/>
      <c r="AJ863" s="35"/>
      <c r="AK863" s="35"/>
      <c r="AL863" s="35"/>
    </row>
    <row r="864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  <c r="AA864" s="35"/>
      <c r="AB864" s="35"/>
      <c r="AC864" s="35"/>
      <c r="AD864" s="35"/>
      <c r="AE864" s="35"/>
      <c r="AF864" s="35"/>
      <c r="AG864" s="35"/>
      <c r="AH864" s="35"/>
      <c r="AI864" s="35"/>
      <c r="AJ864" s="35"/>
      <c r="AK864" s="35"/>
      <c r="AL864" s="35"/>
    </row>
    <row r="865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  <c r="AA865" s="35"/>
      <c r="AB865" s="35"/>
      <c r="AC865" s="35"/>
      <c r="AD865" s="35"/>
      <c r="AE865" s="35"/>
      <c r="AF865" s="35"/>
      <c r="AG865" s="35"/>
      <c r="AH865" s="35"/>
      <c r="AI865" s="35"/>
      <c r="AJ865" s="35"/>
      <c r="AK865" s="35"/>
      <c r="AL865" s="35"/>
    </row>
    <row r="866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  <c r="AA866" s="35"/>
      <c r="AB866" s="35"/>
      <c r="AC866" s="35"/>
      <c r="AD866" s="35"/>
      <c r="AE866" s="35"/>
      <c r="AF866" s="35"/>
      <c r="AG866" s="35"/>
      <c r="AH866" s="35"/>
      <c r="AI866" s="35"/>
      <c r="AJ866" s="35"/>
      <c r="AK866" s="35"/>
      <c r="AL866" s="35"/>
    </row>
    <row r="867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  <c r="AA867" s="35"/>
      <c r="AB867" s="35"/>
      <c r="AC867" s="35"/>
      <c r="AD867" s="35"/>
      <c r="AE867" s="35"/>
      <c r="AF867" s="35"/>
      <c r="AG867" s="35"/>
      <c r="AH867" s="35"/>
      <c r="AI867" s="35"/>
      <c r="AJ867" s="35"/>
      <c r="AK867" s="35"/>
      <c r="AL867" s="35"/>
    </row>
    <row r="868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  <c r="AA868" s="35"/>
      <c r="AB868" s="35"/>
      <c r="AC868" s="35"/>
      <c r="AD868" s="35"/>
      <c r="AE868" s="35"/>
      <c r="AF868" s="35"/>
      <c r="AG868" s="35"/>
      <c r="AH868" s="35"/>
      <c r="AI868" s="35"/>
      <c r="AJ868" s="35"/>
      <c r="AK868" s="35"/>
      <c r="AL868" s="35"/>
    </row>
    <row r="869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  <c r="AA869" s="35"/>
      <c r="AB869" s="35"/>
      <c r="AC869" s="35"/>
      <c r="AD869" s="35"/>
      <c r="AE869" s="35"/>
      <c r="AF869" s="35"/>
      <c r="AG869" s="35"/>
      <c r="AH869" s="35"/>
      <c r="AI869" s="35"/>
      <c r="AJ869" s="35"/>
      <c r="AK869" s="35"/>
      <c r="AL869" s="35"/>
    </row>
    <row r="870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  <c r="AA870" s="35"/>
      <c r="AB870" s="35"/>
      <c r="AC870" s="35"/>
      <c r="AD870" s="35"/>
      <c r="AE870" s="35"/>
      <c r="AF870" s="35"/>
      <c r="AG870" s="35"/>
      <c r="AH870" s="35"/>
      <c r="AI870" s="35"/>
      <c r="AJ870" s="35"/>
      <c r="AK870" s="35"/>
      <c r="AL870" s="35"/>
    </row>
    <row r="87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  <c r="AA871" s="35"/>
      <c r="AB871" s="35"/>
      <c r="AC871" s="35"/>
      <c r="AD871" s="35"/>
      <c r="AE871" s="35"/>
      <c r="AF871" s="35"/>
      <c r="AG871" s="35"/>
      <c r="AH871" s="35"/>
      <c r="AI871" s="35"/>
      <c r="AJ871" s="35"/>
      <c r="AK871" s="35"/>
      <c r="AL871" s="35"/>
    </row>
    <row r="872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  <c r="AA872" s="35"/>
      <c r="AB872" s="35"/>
      <c r="AC872" s="35"/>
      <c r="AD872" s="35"/>
      <c r="AE872" s="35"/>
      <c r="AF872" s="35"/>
      <c r="AG872" s="35"/>
      <c r="AH872" s="35"/>
      <c r="AI872" s="35"/>
      <c r="AJ872" s="35"/>
      <c r="AK872" s="35"/>
      <c r="AL872" s="35"/>
    </row>
    <row r="873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  <c r="AA873" s="35"/>
      <c r="AB873" s="35"/>
      <c r="AC873" s="35"/>
      <c r="AD873" s="35"/>
      <c r="AE873" s="35"/>
      <c r="AF873" s="35"/>
      <c r="AG873" s="35"/>
      <c r="AH873" s="35"/>
      <c r="AI873" s="35"/>
      <c r="AJ873" s="35"/>
      <c r="AK873" s="35"/>
      <c r="AL873" s="35"/>
    </row>
    <row r="874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  <c r="AA874" s="35"/>
      <c r="AB874" s="35"/>
      <c r="AC874" s="35"/>
      <c r="AD874" s="35"/>
      <c r="AE874" s="35"/>
      <c r="AF874" s="35"/>
      <c r="AG874" s="35"/>
      <c r="AH874" s="35"/>
      <c r="AI874" s="35"/>
      <c r="AJ874" s="35"/>
      <c r="AK874" s="35"/>
      <c r="AL874" s="35"/>
    </row>
    <row r="875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  <c r="AA875" s="35"/>
      <c r="AB875" s="35"/>
      <c r="AC875" s="35"/>
      <c r="AD875" s="35"/>
      <c r="AE875" s="35"/>
      <c r="AF875" s="35"/>
      <c r="AG875" s="35"/>
      <c r="AH875" s="35"/>
      <c r="AI875" s="35"/>
      <c r="AJ875" s="35"/>
      <c r="AK875" s="35"/>
      <c r="AL875" s="35"/>
    </row>
    <row r="876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  <c r="AA876" s="35"/>
      <c r="AB876" s="35"/>
      <c r="AC876" s="35"/>
      <c r="AD876" s="35"/>
      <c r="AE876" s="35"/>
      <c r="AF876" s="35"/>
      <c r="AG876" s="35"/>
      <c r="AH876" s="35"/>
      <c r="AI876" s="35"/>
      <c r="AJ876" s="35"/>
      <c r="AK876" s="35"/>
      <c r="AL876" s="35"/>
    </row>
    <row r="877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  <c r="AA877" s="35"/>
      <c r="AB877" s="35"/>
      <c r="AC877" s="35"/>
      <c r="AD877" s="35"/>
      <c r="AE877" s="35"/>
      <c r="AF877" s="35"/>
      <c r="AG877" s="35"/>
      <c r="AH877" s="35"/>
      <c r="AI877" s="35"/>
      <c r="AJ877" s="35"/>
      <c r="AK877" s="35"/>
      <c r="AL877" s="35"/>
    </row>
    <row r="878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  <c r="AA878" s="35"/>
      <c r="AB878" s="35"/>
      <c r="AC878" s="35"/>
      <c r="AD878" s="35"/>
      <c r="AE878" s="35"/>
      <c r="AF878" s="35"/>
      <c r="AG878" s="35"/>
      <c r="AH878" s="35"/>
      <c r="AI878" s="35"/>
      <c r="AJ878" s="35"/>
      <c r="AK878" s="35"/>
      <c r="AL878" s="35"/>
    </row>
    <row r="879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  <c r="AA879" s="35"/>
      <c r="AB879" s="35"/>
      <c r="AC879" s="35"/>
      <c r="AD879" s="35"/>
      <c r="AE879" s="35"/>
      <c r="AF879" s="35"/>
      <c r="AG879" s="35"/>
      <c r="AH879" s="35"/>
      <c r="AI879" s="35"/>
      <c r="AJ879" s="35"/>
      <c r="AK879" s="35"/>
      <c r="AL879" s="35"/>
    </row>
    <row r="880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  <c r="AA880" s="35"/>
      <c r="AB880" s="35"/>
      <c r="AC880" s="35"/>
      <c r="AD880" s="35"/>
      <c r="AE880" s="35"/>
      <c r="AF880" s="35"/>
      <c r="AG880" s="35"/>
      <c r="AH880" s="35"/>
      <c r="AI880" s="35"/>
      <c r="AJ880" s="35"/>
      <c r="AK880" s="35"/>
      <c r="AL880" s="35"/>
    </row>
    <row r="88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  <c r="AA881" s="35"/>
      <c r="AB881" s="35"/>
      <c r="AC881" s="35"/>
      <c r="AD881" s="35"/>
      <c r="AE881" s="35"/>
      <c r="AF881" s="35"/>
      <c r="AG881" s="35"/>
      <c r="AH881" s="35"/>
      <c r="AI881" s="35"/>
      <c r="AJ881" s="35"/>
      <c r="AK881" s="35"/>
      <c r="AL881" s="35"/>
    </row>
    <row r="882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  <c r="AA882" s="35"/>
      <c r="AB882" s="35"/>
      <c r="AC882" s="35"/>
      <c r="AD882" s="35"/>
      <c r="AE882" s="35"/>
      <c r="AF882" s="35"/>
      <c r="AG882" s="35"/>
      <c r="AH882" s="35"/>
      <c r="AI882" s="35"/>
      <c r="AJ882" s="35"/>
      <c r="AK882" s="35"/>
      <c r="AL882" s="35"/>
    </row>
    <row r="883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  <c r="AA883" s="35"/>
      <c r="AB883" s="35"/>
      <c r="AC883" s="35"/>
      <c r="AD883" s="35"/>
      <c r="AE883" s="35"/>
      <c r="AF883" s="35"/>
      <c r="AG883" s="35"/>
      <c r="AH883" s="35"/>
      <c r="AI883" s="35"/>
      <c r="AJ883" s="35"/>
      <c r="AK883" s="35"/>
      <c r="AL883" s="35"/>
    </row>
    <row r="884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  <c r="AA884" s="35"/>
      <c r="AB884" s="35"/>
      <c r="AC884" s="35"/>
      <c r="AD884" s="35"/>
      <c r="AE884" s="35"/>
      <c r="AF884" s="35"/>
      <c r="AG884" s="35"/>
      <c r="AH884" s="35"/>
      <c r="AI884" s="35"/>
      <c r="AJ884" s="35"/>
      <c r="AK884" s="35"/>
      <c r="AL884" s="35"/>
    </row>
    <row r="885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  <c r="AA885" s="35"/>
      <c r="AB885" s="35"/>
      <c r="AC885" s="35"/>
      <c r="AD885" s="35"/>
      <c r="AE885" s="35"/>
      <c r="AF885" s="35"/>
      <c r="AG885" s="35"/>
      <c r="AH885" s="35"/>
      <c r="AI885" s="35"/>
      <c r="AJ885" s="35"/>
      <c r="AK885" s="35"/>
      <c r="AL885" s="35"/>
    </row>
    <row r="886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  <c r="AA886" s="35"/>
      <c r="AB886" s="35"/>
      <c r="AC886" s="35"/>
      <c r="AD886" s="35"/>
      <c r="AE886" s="35"/>
      <c r="AF886" s="35"/>
      <c r="AG886" s="35"/>
      <c r="AH886" s="35"/>
      <c r="AI886" s="35"/>
      <c r="AJ886" s="35"/>
      <c r="AK886" s="35"/>
      <c r="AL886" s="35"/>
    </row>
    <row r="887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  <c r="AA887" s="35"/>
      <c r="AB887" s="35"/>
      <c r="AC887" s="35"/>
      <c r="AD887" s="35"/>
      <c r="AE887" s="35"/>
      <c r="AF887" s="35"/>
      <c r="AG887" s="35"/>
      <c r="AH887" s="35"/>
      <c r="AI887" s="35"/>
      <c r="AJ887" s="35"/>
      <c r="AK887" s="35"/>
      <c r="AL887" s="35"/>
    </row>
    <row r="888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  <c r="AA888" s="35"/>
      <c r="AB888" s="35"/>
      <c r="AC888" s="35"/>
      <c r="AD888" s="35"/>
      <c r="AE888" s="35"/>
      <c r="AF888" s="35"/>
      <c r="AG888" s="35"/>
      <c r="AH888" s="35"/>
      <c r="AI888" s="35"/>
      <c r="AJ888" s="35"/>
      <c r="AK888" s="35"/>
      <c r="AL888" s="35"/>
    </row>
    <row r="889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  <c r="AA889" s="35"/>
      <c r="AB889" s="35"/>
      <c r="AC889" s="35"/>
      <c r="AD889" s="35"/>
      <c r="AE889" s="35"/>
      <c r="AF889" s="35"/>
      <c r="AG889" s="35"/>
      <c r="AH889" s="35"/>
      <c r="AI889" s="35"/>
      <c r="AJ889" s="35"/>
      <c r="AK889" s="35"/>
      <c r="AL889" s="35"/>
    </row>
    <row r="890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  <c r="AA890" s="35"/>
      <c r="AB890" s="35"/>
      <c r="AC890" s="35"/>
      <c r="AD890" s="35"/>
      <c r="AE890" s="35"/>
      <c r="AF890" s="35"/>
      <c r="AG890" s="35"/>
      <c r="AH890" s="35"/>
      <c r="AI890" s="35"/>
      <c r="AJ890" s="35"/>
      <c r="AK890" s="35"/>
      <c r="AL890" s="35"/>
    </row>
    <row r="89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  <c r="AA891" s="35"/>
      <c r="AB891" s="35"/>
      <c r="AC891" s="35"/>
      <c r="AD891" s="35"/>
      <c r="AE891" s="35"/>
      <c r="AF891" s="35"/>
      <c r="AG891" s="35"/>
      <c r="AH891" s="35"/>
      <c r="AI891" s="35"/>
      <c r="AJ891" s="35"/>
      <c r="AK891" s="35"/>
      <c r="AL891" s="35"/>
    </row>
    <row r="892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  <c r="AA892" s="35"/>
      <c r="AB892" s="35"/>
      <c r="AC892" s="35"/>
      <c r="AD892" s="35"/>
      <c r="AE892" s="35"/>
      <c r="AF892" s="35"/>
      <c r="AG892" s="35"/>
      <c r="AH892" s="35"/>
      <c r="AI892" s="35"/>
      <c r="AJ892" s="35"/>
      <c r="AK892" s="35"/>
      <c r="AL892" s="35"/>
    </row>
    <row r="893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  <c r="AA893" s="35"/>
      <c r="AB893" s="35"/>
      <c r="AC893" s="35"/>
      <c r="AD893" s="35"/>
      <c r="AE893" s="35"/>
      <c r="AF893" s="35"/>
      <c r="AG893" s="35"/>
      <c r="AH893" s="35"/>
      <c r="AI893" s="35"/>
      <c r="AJ893" s="35"/>
      <c r="AK893" s="35"/>
      <c r="AL893" s="35"/>
    </row>
    <row r="894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  <c r="AA894" s="35"/>
      <c r="AB894" s="35"/>
      <c r="AC894" s="35"/>
      <c r="AD894" s="35"/>
      <c r="AE894" s="35"/>
      <c r="AF894" s="35"/>
      <c r="AG894" s="35"/>
      <c r="AH894" s="35"/>
      <c r="AI894" s="35"/>
      <c r="AJ894" s="35"/>
      <c r="AK894" s="35"/>
      <c r="AL894" s="35"/>
    </row>
    <row r="895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  <c r="AA895" s="35"/>
      <c r="AB895" s="35"/>
      <c r="AC895" s="35"/>
      <c r="AD895" s="35"/>
      <c r="AE895" s="35"/>
      <c r="AF895" s="35"/>
      <c r="AG895" s="35"/>
      <c r="AH895" s="35"/>
      <c r="AI895" s="35"/>
      <c r="AJ895" s="35"/>
      <c r="AK895" s="35"/>
      <c r="AL895" s="35"/>
    </row>
    <row r="896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  <c r="AA896" s="35"/>
      <c r="AB896" s="35"/>
      <c r="AC896" s="35"/>
      <c r="AD896" s="35"/>
      <c r="AE896" s="35"/>
      <c r="AF896" s="35"/>
      <c r="AG896" s="35"/>
      <c r="AH896" s="35"/>
      <c r="AI896" s="35"/>
      <c r="AJ896" s="35"/>
      <c r="AK896" s="35"/>
      <c r="AL896" s="35"/>
    </row>
    <row r="897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  <c r="AA897" s="35"/>
      <c r="AB897" s="35"/>
      <c r="AC897" s="35"/>
      <c r="AD897" s="35"/>
      <c r="AE897" s="35"/>
      <c r="AF897" s="35"/>
      <c r="AG897" s="35"/>
      <c r="AH897" s="35"/>
      <c r="AI897" s="35"/>
      <c r="AJ897" s="35"/>
      <c r="AK897" s="35"/>
      <c r="AL897" s="35"/>
    </row>
    <row r="898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  <c r="AA898" s="35"/>
      <c r="AB898" s="35"/>
      <c r="AC898" s="35"/>
      <c r="AD898" s="35"/>
      <c r="AE898" s="35"/>
      <c r="AF898" s="35"/>
      <c r="AG898" s="35"/>
      <c r="AH898" s="35"/>
      <c r="AI898" s="35"/>
      <c r="AJ898" s="35"/>
      <c r="AK898" s="35"/>
      <c r="AL898" s="35"/>
    </row>
    <row r="899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  <c r="AA899" s="35"/>
      <c r="AB899" s="35"/>
      <c r="AC899" s="35"/>
      <c r="AD899" s="35"/>
      <c r="AE899" s="35"/>
      <c r="AF899" s="35"/>
      <c r="AG899" s="35"/>
      <c r="AH899" s="35"/>
      <c r="AI899" s="35"/>
      <c r="AJ899" s="35"/>
      <c r="AK899" s="35"/>
      <c r="AL899" s="35"/>
    </row>
    <row r="900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  <c r="AA900" s="35"/>
      <c r="AB900" s="35"/>
      <c r="AC900" s="35"/>
      <c r="AD900" s="35"/>
      <c r="AE900" s="35"/>
      <c r="AF900" s="35"/>
      <c r="AG900" s="35"/>
      <c r="AH900" s="35"/>
      <c r="AI900" s="35"/>
      <c r="AJ900" s="35"/>
      <c r="AK900" s="35"/>
      <c r="AL900" s="35"/>
    </row>
    <row r="90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  <c r="AA901" s="35"/>
      <c r="AB901" s="35"/>
      <c r="AC901" s="35"/>
      <c r="AD901" s="35"/>
      <c r="AE901" s="35"/>
      <c r="AF901" s="35"/>
      <c r="AG901" s="35"/>
      <c r="AH901" s="35"/>
      <c r="AI901" s="35"/>
      <c r="AJ901" s="35"/>
      <c r="AK901" s="35"/>
      <c r="AL901" s="35"/>
    </row>
    <row r="902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  <c r="AA902" s="35"/>
      <c r="AB902" s="35"/>
      <c r="AC902" s="35"/>
      <c r="AD902" s="35"/>
      <c r="AE902" s="35"/>
      <c r="AF902" s="35"/>
      <c r="AG902" s="35"/>
      <c r="AH902" s="35"/>
      <c r="AI902" s="35"/>
      <c r="AJ902" s="35"/>
      <c r="AK902" s="35"/>
      <c r="AL902" s="35"/>
    </row>
    <row r="903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  <c r="AA903" s="35"/>
      <c r="AB903" s="35"/>
      <c r="AC903" s="35"/>
      <c r="AD903" s="35"/>
      <c r="AE903" s="35"/>
      <c r="AF903" s="35"/>
      <c r="AG903" s="35"/>
      <c r="AH903" s="35"/>
      <c r="AI903" s="35"/>
      <c r="AJ903" s="35"/>
      <c r="AK903" s="35"/>
      <c r="AL903" s="35"/>
    </row>
    <row r="904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  <c r="AA904" s="35"/>
      <c r="AB904" s="35"/>
      <c r="AC904" s="35"/>
      <c r="AD904" s="35"/>
      <c r="AE904" s="35"/>
      <c r="AF904" s="35"/>
      <c r="AG904" s="35"/>
      <c r="AH904" s="35"/>
      <c r="AI904" s="35"/>
      <c r="AJ904" s="35"/>
      <c r="AK904" s="35"/>
      <c r="AL904" s="35"/>
    </row>
    <row r="905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  <c r="AA905" s="35"/>
      <c r="AB905" s="35"/>
      <c r="AC905" s="35"/>
      <c r="AD905" s="35"/>
      <c r="AE905" s="35"/>
      <c r="AF905" s="35"/>
      <c r="AG905" s="35"/>
      <c r="AH905" s="35"/>
      <c r="AI905" s="35"/>
      <c r="AJ905" s="35"/>
      <c r="AK905" s="35"/>
      <c r="AL905" s="35"/>
    </row>
    <row r="906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  <c r="AA906" s="35"/>
      <c r="AB906" s="35"/>
      <c r="AC906" s="35"/>
      <c r="AD906" s="35"/>
      <c r="AE906" s="35"/>
      <c r="AF906" s="35"/>
      <c r="AG906" s="35"/>
      <c r="AH906" s="35"/>
      <c r="AI906" s="35"/>
      <c r="AJ906" s="35"/>
      <c r="AK906" s="35"/>
      <c r="AL906" s="35"/>
    </row>
    <row r="907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  <c r="AA907" s="35"/>
      <c r="AB907" s="35"/>
      <c r="AC907" s="35"/>
      <c r="AD907" s="35"/>
      <c r="AE907" s="35"/>
      <c r="AF907" s="35"/>
      <c r="AG907" s="35"/>
      <c r="AH907" s="35"/>
      <c r="AI907" s="35"/>
      <c r="AJ907" s="35"/>
      <c r="AK907" s="35"/>
      <c r="AL907" s="35"/>
    </row>
    <row r="908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  <c r="AA908" s="35"/>
      <c r="AB908" s="35"/>
      <c r="AC908" s="35"/>
      <c r="AD908" s="35"/>
      <c r="AE908" s="35"/>
      <c r="AF908" s="35"/>
      <c r="AG908" s="35"/>
      <c r="AH908" s="35"/>
      <c r="AI908" s="35"/>
      <c r="AJ908" s="35"/>
      <c r="AK908" s="35"/>
      <c r="AL908" s="35"/>
    </row>
    <row r="909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  <c r="AA909" s="35"/>
      <c r="AB909" s="35"/>
      <c r="AC909" s="35"/>
      <c r="AD909" s="35"/>
      <c r="AE909" s="35"/>
      <c r="AF909" s="35"/>
      <c r="AG909" s="35"/>
      <c r="AH909" s="35"/>
      <c r="AI909" s="35"/>
      <c r="AJ909" s="35"/>
      <c r="AK909" s="35"/>
      <c r="AL909" s="35"/>
    </row>
    <row r="910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  <c r="AA910" s="35"/>
      <c r="AB910" s="35"/>
      <c r="AC910" s="35"/>
      <c r="AD910" s="35"/>
      <c r="AE910" s="35"/>
      <c r="AF910" s="35"/>
      <c r="AG910" s="35"/>
      <c r="AH910" s="35"/>
      <c r="AI910" s="35"/>
      <c r="AJ910" s="35"/>
      <c r="AK910" s="35"/>
      <c r="AL910" s="35"/>
    </row>
    <row r="91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35"/>
      <c r="AB911" s="35"/>
      <c r="AC911" s="35"/>
      <c r="AD911" s="35"/>
      <c r="AE911" s="35"/>
      <c r="AF911" s="35"/>
      <c r="AG911" s="35"/>
      <c r="AH911" s="35"/>
      <c r="AI911" s="35"/>
      <c r="AJ911" s="35"/>
      <c r="AK911" s="35"/>
      <c r="AL911" s="35"/>
    </row>
    <row r="912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  <c r="AA912" s="35"/>
      <c r="AB912" s="35"/>
      <c r="AC912" s="35"/>
      <c r="AD912" s="35"/>
      <c r="AE912" s="35"/>
      <c r="AF912" s="35"/>
      <c r="AG912" s="35"/>
      <c r="AH912" s="35"/>
      <c r="AI912" s="35"/>
      <c r="AJ912" s="35"/>
      <c r="AK912" s="35"/>
      <c r="AL912" s="35"/>
    </row>
    <row r="913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  <c r="AA913" s="35"/>
      <c r="AB913" s="35"/>
      <c r="AC913" s="35"/>
      <c r="AD913" s="35"/>
      <c r="AE913" s="35"/>
      <c r="AF913" s="35"/>
      <c r="AG913" s="35"/>
      <c r="AH913" s="35"/>
      <c r="AI913" s="35"/>
      <c r="AJ913" s="35"/>
      <c r="AK913" s="35"/>
      <c r="AL913" s="35"/>
    </row>
    <row r="914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  <c r="AA914" s="35"/>
      <c r="AB914" s="35"/>
      <c r="AC914" s="35"/>
      <c r="AD914" s="35"/>
      <c r="AE914" s="35"/>
      <c r="AF914" s="35"/>
      <c r="AG914" s="35"/>
      <c r="AH914" s="35"/>
      <c r="AI914" s="35"/>
      <c r="AJ914" s="35"/>
      <c r="AK914" s="35"/>
      <c r="AL914" s="35"/>
    </row>
    <row r="915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  <c r="AA915" s="35"/>
      <c r="AB915" s="35"/>
      <c r="AC915" s="35"/>
      <c r="AD915" s="35"/>
      <c r="AE915" s="35"/>
      <c r="AF915" s="35"/>
      <c r="AG915" s="35"/>
      <c r="AH915" s="35"/>
      <c r="AI915" s="35"/>
      <c r="AJ915" s="35"/>
      <c r="AK915" s="35"/>
      <c r="AL915" s="35"/>
    </row>
    <row r="916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  <c r="AA916" s="35"/>
      <c r="AB916" s="35"/>
      <c r="AC916" s="35"/>
      <c r="AD916" s="35"/>
      <c r="AE916" s="35"/>
      <c r="AF916" s="35"/>
      <c r="AG916" s="35"/>
      <c r="AH916" s="35"/>
      <c r="AI916" s="35"/>
      <c r="AJ916" s="35"/>
      <c r="AK916" s="35"/>
      <c r="AL916" s="35"/>
    </row>
    <row r="917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  <c r="AA917" s="35"/>
      <c r="AB917" s="35"/>
      <c r="AC917" s="35"/>
      <c r="AD917" s="35"/>
      <c r="AE917" s="35"/>
      <c r="AF917" s="35"/>
      <c r="AG917" s="35"/>
      <c r="AH917" s="35"/>
      <c r="AI917" s="35"/>
      <c r="AJ917" s="35"/>
      <c r="AK917" s="35"/>
      <c r="AL917" s="35"/>
    </row>
    <row r="918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  <c r="AA918" s="35"/>
      <c r="AB918" s="35"/>
      <c r="AC918" s="35"/>
      <c r="AD918" s="35"/>
      <c r="AE918" s="35"/>
      <c r="AF918" s="35"/>
      <c r="AG918" s="35"/>
      <c r="AH918" s="35"/>
      <c r="AI918" s="35"/>
      <c r="AJ918" s="35"/>
      <c r="AK918" s="35"/>
      <c r="AL918" s="35"/>
    </row>
    <row r="919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  <c r="AA919" s="35"/>
      <c r="AB919" s="35"/>
      <c r="AC919" s="35"/>
      <c r="AD919" s="35"/>
      <c r="AE919" s="35"/>
      <c r="AF919" s="35"/>
      <c r="AG919" s="35"/>
      <c r="AH919" s="35"/>
      <c r="AI919" s="35"/>
      <c r="AJ919" s="35"/>
      <c r="AK919" s="35"/>
      <c r="AL919" s="35"/>
    </row>
    <row r="920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  <c r="AA920" s="35"/>
      <c r="AB920" s="35"/>
      <c r="AC920" s="35"/>
      <c r="AD920" s="35"/>
      <c r="AE920" s="35"/>
      <c r="AF920" s="35"/>
      <c r="AG920" s="35"/>
      <c r="AH920" s="35"/>
      <c r="AI920" s="35"/>
      <c r="AJ920" s="35"/>
      <c r="AK920" s="35"/>
      <c r="AL920" s="35"/>
    </row>
    <row r="92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  <c r="AA921" s="35"/>
      <c r="AB921" s="35"/>
      <c r="AC921" s="35"/>
      <c r="AD921" s="35"/>
      <c r="AE921" s="35"/>
      <c r="AF921" s="35"/>
      <c r="AG921" s="35"/>
      <c r="AH921" s="35"/>
      <c r="AI921" s="35"/>
      <c r="AJ921" s="35"/>
      <c r="AK921" s="35"/>
      <c r="AL921" s="35"/>
    </row>
    <row r="922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  <c r="AA922" s="35"/>
      <c r="AB922" s="35"/>
      <c r="AC922" s="35"/>
      <c r="AD922" s="35"/>
      <c r="AE922" s="35"/>
      <c r="AF922" s="35"/>
      <c r="AG922" s="35"/>
      <c r="AH922" s="35"/>
      <c r="AI922" s="35"/>
      <c r="AJ922" s="35"/>
      <c r="AK922" s="35"/>
      <c r="AL922" s="35"/>
    </row>
    <row r="923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  <c r="AA923" s="35"/>
      <c r="AB923" s="35"/>
      <c r="AC923" s="35"/>
      <c r="AD923" s="35"/>
      <c r="AE923" s="35"/>
      <c r="AF923" s="35"/>
      <c r="AG923" s="35"/>
      <c r="AH923" s="35"/>
      <c r="AI923" s="35"/>
      <c r="AJ923" s="35"/>
      <c r="AK923" s="35"/>
      <c r="AL923" s="35"/>
    </row>
    <row r="924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  <c r="AA924" s="35"/>
      <c r="AB924" s="35"/>
      <c r="AC924" s="35"/>
      <c r="AD924" s="35"/>
      <c r="AE924" s="35"/>
      <c r="AF924" s="35"/>
      <c r="AG924" s="35"/>
      <c r="AH924" s="35"/>
      <c r="AI924" s="35"/>
      <c r="AJ924" s="35"/>
      <c r="AK924" s="35"/>
      <c r="AL924" s="35"/>
    </row>
    <row r="925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  <c r="AA925" s="35"/>
      <c r="AB925" s="35"/>
      <c r="AC925" s="35"/>
      <c r="AD925" s="35"/>
      <c r="AE925" s="35"/>
      <c r="AF925" s="35"/>
      <c r="AG925" s="35"/>
      <c r="AH925" s="35"/>
      <c r="AI925" s="35"/>
      <c r="AJ925" s="35"/>
      <c r="AK925" s="35"/>
      <c r="AL925" s="35"/>
    </row>
    <row r="926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  <c r="AA926" s="35"/>
      <c r="AB926" s="35"/>
      <c r="AC926" s="35"/>
      <c r="AD926" s="35"/>
      <c r="AE926" s="35"/>
      <c r="AF926" s="35"/>
      <c r="AG926" s="35"/>
      <c r="AH926" s="35"/>
      <c r="AI926" s="35"/>
      <c r="AJ926" s="35"/>
      <c r="AK926" s="35"/>
      <c r="AL926" s="35"/>
    </row>
    <row r="927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  <c r="AA927" s="35"/>
      <c r="AB927" s="35"/>
      <c r="AC927" s="35"/>
      <c r="AD927" s="35"/>
      <c r="AE927" s="35"/>
      <c r="AF927" s="35"/>
      <c r="AG927" s="35"/>
      <c r="AH927" s="35"/>
      <c r="AI927" s="35"/>
      <c r="AJ927" s="35"/>
      <c r="AK927" s="35"/>
      <c r="AL927" s="35"/>
    </row>
    <row r="928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  <c r="AA928" s="35"/>
      <c r="AB928" s="35"/>
      <c r="AC928" s="35"/>
      <c r="AD928" s="35"/>
      <c r="AE928" s="35"/>
      <c r="AF928" s="35"/>
      <c r="AG928" s="35"/>
      <c r="AH928" s="35"/>
      <c r="AI928" s="35"/>
      <c r="AJ928" s="35"/>
      <c r="AK928" s="35"/>
      <c r="AL928" s="35"/>
    </row>
    <row r="929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  <c r="AA929" s="35"/>
      <c r="AB929" s="35"/>
      <c r="AC929" s="35"/>
      <c r="AD929" s="35"/>
      <c r="AE929" s="35"/>
      <c r="AF929" s="35"/>
      <c r="AG929" s="35"/>
      <c r="AH929" s="35"/>
      <c r="AI929" s="35"/>
      <c r="AJ929" s="35"/>
      <c r="AK929" s="35"/>
      <c r="AL929" s="35"/>
    </row>
    <row r="930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  <c r="AA930" s="35"/>
      <c r="AB930" s="35"/>
      <c r="AC930" s="35"/>
      <c r="AD930" s="35"/>
      <c r="AE930" s="35"/>
      <c r="AF930" s="35"/>
      <c r="AG930" s="35"/>
      <c r="AH930" s="35"/>
      <c r="AI930" s="35"/>
      <c r="AJ930" s="35"/>
      <c r="AK930" s="35"/>
      <c r="AL930" s="35"/>
    </row>
    <row r="93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  <c r="AA931" s="35"/>
      <c r="AB931" s="35"/>
      <c r="AC931" s="35"/>
      <c r="AD931" s="35"/>
      <c r="AE931" s="35"/>
      <c r="AF931" s="35"/>
      <c r="AG931" s="35"/>
      <c r="AH931" s="35"/>
      <c r="AI931" s="35"/>
      <c r="AJ931" s="35"/>
      <c r="AK931" s="35"/>
      <c r="AL931" s="35"/>
    </row>
    <row r="932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  <c r="AA932" s="35"/>
      <c r="AB932" s="35"/>
      <c r="AC932" s="35"/>
      <c r="AD932" s="35"/>
      <c r="AE932" s="35"/>
      <c r="AF932" s="35"/>
      <c r="AG932" s="35"/>
      <c r="AH932" s="35"/>
      <c r="AI932" s="35"/>
      <c r="AJ932" s="35"/>
      <c r="AK932" s="35"/>
      <c r="AL932" s="35"/>
    </row>
    <row r="933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  <c r="AA933" s="35"/>
      <c r="AB933" s="35"/>
      <c r="AC933" s="35"/>
      <c r="AD933" s="35"/>
      <c r="AE933" s="35"/>
      <c r="AF933" s="35"/>
      <c r="AG933" s="35"/>
      <c r="AH933" s="35"/>
      <c r="AI933" s="35"/>
      <c r="AJ933" s="35"/>
      <c r="AK933" s="35"/>
      <c r="AL933" s="35"/>
    </row>
    <row r="934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  <c r="AA934" s="35"/>
      <c r="AB934" s="35"/>
      <c r="AC934" s="35"/>
      <c r="AD934" s="35"/>
      <c r="AE934" s="35"/>
      <c r="AF934" s="35"/>
      <c r="AG934" s="35"/>
      <c r="AH934" s="35"/>
      <c r="AI934" s="35"/>
      <c r="AJ934" s="35"/>
      <c r="AK934" s="35"/>
      <c r="AL934" s="35"/>
    </row>
    <row r="935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  <c r="AA935" s="35"/>
      <c r="AB935" s="35"/>
      <c r="AC935" s="35"/>
      <c r="AD935" s="35"/>
      <c r="AE935" s="35"/>
      <c r="AF935" s="35"/>
      <c r="AG935" s="35"/>
      <c r="AH935" s="35"/>
      <c r="AI935" s="35"/>
      <c r="AJ935" s="35"/>
      <c r="AK935" s="35"/>
      <c r="AL935" s="35"/>
    </row>
    <row r="936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  <c r="AA936" s="35"/>
      <c r="AB936" s="35"/>
      <c r="AC936" s="35"/>
      <c r="AD936" s="35"/>
      <c r="AE936" s="35"/>
      <c r="AF936" s="35"/>
      <c r="AG936" s="35"/>
      <c r="AH936" s="35"/>
      <c r="AI936" s="35"/>
      <c r="AJ936" s="35"/>
      <c r="AK936" s="35"/>
      <c r="AL936" s="35"/>
    </row>
    <row r="937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  <c r="AA937" s="35"/>
      <c r="AB937" s="35"/>
      <c r="AC937" s="35"/>
      <c r="AD937" s="35"/>
      <c r="AE937" s="35"/>
      <c r="AF937" s="35"/>
      <c r="AG937" s="35"/>
      <c r="AH937" s="35"/>
      <c r="AI937" s="35"/>
      <c r="AJ937" s="35"/>
      <c r="AK937" s="35"/>
      <c r="AL937" s="35"/>
    </row>
    <row r="938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  <c r="AA938" s="35"/>
      <c r="AB938" s="35"/>
      <c r="AC938" s="35"/>
      <c r="AD938" s="35"/>
      <c r="AE938" s="35"/>
      <c r="AF938" s="35"/>
      <c r="AG938" s="35"/>
      <c r="AH938" s="35"/>
      <c r="AI938" s="35"/>
      <c r="AJ938" s="35"/>
      <c r="AK938" s="35"/>
      <c r="AL938" s="35"/>
    </row>
    <row r="939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  <c r="AA939" s="35"/>
      <c r="AB939" s="35"/>
      <c r="AC939" s="35"/>
      <c r="AD939" s="35"/>
      <c r="AE939" s="35"/>
      <c r="AF939" s="35"/>
      <c r="AG939" s="35"/>
      <c r="AH939" s="35"/>
      <c r="AI939" s="35"/>
      <c r="AJ939" s="35"/>
      <c r="AK939" s="35"/>
      <c r="AL939" s="35"/>
    </row>
    <row r="940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  <c r="AA940" s="35"/>
      <c r="AB940" s="35"/>
      <c r="AC940" s="35"/>
      <c r="AD940" s="35"/>
      <c r="AE940" s="35"/>
      <c r="AF940" s="35"/>
      <c r="AG940" s="35"/>
      <c r="AH940" s="35"/>
      <c r="AI940" s="35"/>
      <c r="AJ940" s="35"/>
      <c r="AK940" s="35"/>
      <c r="AL940" s="35"/>
    </row>
    <row r="94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  <c r="AA941" s="35"/>
      <c r="AB941" s="35"/>
      <c r="AC941" s="35"/>
      <c r="AD941" s="35"/>
      <c r="AE941" s="35"/>
      <c r="AF941" s="35"/>
      <c r="AG941" s="35"/>
      <c r="AH941" s="35"/>
      <c r="AI941" s="35"/>
      <c r="AJ941" s="35"/>
      <c r="AK941" s="35"/>
      <c r="AL941" s="35"/>
    </row>
    <row r="942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  <c r="AA942" s="35"/>
      <c r="AB942" s="35"/>
      <c r="AC942" s="35"/>
      <c r="AD942" s="35"/>
      <c r="AE942" s="35"/>
      <c r="AF942" s="35"/>
      <c r="AG942" s="35"/>
      <c r="AH942" s="35"/>
      <c r="AI942" s="35"/>
      <c r="AJ942" s="35"/>
      <c r="AK942" s="35"/>
      <c r="AL942" s="35"/>
    </row>
    <row r="943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  <c r="AA943" s="35"/>
      <c r="AB943" s="35"/>
      <c r="AC943" s="35"/>
      <c r="AD943" s="35"/>
      <c r="AE943" s="35"/>
      <c r="AF943" s="35"/>
      <c r="AG943" s="35"/>
      <c r="AH943" s="35"/>
      <c r="AI943" s="35"/>
      <c r="AJ943" s="35"/>
      <c r="AK943" s="35"/>
      <c r="AL943" s="35"/>
    </row>
    <row r="944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  <c r="AA944" s="35"/>
      <c r="AB944" s="35"/>
      <c r="AC944" s="35"/>
      <c r="AD944" s="35"/>
      <c r="AE944" s="35"/>
      <c r="AF944" s="35"/>
      <c r="AG944" s="35"/>
      <c r="AH944" s="35"/>
      <c r="AI944" s="35"/>
      <c r="AJ944" s="35"/>
      <c r="AK944" s="35"/>
      <c r="AL944" s="35"/>
    </row>
    <row r="945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  <c r="AA945" s="35"/>
      <c r="AB945" s="35"/>
      <c r="AC945" s="35"/>
      <c r="AD945" s="35"/>
      <c r="AE945" s="35"/>
      <c r="AF945" s="35"/>
      <c r="AG945" s="35"/>
      <c r="AH945" s="35"/>
      <c r="AI945" s="35"/>
      <c r="AJ945" s="35"/>
      <c r="AK945" s="35"/>
      <c r="AL945" s="35"/>
    </row>
    <row r="946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  <c r="AA946" s="35"/>
      <c r="AB946" s="35"/>
      <c r="AC946" s="35"/>
      <c r="AD946" s="35"/>
      <c r="AE946" s="35"/>
      <c r="AF946" s="35"/>
      <c r="AG946" s="35"/>
      <c r="AH946" s="35"/>
      <c r="AI946" s="35"/>
      <c r="AJ946" s="35"/>
      <c r="AK946" s="35"/>
      <c r="AL946" s="35"/>
    </row>
    <row r="947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  <c r="AA947" s="35"/>
      <c r="AB947" s="35"/>
      <c r="AC947" s="35"/>
      <c r="AD947" s="35"/>
      <c r="AE947" s="35"/>
      <c r="AF947" s="35"/>
      <c r="AG947" s="35"/>
      <c r="AH947" s="35"/>
      <c r="AI947" s="35"/>
      <c r="AJ947" s="35"/>
      <c r="AK947" s="35"/>
      <c r="AL947" s="35"/>
    </row>
    <row r="948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  <c r="AA948" s="35"/>
      <c r="AB948" s="35"/>
      <c r="AC948" s="35"/>
      <c r="AD948" s="35"/>
      <c r="AE948" s="35"/>
      <c r="AF948" s="35"/>
      <c r="AG948" s="35"/>
      <c r="AH948" s="35"/>
      <c r="AI948" s="35"/>
      <c r="AJ948" s="35"/>
      <c r="AK948" s="35"/>
      <c r="AL948" s="35"/>
    </row>
    <row r="949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  <c r="AA949" s="35"/>
      <c r="AB949" s="35"/>
      <c r="AC949" s="35"/>
      <c r="AD949" s="35"/>
      <c r="AE949" s="35"/>
      <c r="AF949" s="35"/>
      <c r="AG949" s="35"/>
      <c r="AH949" s="35"/>
      <c r="AI949" s="35"/>
      <c r="AJ949" s="35"/>
      <c r="AK949" s="35"/>
      <c r="AL949" s="35"/>
    </row>
    <row r="950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  <c r="AA950" s="35"/>
      <c r="AB950" s="35"/>
      <c r="AC950" s="35"/>
      <c r="AD950" s="35"/>
      <c r="AE950" s="35"/>
      <c r="AF950" s="35"/>
      <c r="AG950" s="35"/>
      <c r="AH950" s="35"/>
      <c r="AI950" s="35"/>
      <c r="AJ950" s="35"/>
      <c r="AK950" s="35"/>
      <c r="AL950" s="35"/>
    </row>
    <row r="95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  <c r="AA951" s="35"/>
      <c r="AB951" s="35"/>
      <c r="AC951" s="35"/>
      <c r="AD951" s="35"/>
      <c r="AE951" s="35"/>
      <c r="AF951" s="35"/>
      <c r="AG951" s="35"/>
      <c r="AH951" s="35"/>
      <c r="AI951" s="35"/>
      <c r="AJ951" s="35"/>
      <c r="AK951" s="35"/>
      <c r="AL951" s="35"/>
    </row>
    <row r="952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  <c r="AA952" s="35"/>
      <c r="AB952" s="35"/>
      <c r="AC952" s="35"/>
      <c r="AD952" s="35"/>
      <c r="AE952" s="35"/>
      <c r="AF952" s="35"/>
      <c r="AG952" s="35"/>
      <c r="AH952" s="35"/>
      <c r="AI952" s="35"/>
      <c r="AJ952" s="35"/>
      <c r="AK952" s="35"/>
      <c r="AL952" s="35"/>
    </row>
    <row r="953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  <c r="AA953" s="35"/>
      <c r="AB953" s="35"/>
      <c r="AC953" s="35"/>
      <c r="AD953" s="35"/>
      <c r="AE953" s="35"/>
      <c r="AF953" s="35"/>
      <c r="AG953" s="35"/>
      <c r="AH953" s="35"/>
      <c r="AI953" s="35"/>
      <c r="AJ953" s="35"/>
      <c r="AK953" s="35"/>
      <c r="AL953" s="35"/>
    </row>
    <row r="954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  <c r="AA954" s="35"/>
      <c r="AB954" s="35"/>
      <c r="AC954" s="35"/>
      <c r="AD954" s="35"/>
      <c r="AE954" s="35"/>
      <c r="AF954" s="35"/>
      <c r="AG954" s="35"/>
      <c r="AH954" s="35"/>
      <c r="AI954" s="35"/>
      <c r="AJ954" s="35"/>
      <c r="AK954" s="35"/>
      <c r="AL954" s="35"/>
    </row>
    <row r="955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  <c r="AA955" s="35"/>
      <c r="AB955" s="35"/>
      <c r="AC955" s="35"/>
      <c r="AD955" s="35"/>
      <c r="AE955" s="35"/>
      <c r="AF955" s="35"/>
      <c r="AG955" s="35"/>
      <c r="AH955" s="35"/>
      <c r="AI955" s="35"/>
      <c r="AJ955" s="35"/>
      <c r="AK955" s="35"/>
      <c r="AL955" s="35"/>
    </row>
    <row r="956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  <c r="AA956" s="35"/>
      <c r="AB956" s="35"/>
      <c r="AC956" s="35"/>
      <c r="AD956" s="35"/>
      <c r="AE956" s="35"/>
      <c r="AF956" s="35"/>
      <c r="AG956" s="35"/>
      <c r="AH956" s="35"/>
      <c r="AI956" s="35"/>
      <c r="AJ956" s="35"/>
      <c r="AK956" s="35"/>
      <c r="AL956" s="35"/>
    </row>
    <row r="957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  <c r="AA957" s="35"/>
      <c r="AB957" s="35"/>
      <c r="AC957" s="35"/>
      <c r="AD957" s="35"/>
      <c r="AE957" s="35"/>
      <c r="AF957" s="35"/>
      <c r="AG957" s="35"/>
      <c r="AH957" s="35"/>
      <c r="AI957" s="35"/>
      <c r="AJ957" s="35"/>
      <c r="AK957" s="35"/>
      <c r="AL957" s="35"/>
    </row>
    <row r="958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  <c r="AA958" s="35"/>
      <c r="AB958" s="35"/>
      <c r="AC958" s="35"/>
      <c r="AD958" s="35"/>
      <c r="AE958" s="35"/>
      <c r="AF958" s="35"/>
      <c r="AG958" s="35"/>
      <c r="AH958" s="35"/>
      <c r="AI958" s="35"/>
      <c r="AJ958" s="35"/>
      <c r="AK958" s="35"/>
      <c r="AL958" s="35"/>
    </row>
    <row r="959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  <c r="AA959" s="35"/>
      <c r="AB959" s="35"/>
      <c r="AC959" s="35"/>
      <c r="AD959" s="35"/>
      <c r="AE959" s="35"/>
      <c r="AF959" s="35"/>
      <c r="AG959" s="35"/>
      <c r="AH959" s="35"/>
      <c r="AI959" s="35"/>
      <c r="AJ959" s="35"/>
      <c r="AK959" s="35"/>
      <c r="AL959" s="35"/>
    </row>
    <row r="960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  <c r="AA960" s="35"/>
      <c r="AB960" s="35"/>
      <c r="AC960" s="35"/>
      <c r="AD960" s="35"/>
      <c r="AE960" s="35"/>
      <c r="AF960" s="35"/>
      <c r="AG960" s="35"/>
      <c r="AH960" s="35"/>
      <c r="AI960" s="35"/>
      <c r="AJ960" s="35"/>
      <c r="AK960" s="35"/>
      <c r="AL960" s="35"/>
    </row>
    <row r="96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  <c r="AA961" s="35"/>
      <c r="AB961" s="35"/>
      <c r="AC961" s="35"/>
      <c r="AD961" s="35"/>
      <c r="AE961" s="35"/>
      <c r="AF961" s="35"/>
      <c r="AG961" s="35"/>
      <c r="AH961" s="35"/>
      <c r="AI961" s="35"/>
      <c r="AJ961" s="35"/>
      <c r="AK961" s="35"/>
      <c r="AL961" s="35"/>
    </row>
    <row r="962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  <c r="AA962" s="35"/>
      <c r="AB962" s="35"/>
      <c r="AC962" s="35"/>
      <c r="AD962" s="35"/>
      <c r="AE962" s="35"/>
      <c r="AF962" s="35"/>
      <c r="AG962" s="35"/>
      <c r="AH962" s="35"/>
      <c r="AI962" s="35"/>
      <c r="AJ962" s="35"/>
      <c r="AK962" s="35"/>
      <c r="AL962" s="35"/>
    </row>
    <row r="963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  <c r="AA963" s="35"/>
      <c r="AB963" s="35"/>
      <c r="AC963" s="35"/>
      <c r="AD963" s="35"/>
      <c r="AE963" s="35"/>
      <c r="AF963" s="35"/>
      <c r="AG963" s="35"/>
      <c r="AH963" s="35"/>
      <c r="AI963" s="35"/>
      <c r="AJ963" s="35"/>
      <c r="AK963" s="35"/>
      <c r="AL963" s="35"/>
    </row>
    <row r="964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  <c r="AB964" s="35"/>
      <c r="AC964" s="35"/>
      <c r="AD964" s="35"/>
      <c r="AE964" s="35"/>
      <c r="AF964" s="35"/>
      <c r="AG964" s="35"/>
      <c r="AH964" s="35"/>
      <c r="AI964" s="35"/>
      <c r="AJ964" s="35"/>
      <c r="AK964" s="35"/>
      <c r="AL964" s="35"/>
    </row>
    <row r="965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  <c r="AA965" s="35"/>
      <c r="AB965" s="35"/>
      <c r="AC965" s="35"/>
      <c r="AD965" s="35"/>
      <c r="AE965" s="35"/>
      <c r="AF965" s="35"/>
      <c r="AG965" s="35"/>
      <c r="AH965" s="35"/>
      <c r="AI965" s="35"/>
      <c r="AJ965" s="35"/>
      <c r="AK965" s="35"/>
      <c r="AL965" s="35"/>
    </row>
    <row r="966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  <c r="AA966" s="35"/>
      <c r="AB966" s="35"/>
      <c r="AC966" s="35"/>
      <c r="AD966" s="35"/>
      <c r="AE966" s="35"/>
      <c r="AF966" s="35"/>
      <c r="AG966" s="35"/>
      <c r="AH966" s="35"/>
      <c r="AI966" s="35"/>
      <c r="AJ966" s="35"/>
      <c r="AK966" s="35"/>
      <c r="AL966" s="35"/>
    </row>
    <row r="967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  <c r="AA967" s="35"/>
      <c r="AB967" s="35"/>
      <c r="AC967" s="35"/>
      <c r="AD967" s="35"/>
      <c r="AE967" s="35"/>
      <c r="AF967" s="35"/>
      <c r="AG967" s="35"/>
      <c r="AH967" s="35"/>
      <c r="AI967" s="35"/>
      <c r="AJ967" s="35"/>
      <c r="AK967" s="35"/>
      <c r="AL967" s="35"/>
    </row>
    <row r="968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  <c r="AA968" s="35"/>
      <c r="AB968" s="35"/>
      <c r="AC968" s="35"/>
      <c r="AD968" s="35"/>
      <c r="AE968" s="35"/>
      <c r="AF968" s="35"/>
      <c r="AG968" s="35"/>
      <c r="AH968" s="35"/>
      <c r="AI968" s="35"/>
      <c r="AJ968" s="35"/>
      <c r="AK968" s="35"/>
      <c r="AL968" s="35"/>
    </row>
    <row r="969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  <c r="AA969" s="35"/>
      <c r="AB969" s="35"/>
      <c r="AC969" s="35"/>
      <c r="AD969" s="35"/>
      <c r="AE969" s="35"/>
      <c r="AF969" s="35"/>
      <c r="AG969" s="35"/>
      <c r="AH969" s="35"/>
      <c r="AI969" s="35"/>
      <c r="AJ969" s="35"/>
      <c r="AK969" s="35"/>
      <c r="AL969" s="35"/>
    </row>
    <row r="970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  <c r="AA970" s="35"/>
      <c r="AB970" s="35"/>
      <c r="AC970" s="35"/>
      <c r="AD970" s="35"/>
      <c r="AE970" s="35"/>
      <c r="AF970" s="35"/>
      <c r="AG970" s="35"/>
      <c r="AH970" s="35"/>
      <c r="AI970" s="35"/>
      <c r="AJ970" s="35"/>
      <c r="AK970" s="35"/>
      <c r="AL970" s="35"/>
    </row>
    <row r="97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  <c r="AA971" s="35"/>
      <c r="AB971" s="35"/>
      <c r="AC971" s="35"/>
      <c r="AD971" s="35"/>
      <c r="AE971" s="35"/>
      <c r="AF971" s="35"/>
      <c r="AG971" s="35"/>
      <c r="AH971" s="35"/>
      <c r="AI971" s="35"/>
      <c r="AJ971" s="35"/>
      <c r="AK971" s="35"/>
      <c r="AL971" s="35"/>
    </row>
    <row r="972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  <c r="AA972" s="35"/>
      <c r="AB972" s="35"/>
      <c r="AC972" s="35"/>
      <c r="AD972" s="35"/>
      <c r="AE972" s="35"/>
      <c r="AF972" s="35"/>
      <c r="AG972" s="35"/>
      <c r="AH972" s="35"/>
      <c r="AI972" s="35"/>
      <c r="AJ972" s="35"/>
      <c r="AK972" s="35"/>
      <c r="AL972" s="35"/>
    </row>
    <row r="973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  <c r="AA973" s="35"/>
      <c r="AB973" s="35"/>
      <c r="AC973" s="35"/>
      <c r="AD973" s="35"/>
      <c r="AE973" s="35"/>
      <c r="AF973" s="35"/>
      <c r="AG973" s="35"/>
      <c r="AH973" s="35"/>
      <c r="AI973" s="35"/>
      <c r="AJ973" s="35"/>
      <c r="AK973" s="35"/>
      <c r="AL973" s="35"/>
    </row>
    <row r="974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  <c r="AA974" s="35"/>
      <c r="AB974" s="35"/>
      <c r="AC974" s="35"/>
      <c r="AD974" s="35"/>
      <c r="AE974" s="35"/>
      <c r="AF974" s="35"/>
      <c r="AG974" s="35"/>
      <c r="AH974" s="35"/>
      <c r="AI974" s="35"/>
      <c r="AJ974" s="35"/>
      <c r="AK974" s="35"/>
      <c r="AL974" s="35"/>
    </row>
    <row r="975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  <c r="AA975" s="35"/>
      <c r="AB975" s="35"/>
      <c r="AC975" s="35"/>
      <c r="AD975" s="35"/>
      <c r="AE975" s="35"/>
      <c r="AF975" s="35"/>
      <c r="AG975" s="35"/>
      <c r="AH975" s="35"/>
      <c r="AI975" s="35"/>
      <c r="AJ975" s="35"/>
      <c r="AK975" s="35"/>
      <c r="AL975" s="35"/>
    </row>
    <row r="976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  <c r="AA976" s="35"/>
      <c r="AB976" s="35"/>
      <c r="AC976" s="35"/>
      <c r="AD976" s="35"/>
      <c r="AE976" s="35"/>
      <c r="AF976" s="35"/>
      <c r="AG976" s="35"/>
      <c r="AH976" s="35"/>
      <c r="AI976" s="35"/>
      <c r="AJ976" s="35"/>
      <c r="AK976" s="35"/>
      <c r="AL976" s="35"/>
    </row>
    <row r="977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  <c r="AA977" s="35"/>
      <c r="AB977" s="35"/>
      <c r="AC977" s="35"/>
      <c r="AD977" s="35"/>
      <c r="AE977" s="35"/>
      <c r="AF977" s="35"/>
      <c r="AG977" s="35"/>
      <c r="AH977" s="35"/>
      <c r="AI977" s="35"/>
      <c r="AJ977" s="35"/>
      <c r="AK977" s="35"/>
      <c r="AL977" s="35"/>
    </row>
    <row r="978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  <c r="AA978" s="35"/>
      <c r="AB978" s="35"/>
      <c r="AC978" s="35"/>
      <c r="AD978" s="35"/>
      <c r="AE978" s="35"/>
      <c r="AF978" s="35"/>
      <c r="AG978" s="35"/>
      <c r="AH978" s="35"/>
      <c r="AI978" s="35"/>
      <c r="AJ978" s="35"/>
      <c r="AK978" s="35"/>
      <c r="AL978" s="35"/>
    </row>
    <row r="979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  <c r="AA979" s="35"/>
      <c r="AB979" s="35"/>
      <c r="AC979" s="35"/>
      <c r="AD979" s="35"/>
      <c r="AE979" s="35"/>
      <c r="AF979" s="35"/>
      <c r="AG979" s="35"/>
      <c r="AH979" s="35"/>
      <c r="AI979" s="35"/>
      <c r="AJ979" s="35"/>
      <c r="AK979" s="35"/>
      <c r="AL979" s="35"/>
    </row>
    <row r="980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  <c r="AA980" s="35"/>
      <c r="AB980" s="35"/>
      <c r="AC980" s="35"/>
      <c r="AD980" s="35"/>
      <c r="AE980" s="35"/>
      <c r="AF980" s="35"/>
      <c r="AG980" s="35"/>
      <c r="AH980" s="35"/>
      <c r="AI980" s="35"/>
      <c r="AJ980" s="35"/>
      <c r="AK980" s="35"/>
      <c r="AL980" s="35"/>
    </row>
    <row r="98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  <c r="AA981" s="35"/>
      <c r="AB981" s="35"/>
      <c r="AC981" s="35"/>
      <c r="AD981" s="35"/>
      <c r="AE981" s="35"/>
      <c r="AF981" s="35"/>
      <c r="AG981" s="35"/>
      <c r="AH981" s="35"/>
      <c r="AI981" s="35"/>
      <c r="AJ981" s="35"/>
      <c r="AK981" s="35"/>
      <c r="AL981" s="35"/>
    </row>
    <row r="982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  <c r="AA982" s="35"/>
      <c r="AB982" s="35"/>
      <c r="AC982" s="35"/>
      <c r="AD982" s="35"/>
      <c r="AE982" s="35"/>
      <c r="AF982" s="35"/>
      <c r="AG982" s="35"/>
      <c r="AH982" s="35"/>
      <c r="AI982" s="35"/>
      <c r="AJ982" s="35"/>
      <c r="AK982" s="35"/>
      <c r="AL982" s="35"/>
    </row>
    <row r="983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  <c r="AA983" s="35"/>
      <c r="AB983" s="35"/>
      <c r="AC983" s="35"/>
      <c r="AD983" s="35"/>
      <c r="AE983" s="35"/>
      <c r="AF983" s="35"/>
      <c r="AG983" s="35"/>
      <c r="AH983" s="35"/>
      <c r="AI983" s="35"/>
      <c r="AJ983" s="35"/>
      <c r="AK983" s="35"/>
      <c r="AL983" s="35"/>
    </row>
    <row r="984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  <c r="AA984" s="35"/>
      <c r="AB984" s="35"/>
      <c r="AC984" s="35"/>
      <c r="AD984" s="35"/>
      <c r="AE984" s="35"/>
      <c r="AF984" s="35"/>
      <c r="AG984" s="35"/>
      <c r="AH984" s="35"/>
      <c r="AI984" s="35"/>
      <c r="AJ984" s="35"/>
      <c r="AK984" s="35"/>
      <c r="AL984" s="35"/>
    </row>
    <row r="985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  <c r="AA985" s="35"/>
      <c r="AB985" s="35"/>
      <c r="AC985" s="35"/>
      <c r="AD985" s="35"/>
      <c r="AE985" s="35"/>
      <c r="AF985" s="35"/>
      <c r="AG985" s="35"/>
      <c r="AH985" s="35"/>
      <c r="AI985" s="35"/>
      <c r="AJ985" s="35"/>
      <c r="AK985" s="35"/>
      <c r="AL985" s="35"/>
    </row>
    <row r="986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  <c r="AA986" s="35"/>
      <c r="AB986" s="35"/>
      <c r="AC986" s="35"/>
      <c r="AD986" s="35"/>
      <c r="AE986" s="35"/>
      <c r="AF986" s="35"/>
      <c r="AG986" s="35"/>
      <c r="AH986" s="35"/>
      <c r="AI986" s="35"/>
      <c r="AJ986" s="35"/>
      <c r="AK986" s="35"/>
      <c r="AL986" s="35"/>
    </row>
    <row r="987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  <c r="AA987" s="35"/>
      <c r="AB987" s="35"/>
      <c r="AC987" s="35"/>
      <c r="AD987" s="35"/>
      <c r="AE987" s="35"/>
      <c r="AF987" s="35"/>
      <c r="AG987" s="35"/>
      <c r="AH987" s="35"/>
      <c r="AI987" s="35"/>
      <c r="AJ987" s="35"/>
      <c r="AK987" s="35"/>
      <c r="AL987" s="35"/>
    </row>
    <row r="988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  <c r="AA988" s="35"/>
      <c r="AB988" s="35"/>
      <c r="AC988" s="35"/>
      <c r="AD988" s="35"/>
      <c r="AE988" s="35"/>
      <c r="AF988" s="35"/>
      <c r="AG988" s="35"/>
      <c r="AH988" s="35"/>
      <c r="AI988" s="35"/>
      <c r="AJ988" s="35"/>
      <c r="AK988" s="35"/>
      <c r="AL988" s="35"/>
    </row>
    <row r="989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  <c r="AA989" s="35"/>
      <c r="AB989" s="35"/>
      <c r="AC989" s="35"/>
      <c r="AD989" s="35"/>
      <c r="AE989" s="35"/>
      <c r="AF989" s="35"/>
      <c r="AG989" s="35"/>
      <c r="AH989" s="35"/>
      <c r="AI989" s="35"/>
      <c r="AJ989" s="35"/>
      <c r="AK989" s="35"/>
      <c r="AL989" s="35"/>
    </row>
    <row r="990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  <c r="AA990" s="35"/>
      <c r="AB990" s="35"/>
      <c r="AC990" s="35"/>
      <c r="AD990" s="35"/>
      <c r="AE990" s="35"/>
      <c r="AF990" s="35"/>
      <c r="AG990" s="35"/>
      <c r="AH990" s="35"/>
      <c r="AI990" s="35"/>
      <c r="AJ990" s="35"/>
      <c r="AK990" s="35"/>
      <c r="AL990" s="35"/>
    </row>
    <row r="99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  <c r="AA991" s="35"/>
      <c r="AB991" s="35"/>
      <c r="AC991" s="35"/>
      <c r="AD991" s="35"/>
      <c r="AE991" s="35"/>
      <c r="AF991" s="35"/>
      <c r="AG991" s="35"/>
      <c r="AH991" s="35"/>
      <c r="AI991" s="35"/>
      <c r="AJ991" s="35"/>
      <c r="AK991" s="35"/>
      <c r="AL991" s="35"/>
    </row>
    <row r="992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  <c r="AA992" s="35"/>
      <c r="AB992" s="35"/>
      <c r="AC992" s="35"/>
      <c r="AD992" s="35"/>
      <c r="AE992" s="35"/>
      <c r="AF992" s="35"/>
      <c r="AG992" s="35"/>
      <c r="AH992" s="35"/>
      <c r="AI992" s="35"/>
      <c r="AJ992" s="35"/>
      <c r="AK992" s="35"/>
      <c r="AL992" s="35"/>
    </row>
    <row r="993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  <c r="AA993" s="35"/>
      <c r="AB993" s="35"/>
      <c r="AC993" s="35"/>
      <c r="AD993" s="35"/>
      <c r="AE993" s="35"/>
      <c r="AF993" s="35"/>
      <c r="AG993" s="35"/>
      <c r="AH993" s="35"/>
      <c r="AI993" s="35"/>
      <c r="AJ993" s="35"/>
      <c r="AK993" s="35"/>
      <c r="AL993" s="35"/>
    </row>
    <row r="994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  <c r="AA994" s="35"/>
      <c r="AB994" s="35"/>
      <c r="AC994" s="35"/>
      <c r="AD994" s="35"/>
      <c r="AE994" s="35"/>
      <c r="AF994" s="35"/>
      <c r="AG994" s="35"/>
      <c r="AH994" s="35"/>
      <c r="AI994" s="35"/>
      <c r="AJ994" s="35"/>
      <c r="AK994" s="35"/>
      <c r="AL994" s="35"/>
    </row>
    <row r="995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  <c r="AA995" s="35"/>
      <c r="AB995" s="35"/>
      <c r="AC995" s="35"/>
      <c r="AD995" s="35"/>
      <c r="AE995" s="35"/>
      <c r="AF995" s="35"/>
      <c r="AG995" s="35"/>
      <c r="AH995" s="35"/>
      <c r="AI995" s="35"/>
      <c r="AJ995" s="35"/>
      <c r="AK995" s="35"/>
      <c r="AL995" s="35"/>
    </row>
    <row r="996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  <c r="AA996" s="35"/>
      <c r="AB996" s="35"/>
      <c r="AC996" s="35"/>
      <c r="AD996" s="35"/>
      <c r="AE996" s="35"/>
      <c r="AF996" s="35"/>
      <c r="AG996" s="35"/>
      <c r="AH996" s="35"/>
      <c r="AI996" s="35"/>
      <c r="AJ996" s="35"/>
      <c r="AK996" s="35"/>
      <c r="AL996" s="35"/>
    </row>
    <row r="997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  <c r="AA997" s="35"/>
      <c r="AB997" s="35"/>
      <c r="AC997" s="35"/>
      <c r="AD997" s="35"/>
      <c r="AE997" s="35"/>
      <c r="AF997" s="35"/>
      <c r="AG997" s="35"/>
      <c r="AH997" s="35"/>
      <c r="AI997" s="35"/>
      <c r="AJ997" s="35"/>
      <c r="AK997" s="35"/>
      <c r="AL997" s="35"/>
    </row>
    <row r="998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  <c r="AA998" s="35"/>
      <c r="AB998" s="35"/>
      <c r="AC998" s="35"/>
      <c r="AD998" s="35"/>
      <c r="AE998" s="35"/>
      <c r="AF998" s="35"/>
      <c r="AG998" s="35"/>
      <c r="AH998" s="35"/>
      <c r="AI998" s="35"/>
      <c r="AJ998" s="35"/>
      <c r="AK998" s="35"/>
      <c r="AL998" s="35"/>
    </row>
    <row r="999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  <c r="AA999" s="35"/>
      <c r="AB999" s="35"/>
      <c r="AC999" s="35"/>
      <c r="AD999" s="35"/>
      <c r="AE999" s="35"/>
      <c r="AF999" s="35"/>
      <c r="AG999" s="35"/>
      <c r="AH999" s="35"/>
      <c r="AI999" s="35"/>
      <c r="AJ999" s="35"/>
      <c r="AK999" s="35"/>
      <c r="AL999" s="35"/>
    </row>
    <row r="1000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  <c r="AA1000" s="35"/>
      <c r="AB1000" s="35"/>
      <c r="AC1000" s="35"/>
      <c r="AD1000" s="35"/>
      <c r="AE1000" s="35"/>
      <c r="AF1000" s="35"/>
      <c r="AG1000" s="35"/>
      <c r="AH1000" s="35"/>
      <c r="AI1000" s="35"/>
      <c r="AJ1000" s="35"/>
      <c r="AK1000" s="35"/>
      <c r="AL1000" s="3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5" width="10.29"/>
    <col customWidth="1" min="26" max="26" width="9.57"/>
    <col customWidth="1" min="27" max="38" width="10.29"/>
  </cols>
  <sheetData>
    <row r="1" ht="12.75" customHeight="1">
      <c r="A1" s="31">
        <v>-0.134574</v>
      </c>
      <c r="B1" s="31">
        <v>-0.129577</v>
      </c>
      <c r="C1" s="31">
        <v>-0.124084</v>
      </c>
      <c r="D1" s="31">
        <v>-0.118146</v>
      </c>
      <c r="E1" s="31">
        <v>-0.112278</v>
      </c>
      <c r="F1" s="31">
        <v>-0.10625</v>
      </c>
      <c r="G1" s="31">
        <v>-0.100885</v>
      </c>
      <c r="H1" s="31">
        <v>-0.095622</v>
      </c>
      <c r="I1" s="31">
        <v>-0.08987</v>
      </c>
      <c r="J1" s="31">
        <v>-0.084053</v>
      </c>
      <c r="K1" s="31">
        <v>-0.077784</v>
      </c>
      <c r="L1" s="31">
        <v>-0.073716</v>
      </c>
      <c r="M1" s="31">
        <v>-0.067724</v>
      </c>
      <c r="N1" s="31">
        <v>-0.063479</v>
      </c>
      <c r="O1" s="31">
        <v>-0.05675</v>
      </c>
      <c r="P1" s="31">
        <v>-0.05071</v>
      </c>
      <c r="Q1" s="31">
        <v>-0.043566</v>
      </c>
      <c r="R1" s="31">
        <v>-0.039899</v>
      </c>
      <c r="S1" s="31">
        <v>-0.034159</v>
      </c>
      <c r="T1" s="31">
        <v>-0.030271</v>
      </c>
      <c r="U1" s="31">
        <v>-0.022629</v>
      </c>
      <c r="V1" s="31">
        <v>-0.016711</v>
      </c>
      <c r="W1" s="31">
        <v>-0.010929</v>
      </c>
      <c r="X1" s="31">
        <v>-0.004981</v>
      </c>
      <c r="Y1" s="48">
        <v>0.0</v>
      </c>
      <c r="Z1" s="31">
        <v>0.006993</v>
      </c>
      <c r="AA1" s="31">
        <v>0.012723</v>
      </c>
      <c r="AB1" s="31">
        <v>0.019372</v>
      </c>
      <c r="AC1" s="31">
        <v>0.025521</v>
      </c>
      <c r="AD1" s="31">
        <v>0.031188</v>
      </c>
      <c r="AE1" s="31">
        <v>0.037589</v>
      </c>
      <c r="AF1" s="31">
        <v>0.043919</v>
      </c>
      <c r="AG1" s="31">
        <v>0.049934</v>
      </c>
      <c r="AH1" s="31">
        <v>0.055386</v>
      </c>
      <c r="AI1" s="31">
        <v>0.061707</v>
      </c>
      <c r="AJ1" s="31">
        <v>0.067281</v>
      </c>
      <c r="AK1" s="31">
        <v>0.071318</v>
      </c>
      <c r="AL1" s="31">
        <v>0.071953</v>
      </c>
    </row>
    <row r="2" ht="12.75" customHeight="1">
      <c r="A2" s="31">
        <v>-0.127867</v>
      </c>
      <c r="B2" s="31">
        <v>-0.121957</v>
      </c>
      <c r="C2" s="31">
        <v>-0.116167</v>
      </c>
      <c r="D2" s="31">
        <v>-0.109662</v>
      </c>
      <c r="E2" s="31">
        <v>-0.104624</v>
      </c>
      <c r="F2" s="31">
        <v>-0.098704</v>
      </c>
      <c r="G2" s="31">
        <v>-0.092979</v>
      </c>
      <c r="H2" s="31">
        <v>-0.088227</v>
      </c>
      <c r="I2" s="31">
        <v>-0.083134</v>
      </c>
      <c r="J2" s="31">
        <v>-0.078649</v>
      </c>
      <c r="K2" s="31">
        <v>-0.07229</v>
      </c>
      <c r="L2" s="31">
        <v>-0.06741</v>
      </c>
      <c r="M2" s="31">
        <v>-0.061901</v>
      </c>
      <c r="N2" s="31">
        <v>-0.0584</v>
      </c>
      <c r="O2" s="31">
        <v>-0.052253</v>
      </c>
      <c r="P2" s="31">
        <v>-0.047129</v>
      </c>
      <c r="Q2" s="31">
        <v>-0.041192</v>
      </c>
      <c r="R2" s="31">
        <v>-0.036419</v>
      </c>
      <c r="S2" s="31">
        <v>-0.031783</v>
      </c>
      <c r="T2" s="31">
        <v>-0.027431</v>
      </c>
      <c r="U2" s="31">
        <v>-0.021507</v>
      </c>
      <c r="V2" s="31">
        <v>-0.015732</v>
      </c>
      <c r="W2" s="31">
        <v>-0.01082</v>
      </c>
      <c r="X2" s="31">
        <v>-0.005494</v>
      </c>
      <c r="Y2" s="48">
        <v>0.0</v>
      </c>
      <c r="Z2" s="31">
        <v>0.005679</v>
      </c>
      <c r="AA2" s="31">
        <v>0.011612</v>
      </c>
      <c r="AB2" s="31">
        <v>0.017511</v>
      </c>
      <c r="AC2" s="31">
        <v>0.023266</v>
      </c>
      <c r="AD2" s="31">
        <v>0.028136</v>
      </c>
      <c r="AE2" s="31">
        <v>0.033802</v>
      </c>
      <c r="AF2" s="31">
        <v>0.039688</v>
      </c>
      <c r="AG2" s="31">
        <v>0.044882</v>
      </c>
      <c r="AH2" s="31">
        <v>0.050564</v>
      </c>
      <c r="AI2" s="31">
        <v>0.05636</v>
      </c>
      <c r="AJ2" s="31">
        <v>0.06095</v>
      </c>
      <c r="AK2" s="31">
        <v>0.064676</v>
      </c>
      <c r="AL2" s="31">
        <v>0.065319</v>
      </c>
    </row>
    <row r="3" ht="12.75" customHeight="1">
      <c r="A3" s="31">
        <v>-0.112004</v>
      </c>
      <c r="B3" s="31">
        <v>-0.107401</v>
      </c>
      <c r="C3" s="31">
        <v>-0.102695</v>
      </c>
      <c r="D3" s="31">
        <v>-0.097296</v>
      </c>
      <c r="E3" s="31">
        <v>-0.092614</v>
      </c>
      <c r="F3" s="31">
        <v>-0.08812</v>
      </c>
      <c r="G3" s="31">
        <v>-0.083356</v>
      </c>
      <c r="H3" s="31">
        <v>-0.078527</v>
      </c>
      <c r="I3" s="31">
        <v>-0.074146</v>
      </c>
      <c r="J3" s="31">
        <v>-0.069538</v>
      </c>
      <c r="K3" s="31">
        <v>-0.064309</v>
      </c>
      <c r="L3" s="31">
        <v>-0.059916</v>
      </c>
      <c r="M3" s="31">
        <v>-0.055905</v>
      </c>
      <c r="N3" s="31">
        <v>-0.052005</v>
      </c>
      <c r="O3" s="31">
        <v>-0.046931</v>
      </c>
      <c r="P3" s="31">
        <v>-0.04179</v>
      </c>
      <c r="Q3" s="31">
        <v>-0.036797</v>
      </c>
      <c r="R3" s="31">
        <v>-0.033298</v>
      </c>
      <c r="S3" s="31">
        <v>-0.029045</v>
      </c>
      <c r="T3" s="31">
        <v>-0.025079</v>
      </c>
      <c r="U3" s="31">
        <v>-0.019358</v>
      </c>
      <c r="V3" s="31">
        <v>-0.014423</v>
      </c>
      <c r="W3" s="31">
        <v>-0.009993</v>
      </c>
      <c r="X3" s="31">
        <v>-0.004817</v>
      </c>
      <c r="Y3" s="48">
        <v>0.0</v>
      </c>
      <c r="Z3" s="31">
        <v>0.004809</v>
      </c>
      <c r="AA3" s="31">
        <v>0.009786</v>
      </c>
      <c r="AB3" s="31">
        <v>0.014703</v>
      </c>
      <c r="AC3" s="31">
        <v>0.019315</v>
      </c>
      <c r="AD3" s="31">
        <v>0.02389</v>
      </c>
      <c r="AE3" s="31">
        <v>0.028936</v>
      </c>
      <c r="AF3" s="31">
        <v>0.033741</v>
      </c>
      <c r="AG3" s="31">
        <v>0.038607</v>
      </c>
      <c r="AH3" s="31">
        <v>0.043314</v>
      </c>
      <c r="AI3" s="31">
        <v>0.048023</v>
      </c>
      <c r="AJ3" s="31">
        <v>0.052339</v>
      </c>
      <c r="AK3" s="31">
        <v>0.055758</v>
      </c>
      <c r="AL3" s="31">
        <v>0.055763</v>
      </c>
    </row>
    <row r="4" ht="12.75" customHeight="1">
      <c r="A4" s="31">
        <v>-0.096365</v>
      </c>
      <c r="B4" s="31">
        <v>-0.091657</v>
      </c>
      <c r="C4" s="31">
        <v>-0.087382</v>
      </c>
      <c r="D4" s="31">
        <v>-0.082778</v>
      </c>
      <c r="E4" s="31">
        <v>-0.078544</v>
      </c>
      <c r="F4" s="31">
        <v>-0.074385</v>
      </c>
      <c r="G4" s="31">
        <v>-0.070393</v>
      </c>
      <c r="H4" s="31">
        <v>-0.066595</v>
      </c>
      <c r="I4" s="31">
        <v>-0.062828</v>
      </c>
      <c r="J4" s="31">
        <v>-0.059385</v>
      </c>
      <c r="K4" s="31">
        <v>-0.054724</v>
      </c>
      <c r="L4" s="31">
        <v>-0.050803</v>
      </c>
      <c r="M4" s="31">
        <v>-0.046856</v>
      </c>
      <c r="N4" s="31">
        <v>-0.04324</v>
      </c>
      <c r="O4" s="31">
        <v>-0.039585</v>
      </c>
      <c r="P4" s="31">
        <v>-0.03502</v>
      </c>
      <c r="Q4" s="31">
        <v>-0.03092</v>
      </c>
      <c r="R4" s="31">
        <v>-0.027689</v>
      </c>
      <c r="S4" s="31">
        <v>-0.024352</v>
      </c>
      <c r="T4" s="31">
        <v>-0.020826</v>
      </c>
      <c r="U4" s="31">
        <v>-0.016275</v>
      </c>
      <c r="V4" s="31">
        <v>-0.012181</v>
      </c>
      <c r="W4" s="31">
        <v>-0.007987</v>
      </c>
      <c r="X4" s="31">
        <v>-0.003956</v>
      </c>
      <c r="Y4" s="48">
        <v>0.0</v>
      </c>
      <c r="Z4" s="31">
        <v>0.004119</v>
      </c>
      <c r="AA4" s="31">
        <v>0.008218</v>
      </c>
      <c r="AB4" s="31">
        <v>0.012639</v>
      </c>
      <c r="AC4" s="31">
        <v>0.016824</v>
      </c>
      <c r="AD4" s="31">
        <v>0.020751</v>
      </c>
      <c r="AE4" s="31">
        <v>0.024926</v>
      </c>
      <c r="AF4" s="31">
        <v>0.029313</v>
      </c>
      <c r="AG4" s="31">
        <v>0.033309</v>
      </c>
      <c r="AH4" s="31">
        <v>0.03728</v>
      </c>
      <c r="AI4" s="31">
        <v>0.041143</v>
      </c>
      <c r="AJ4" s="31">
        <v>0.044532</v>
      </c>
      <c r="AK4" s="31">
        <v>0.047349</v>
      </c>
      <c r="AL4" s="31">
        <v>0.047398</v>
      </c>
    </row>
    <row r="5" ht="12.75" customHeight="1">
      <c r="A5" s="31">
        <v>-0.083116</v>
      </c>
      <c r="B5" s="31">
        <v>-0.078422</v>
      </c>
      <c r="C5" s="31">
        <v>-0.074388</v>
      </c>
      <c r="D5" s="31">
        <v>-0.069852</v>
      </c>
      <c r="E5" s="31">
        <v>-0.065986</v>
      </c>
      <c r="F5" s="31">
        <v>-0.062514</v>
      </c>
      <c r="G5" s="31">
        <v>-0.058505</v>
      </c>
      <c r="H5" s="31">
        <v>-0.055212</v>
      </c>
      <c r="I5" s="31">
        <v>-0.051961</v>
      </c>
      <c r="J5" s="31">
        <v>-0.04891</v>
      </c>
      <c r="K5" s="31">
        <v>-0.045204</v>
      </c>
      <c r="L5" s="31">
        <v>-0.041594</v>
      </c>
      <c r="M5" s="31">
        <v>-0.038541</v>
      </c>
      <c r="N5" s="31">
        <v>-0.035878</v>
      </c>
      <c r="O5" s="31">
        <v>-0.032334</v>
      </c>
      <c r="P5" s="31">
        <v>-0.028918</v>
      </c>
      <c r="Q5" s="31">
        <v>-0.02556</v>
      </c>
      <c r="R5" s="31">
        <v>-0.023166</v>
      </c>
      <c r="S5" s="31">
        <v>-0.020011</v>
      </c>
      <c r="T5" s="31">
        <v>-0.017203</v>
      </c>
      <c r="U5" s="31">
        <v>-0.013729</v>
      </c>
      <c r="V5" s="31">
        <v>-0.01012</v>
      </c>
      <c r="W5" s="31">
        <v>-0.006657</v>
      </c>
      <c r="X5" s="31">
        <v>-0.003246</v>
      </c>
      <c r="Y5" s="48">
        <v>0.0</v>
      </c>
      <c r="Z5" s="31">
        <v>0.00333</v>
      </c>
      <c r="AA5" s="31">
        <v>0.007048</v>
      </c>
      <c r="AB5" s="31">
        <v>0.010541</v>
      </c>
      <c r="AC5" s="31">
        <v>0.013897</v>
      </c>
      <c r="AD5" s="31">
        <v>0.017102</v>
      </c>
      <c r="AE5" s="31">
        <v>0.020862</v>
      </c>
      <c r="AF5" s="31">
        <v>0.024196</v>
      </c>
      <c r="AG5" s="31">
        <v>0.027585</v>
      </c>
      <c r="AH5" s="31">
        <v>0.031013</v>
      </c>
      <c r="AI5" s="31">
        <v>0.034274</v>
      </c>
      <c r="AJ5" s="31">
        <v>0.036912</v>
      </c>
      <c r="AK5" s="31">
        <v>0.038762</v>
      </c>
      <c r="AL5" s="31">
        <v>0.0387</v>
      </c>
    </row>
    <row r="6" ht="12.75" customHeight="1">
      <c r="A6" s="31">
        <v>-0.068897</v>
      </c>
      <c r="B6" s="31">
        <v>-0.065332</v>
      </c>
      <c r="C6" s="31">
        <v>-0.06213</v>
      </c>
      <c r="D6" s="31">
        <v>-0.058426</v>
      </c>
      <c r="E6" s="31">
        <v>-0.054876</v>
      </c>
      <c r="F6" s="31">
        <v>-0.051924</v>
      </c>
      <c r="G6" s="31">
        <v>-0.048987</v>
      </c>
      <c r="H6" s="31">
        <v>-0.046051</v>
      </c>
      <c r="I6" s="31">
        <v>-0.043423</v>
      </c>
      <c r="J6" s="31">
        <v>-0.040686</v>
      </c>
      <c r="K6" s="31">
        <v>-0.037532</v>
      </c>
      <c r="L6" s="31">
        <v>-0.034667</v>
      </c>
      <c r="M6" s="31">
        <v>-0.032067</v>
      </c>
      <c r="N6" s="31">
        <v>-0.029506</v>
      </c>
      <c r="O6" s="31">
        <v>-0.026437</v>
      </c>
      <c r="P6" s="31">
        <v>-0.023776</v>
      </c>
      <c r="Q6" s="31">
        <v>-0.021155</v>
      </c>
      <c r="R6" s="31">
        <v>-0.019063</v>
      </c>
      <c r="S6" s="31">
        <v>-0.016813</v>
      </c>
      <c r="T6" s="31">
        <v>-0.014504</v>
      </c>
      <c r="U6" s="31">
        <v>-0.01155</v>
      </c>
      <c r="V6" s="31">
        <v>-0.008556</v>
      </c>
      <c r="W6" s="31">
        <v>-0.005801</v>
      </c>
      <c r="X6" s="31">
        <v>-0.002835</v>
      </c>
      <c r="Y6" s="48">
        <v>0.0</v>
      </c>
      <c r="Z6" s="31">
        <v>0.0025</v>
      </c>
      <c r="AA6" s="31">
        <v>0.005484</v>
      </c>
      <c r="AB6" s="31">
        <v>0.008646</v>
      </c>
      <c r="AC6" s="31">
        <v>0.011442</v>
      </c>
      <c r="AD6" s="31">
        <v>0.014165</v>
      </c>
      <c r="AE6" s="31">
        <v>0.01706</v>
      </c>
      <c r="AF6" s="31">
        <v>0.019901</v>
      </c>
      <c r="AG6" s="31">
        <v>0.022837</v>
      </c>
      <c r="AH6" s="31">
        <v>0.025401</v>
      </c>
      <c r="AI6" s="31">
        <v>0.027831</v>
      </c>
      <c r="AJ6" s="31">
        <v>0.030174</v>
      </c>
      <c r="AK6" s="31">
        <v>0.031476</v>
      </c>
      <c r="AL6" s="31">
        <v>0.031438</v>
      </c>
    </row>
    <row r="7" ht="12.75" customHeight="1">
      <c r="A7" s="31">
        <v>-0.058596</v>
      </c>
      <c r="B7" s="31">
        <v>-0.05528</v>
      </c>
      <c r="C7" s="31">
        <v>-0.052389</v>
      </c>
      <c r="D7" s="31">
        <v>-0.049145</v>
      </c>
      <c r="E7" s="31">
        <v>-0.046472</v>
      </c>
      <c r="F7" s="31">
        <v>-0.04387</v>
      </c>
      <c r="G7" s="31">
        <v>-0.04098</v>
      </c>
      <c r="H7" s="31">
        <v>-0.038541</v>
      </c>
      <c r="I7" s="31">
        <v>-0.036161</v>
      </c>
      <c r="J7" s="31">
        <v>-0.033931</v>
      </c>
      <c r="K7" s="31">
        <v>-0.031139</v>
      </c>
      <c r="L7" s="31">
        <v>-0.028809</v>
      </c>
      <c r="M7" s="31">
        <v>-0.026421</v>
      </c>
      <c r="N7" s="31">
        <v>-0.024474</v>
      </c>
      <c r="O7" s="31">
        <v>-0.021908</v>
      </c>
      <c r="P7" s="31">
        <v>-0.01961</v>
      </c>
      <c r="Q7" s="31">
        <v>-0.017441</v>
      </c>
      <c r="R7" s="31">
        <v>-0.015737</v>
      </c>
      <c r="S7" s="31">
        <v>-0.013696</v>
      </c>
      <c r="T7" s="31">
        <v>-0.011644</v>
      </c>
      <c r="U7" s="31">
        <v>-0.009408</v>
      </c>
      <c r="V7" s="31">
        <v>-0.006898</v>
      </c>
      <c r="W7" s="31">
        <v>-0.004344</v>
      </c>
      <c r="X7" s="31">
        <v>-0.002219</v>
      </c>
      <c r="Y7" s="48">
        <v>0.0</v>
      </c>
      <c r="Z7" s="31">
        <v>0.002218</v>
      </c>
      <c r="AA7" s="31">
        <v>0.004507</v>
      </c>
      <c r="AB7" s="31">
        <v>0.007228</v>
      </c>
      <c r="AC7" s="31">
        <v>0.009481</v>
      </c>
      <c r="AD7" s="31">
        <v>0.01162</v>
      </c>
      <c r="AE7" s="31">
        <v>0.014108</v>
      </c>
      <c r="AF7" s="31">
        <v>0.0167</v>
      </c>
      <c r="AG7" s="31">
        <v>0.018746</v>
      </c>
      <c r="AH7" s="31">
        <v>0.021134</v>
      </c>
      <c r="AI7" s="31">
        <v>0.02322</v>
      </c>
      <c r="AJ7" s="31">
        <v>0.024698</v>
      </c>
      <c r="AK7" s="31">
        <v>0.025921</v>
      </c>
      <c r="AL7" s="31">
        <v>0.025685</v>
      </c>
    </row>
    <row r="8" ht="12.75" customHeight="1">
      <c r="A8" s="31">
        <v>-0.048518</v>
      </c>
      <c r="B8" s="31">
        <v>-0.046132</v>
      </c>
      <c r="C8" s="31">
        <v>-0.043746</v>
      </c>
      <c r="D8" s="31">
        <v>-0.040843</v>
      </c>
      <c r="E8" s="31">
        <v>-0.038499</v>
      </c>
      <c r="F8" s="31">
        <v>-0.036413</v>
      </c>
      <c r="G8" s="31">
        <v>-0.034203</v>
      </c>
      <c r="H8" s="31">
        <v>-0.032258</v>
      </c>
      <c r="I8" s="31">
        <v>-0.030258</v>
      </c>
      <c r="J8" s="31">
        <v>-0.028395</v>
      </c>
      <c r="K8" s="31">
        <v>-0.025954</v>
      </c>
      <c r="L8" s="31">
        <v>-0.02379</v>
      </c>
      <c r="M8" s="31">
        <v>-0.021843</v>
      </c>
      <c r="N8" s="31">
        <v>-0.020305</v>
      </c>
      <c r="O8" s="31">
        <v>-0.018185</v>
      </c>
      <c r="P8" s="31">
        <v>-0.015984</v>
      </c>
      <c r="Q8" s="31">
        <v>-0.014605</v>
      </c>
      <c r="R8" s="31">
        <v>-0.013076</v>
      </c>
      <c r="S8" s="31">
        <v>-0.011502</v>
      </c>
      <c r="T8" s="31">
        <v>-0.009701</v>
      </c>
      <c r="U8" s="31">
        <v>-0.007817</v>
      </c>
      <c r="V8" s="31">
        <v>-0.005606</v>
      </c>
      <c r="W8" s="31">
        <v>-0.003708</v>
      </c>
      <c r="X8" s="31">
        <v>-0.001947</v>
      </c>
      <c r="Y8" s="48">
        <v>0.0</v>
      </c>
      <c r="Z8" s="31">
        <v>0.001833</v>
      </c>
      <c r="AA8" s="31">
        <v>0.003926</v>
      </c>
      <c r="AB8" s="31">
        <v>0.006239</v>
      </c>
      <c r="AC8" s="31">
        <v>0.00801</v>
      </c>
      <c r="AD8" s="31">
        <v>0.010025</v>
      </c>
      <c r="AE8" s="31">
        <v>0.012194</v>
      </c>
      <c r="AF8" s="31">
        <v>0.014105</v>
      </c>
      <c r="AG8" s="31">
        <v>0.016169</v>
      </c>
      <c r="AH8" s="31">
        <v>0.018016</v>
      </c>
      <c r="AI8" s="31">
        <v>0.019613</v>
      </c>
      <c r="AJ8" s="31">
        <v>0.020966</v>
      </c>
      <c r="AK8" s="31">
        <v>0.021882</v>
      </c>
      <c r="AL8" s="31">
        <v>0.021596</v>
      </c>
    </row>
    <row r="9" ht="12.75" customHeight="1">
      <c r="A9" s="31">
        <v>-0.043756</v>
      </c>
      <c r="B9" s="31">
        <v>-0.04117</v>
      </c>
      <c r="C9" s="31">
        <v>-0.038838</v>
      </c>
      <c r="D9" s="31">
        <v>-0.036317</v>
      </c>
      <c r="E9" s="31">
        <v>-0.034331</v>
      </c>
      <c r="F9" s="31">
        <v>-0.032216</v>
      </c>
      <c r="G9" s="31">
        <v>-0.030092</v>
      </c>
      <c r="H9" s="31">
        <v>-0.028329</v>
      </c>
      <c r="I9" s="31">
        <v>-0.026452</v>
      </c>
      <c r="J9" s="31">
        <v>-0.024717</v>
      </c>
      <c r="K9" s="31">
        <v>-0.022568</v>
      </c>
      <c r="L9" s="31">
        <v>-0.02071</v>
      </c>
      <c r="M9" s="31">
        <v>-0.019209</v>
      </c>
      <c r="N9" s="31">
        <v>-0.017751</v>
      </c>
      <c r="O9" s="31">
        <v>-0.015984</v>
      </c>
      <c r="P9" s="31">
        <v>-0.014146</v>
      </c>
      <c r="Q9" s="31">
        <v>-0.012667</v>
      </c>
      <c r="R9" s="31">
        <v>-0.011522</v>
      </c>
      <c r="S9" s="31">
        <v>-0.010195</v>
      </c>
      <c r="T9" s="31">
        <v>-0.008486</v>
      </c>
      <c r="U9" s="31">
        <v>-0.006958</v>
      </c>
      <c r="V9" s="31">
        <v>-0.005131</v>
      </c>
      <c r="W9" s="31">
        <v>-0.003271</v>
      </c>
      <c r="X9" s="31">
        <v>-0.001975</v>
      </c>
      <c r="Y9" s="48">
        <v>0.0</v>
      </c>
      <c r="Z9" s="31">
        <v>0.001301</v>
      </c>
      <c r="AA9" s="31">
        <v>0.003136</v>
      </c>
      <c r="AB9" s="31">
        <v>0.005149</v>
      </c>
      <c r="AC9" s="31">
        <v>0.006559</v>
      </c>
      <c r="AD9" s="31">
        <v>0.00831</v>
      </c>
      <c r="AE9" s="31">
        <v>0.010162</v>
      </c>
      <c r="AF9" s="31">
        <v>0.012015</v>
      </c>
      <c r="AG9" s="31">
        <v>0.013698</v>
      </c>
      <c r="AH9" s="31">
        <v>0.015366</v>
      </c>
      <c r="AI9" s="31">
        <v>0.016799</v>
      </c>
      <c r="AJ9" s="31">
        <v>0.017887</v>
      </c>
      <c r="AK9" s="31">
        <v>0.01862</v>
      </c>
      <c r="AL9" s="31">
        <v>0.018321</v>
      </c>
    </row>
    <row r="10" ht="12.75" customHeight="1">
      <c r="A10" s="31">
        <v>-0.035203</v>
      </c>
      <c r="B10" s="31">
        <v>-0.033486</v>
      </c>
      <c r="C10" s="31">
        <v>-0.031848</v>
      </c>
      <c r="D10" s="31">
        <v>-0.029762</v>
      </c>
      <c r="E10" s="31">
        <v>-0.028046</v>
      </c>
      <c r="F10" s="31">
        <v>-0.026407</v>
      </c>
      <c r="G10" s="31">
        <v>-0.024657</v>
      </c>
      <c r="H10" s="31">
        <v>-0.023276</v>
      </c>
      <c r="I10" s="31">
        <v>-0.021884</v>
      </c>
      <c r="J10" s="31">
        <v>-0.020432</v>
      </c>
      <c r="K10" s="31">
        <v>-0.018637</v>
      </c>
      <c r="L10" s="31">
        <v>-0.017065</v>
      </c>
      <c r="M10" s="31">
        <v>-0.015717</v>
      </c>
      <c r="N10" s="31">
        <v>-0.01452</v>
      </c>
      <c r="O10" s="31">
        <v>-0.013149</v>
      </c>
      <c r="P10" s="31">
        <v>-0.011693</v>
      </c>
      <c r="Q10" s="31">
        <v>-0.010366</v>
      </c>
      <c r="R10" s="31">
        <v>-0.009587</v>
      </c>
      <c r="S10" s="31">
        <v>-0.008291</v>
      </c>
      <c r="T10" s="31">
        <v>-0.006961</v>
      </c>
      <c r="U10" s="31">
        <v>-0.005734</v>
      </c>
      <c r="V10" s="31">
        <v>-0.004114</v>
      </c>
      <c r="W10" s="31">
        <v>-0.00267</v>
      </c>
      <c r="X10" s="31">
        <v>-0.001699</v>
      </c>
      <c r="Y10" s="48">
        <v>0.0</v>
      </c>
      <c r="Z10" s="31">
        <v>0.001176</v>
      </c>
      <c r="AA10" s="31">
        <v>0.002622</v>
      </c>
      <c r="AB10" s="31">
        <v>0.004366</v>
      </c>
      <c r="AC10" s="31">
        <v>0.005748</v>
      </c>
      <c r="AD10" s="31">
        <v>0.007224</v>
      </c>
      <c r="AE10" s="31">
        <v>0.008862</v>
      </c>
      <c r="AF10" s="31">
        <v>0.010406</v>
      </c>
      <c r="AG10" s="31">
        <v>0.011969</v>
      </c>
      <c r="AH10" s="31">
        <v>0.013592</v>
      </c>
      <c r="AI10" s="31">
        <v>0.01473</v>
      </c>
      <c r="AJ10" s="31">
        <v>0.015732</v>
      </c>
      <c r="AK10" s="31">
        <v>0.016441</v>
      </c>
      <c r="AL10" s="31">
        <v>0.016175</v>
      </c>
    </row>
    <row r="11" ht="12.75" customHeight="1">
      <c r="A11" s="31">
        <v>-0.029913</v>
      </c>
      <c r="B11" s="31">
        <v>-0.028338</v>
      </c>
      <c r="C11" s="31">
        <v>-0.026987</v>
      </c>
      <c r="D11" s="31">
        <v>-0.02539</v>
      </c>
      <c r="E11" s="31">
        <v>-0.024016</v>
      </c>
      <c r="F11" s="31">
        <v>-0.022654</v>
      </c>
      <c r="G11" s="31">
        <v>-0.021213</v>
      </c>
      <c r="H11" s="31">
        <v>-0.019927</v>
      </c>
      <c r="I11" s="31">
        <v>-0.01867</v>
      </c>
      <c r="J11" s="31">
        <v>-0.017329</v>
      </c>
      <c r="K11" s="31">
        <v>-0.015921</v>
      </c>
      <c r="L11" s="31">
        <v>-0.014525</v>
      </c>
      <c r="M11" s="31">
        <v>-0.013462</v>
      </c>
      <c r="N11" s="31">
        <v>-0.01242</v>
      </c>
      <c r="O11" s="31">
        <v>-0.011329</v>
      </c>
      <c r="P11" s="31">
        <v>-0.010074</v>
      </c>
      <c r="Q11" s="31">
        <v>-0.008924</v>
      </c>
      <c r="R11" s="31">
        <v>-0.008279</v>
      </c>
      <c r="S11" s="31">
        <v>-0.007205</v>
      </c>
      <c r="T11" s="31">
        <v>-0.006152</v>
      </c>
      <c r="U11" s="31">
        <v>-0.005027</v>
      </c>
      <c r="V11" s="31">
        <v>-0.003636</v>
      </c>
      <c r="W11" s="31">
        <v>-0.002399</v>
      </c>
      <c r="X11" s="31">
        <v>-0.001445</v>
      </c>
      <c r="Y11" s="48">
        <v>0.0</v>
      </c>
      <c r="Z11" s="31">
        <v>9.52E-4</v>
      </c>
      <c r="AA11" s="31">
        <v>0.002155</v>
      </c>
      <c r="AB11" s="31">
        <v>0.003756</v>
      </c>
      <c r="AC11" s="31">
        <v>0.004991</v>
      </c>
      <c r="AD11" s="31">
        <v>0.006294</v>
      </c>
      <c r="AE11" s="31">
        <v>0.007684</v>
      </c>
      <c r="AF11" s="31">
        <v>0.0092</v>
      </c>
      <c r="AG11" s="31">
        <v>0.010676</v>
      </c>
      <c r="AH11" s="31">
        <v>0.011987</v>
      </c>
      <c r="AI11" s="31">
        <v>0.013092</v>
      </c>
      <c r="AJ11" s="31">
        <v>0.014076</v>
      </c>
      <c r="AK11" s="31">
        <v>0.014685</v>
      </c>
      <c r="AL11" s="31">
        <v>0.014345</v>
      </c>
    </row>
    <row r="12" ht="12.75" customHeight="1">
      <c r="A12" s="31">
        <v>-0.026236</v>
      </c>
      <c r="B12" s="31">
        <v>-0.024896</v>
      </c>
      <c r="C12" s="31">
        <v>-0.023669</v>
      </c>
      <c r="D12" s="31">
        <v>-0.02214</v>
      </c>
      <c r="E12" s="31">
        <v>-0.020849</v>
      </c>
      <c r="F12" s="31">
        <v>-0.019518</v>
      </c>
      <c r="G12" s="31">
        <v>-0.018224</v>
      </c>
      <c r="H12" s="31">
        <v>-0.017143</v>
      </c>
      <c r="I12" s="31">
        <v>-0.016148</v>
      </c>
      <c r="J12" s="31">
        <v>-0.015095</v>
      </c>
      <c r="K12" s="31">
        <v>-0.013753</v>
      </c>
      <c r="L12" s="31">
        <v>-0.012766</v>
      </c>
      <c r="M12" s="31">
        <v>-0.011681</v>
      </c>
      <c r="N12" s="31">
        <v>-0.010941</v>
      </c>
      <c r="O12" s="31">
        <v>-0.009848</v>
      </c>
      <c r="P12" s="31">
        <v>-0.008837</v>
      </c>
      <c r="Q12" s="31">
        <v>-0.007928</v>
      </c>
      <c r="R12" s="31">
        <v>-0.007323</v>
      </c>
      <c r="S12" s="31">
        <v>-0.006465</v>
      </c>
      <c r="T12" s="31">
        <v>-0.005488</v>
      </c>
      <c r="U12" s="31">
        <v>-0.00451</v>
      </c>
      <c r="V12" s="31">
        <v>-0.003245</v>
      </c>
      <c r="W12" s="31">
        <v>-0.002074</v>
      </c>
      <c r="X12" s="31">
        <v>-0.001075</v>
      </c>
      <c r="Y12" s="48">
        <v>0.0</v>
      </c>
      <c r="Z12" s="31">
        <v>8.7E-4</v>
      </c>
      <c r="AA12" s="31">
        <v>0.002028</v>
      </c>
      <c r="AB12" s="31">
        <v>0.003331</v>
      </c>
      <c r="AC12" s="31">
        <v>0.004416</v>
      </c>
      <c r="AD12" s="31">
        <v>0.005588</v>
      </c>
      <c r="AE12" s="31">
        <v>0.006996</v>
      </c>
      <c r="AF12" s="31">
        <v>0.008411</v>
      </c>
      <c r="AG12" s="31">
        <v>0.009751</v>
      </c>
      <c r="AH12" s="31">
        <v>0.011019</v>
      </c>
      <c r="AI12" s="31">
        <v>0.011932</v>
      </c>
      <c r="AJ12" s="31">
        <v>0.012838</v>
      </c>
      <c r="AK12" s="31">
        <v>0.013531</v>
      </c>
      <c r="AL12" s="31">
        <v>0.013232</v>
      </c>
    </row>
    <row r="13" ht="12.75" customHeight="1">
      <c r="A13" s="31">
        <v>-0.02266</v>
      </c>
      <c r="B13" s="31">
        <v>-0.021484</v>
      </c>
      <c r="C13" s="31">
        <v>-0.020419</v>
      </c>
      <c r="D13" s="31">
        <v>-0.019093</v>
      </c>
      <c r="E13" s="31">
        <v>-0.017976</v>
      </c>
      <c r="F13" s="31">
        <v>-0.016877</v>
      </c>
      <c r="G13" s="31">
        <v>-0.015803</v>
      </c>
      <c r="H13" s="31">
        <v>-0.015014</v>
      </c>
      <c r="I13" s="31">
        <v>-0.013979</v>
      </c>
      <c r="J13" s="31">
        <v>-0.013091</v>
      </c>
      <c r="K13" s="31">
        <v>-0.011919</v>
      </c>
      <c r="L13" s="31">
        <v>-0.010989</v>
      </c>
      <c r="M13" s="31">
        <v>-0.010066</v>
      </c>
      <c r="N13" s="31">
        <v>-0.009466</v>
      </c>
      <c r="O13" s="31">
        <v>-0.008529</v>
      </c>
      <c r="P13" s="31">
        <v>-0.00769</v>
      </c>
      <c r="Q13" s="31">
        <v>-0.00684</v>
      </c>
      <c r="R13" s="31">
        <v>-0.006255</v>
      </c>
      <c r="S13" s="31">
        <v>-0.005464</v>
      </c>
      <c r="T13" s="31">
        <v>-0.004673</v>
      </c>
      <c r="U13" s="31">
        <v>-0.003883</v>
      </c>
      <c r="V13" s="31">
        <v>-0.002799</v>
      </c>
      <c r="W13" s="31">
        <v>-0.00176</v>
      </c>
      <c r="X13" s="31">
        <v>-9.0E-4</v>
      </c>
      <c r="Y13" s="48">
        <v>0.0</v>
      </c>
      <c r="Z13" s="31">
        <v>8.11E-4</v>
      </c>
      <c r="AA13" s="31">
        <v>0.001879</v>
      </c>
      <c r="AB13" s="31">
        <v>0.003061</v>
      </c>
      <c r="AC13" s="31">
        <v>0.004145</v>
      </c>
      <c r="AD13" s="31">
        <v>0.005233</v>
      </c>
      <c r="AE13" s="31">
        <v>0.006525</v>
      </c>
      <c r="AF13" s="31">
        <v>0.007829</v>
      </c>
      <c r="AG13" s="31">
        <v>0.009078</v>
      </c>
      <c r="AH13" s="31">
        <v>0.010281</v>
      </c>
      <c r="AI13" s="31">
        <v>0.011138</v>
      </c>
      <c r="AJ13" s="31">
        <v>0.012051</v>
      </c>
      <c r="AK13" s="31">
        <v>0.012749</v>
      </c>
      <c r="AL13" s="31">
        <v>0.012405</v>
      </c>
    </row>
    <row r="14" ht="12.75" customHeight="1">
      <c r="A14" s="31">
        <v>-0.019378</v>
      </c>
      <c r="B14" s="31">
        <v>-0.018352</v>
      </c>
      <c r="C14" s="31">
        <v>-0.017464</v>
      </c>
      <c r="D14" s="31">
        <v>-0.016451</v>
      </c>
      <c r="E14" s="31">
        <v>-0.015509</v>
      </c>
      <c r="F14" s="31">
        <v>-0.014668</v>
      </c>
      <c r="G14" s="31">
        <v>-0.01372</v>
      </c>
      <c r="H14" s="31">
        <v>-0.012957</v>
      </c>
      <c r="I14" s="31">
        <v>-0.012151</v>
      </c>
      <c r="J14" s="31">
        <v>-0.011381</v>
      </c>
      <c r="K14" s="31">
        <v>-0.010388</v>
      </c>
      <c r="L14" s="31">
        <v>-0.009577</v>
      </c>
      <c r="M14" s="31">
        <v>-0.008899</v>
      </c>
      <c r="N14" s="31">
        <v>-0.008396</v>
      </c>
      <c r="O14" s="31">
        <v>-0.007704</v>
      </c>
      <c r="P14" s="31">
        <v>-0.006835</v>
      </c>
      <c r="Q14" s="31">
        <v>-0.00608</v>
      </c>
      <c r="R14" s="31">
        <v>-0.005622</v>
      </c>
      <c r="S14" s="31">
        <v>-0.005102</v>
      </c>
      <c r="T14" s="31">
        <v>-0.004279</v>
      </c>
      <c r="U14" s="31">
        <v>-0.003536</v>
      </c>
      <c r="V14" s="31">
        <v>-0.002576</v>
      </c>
      <c r="W14" s="31">
        <v>-0.001569</v>
      </c>
      <c r="X14" s="31">
        <v>-9.21E-4</v>
      </c>
      <c r="Y14" s="48">
        <v>0.0</v>
      </c>
      <c r="Z14" s="31">
        <v>6.32E-4</v>
      </c>
      <c r="AA14" s="31">
        <v>0.001538</v>
      </c>
      <c r="AB14" s="31">
        <v>0.00264</v>
      </c>
      <c r="AC14" s="31">
        <v>0.003563</v>
      </c>
      <c r="AD14" s="31">
        <v>0.004524</v>
      </c>
      <c r="AE14" s="31">
        <v>0.005775</v>
      </c>
      <c r="AF14" s="31">
        <v>0.006984</v>
      </c>
      <c r="AG14" s="31">
        <v>0.008234</v>
      </c>
      <c r="AH14" s="31">
        <v>0.009313</v>
      </c>
      <c r="AI14" s="31">
        <v>0.010202</v>
      </c>
      <c r="AJ14" s="31">
        <v>0.011152</v>
      </c>
      <c r="AK14" s="31">
        <v>0.011725</v>
      </c>
      <c r="AL14" s="31">
        <v>0.011403</v>
      </c>
    </row>
    <row r="15" ht="12.75" customHeight="1">
      <c r="A15" s="31">
        <v>-0.017094</v>
      </c>
      <c r="B15" s="31">
        <v>-0.016272</v>
      </c>
      <c r="C15" s="31">
        <v>-0.015471</v>
      </c>
      <c r="D15" s="31">
        <v>-0.014496</v>
      </c>
      <c r="E15" s="31">
        <v>-0.013606</v>
      </c>
      <c r="F15" s="31">
        <v>-0.012857</v>
      </c>
      <c r="G15" s="31">
        <v>-0.012133</v>
      </c>
      <c r="H15" s="31">
        <v>-0.011525</v>
      </c>
      <c r="I15" s="31">
        <v>-0.010833</v>
      </c>
      <c r="J15" s="31">
        <v>-0.010164</v>
      </c>
      <c r="K15" s="31">
        <v>-0.00929</v>
      </c>
      <c r="L15" s="31">
        <v>-0.008606</v>
      </c>
      <c r="M15" s="31">
        <v>-0.007896</v>
      </c>
      <c r="N15" s="31">
        <v>-0.00754</v>
      </c>
      <c r="O15" s="31">
        <v>-0.006838</v>
      </c>
      <c r="P15" s="31">
        <v>-0.006223</v>
      </c>
      <c r="Q15" s="31">
        <v>-0.005486</v>
      </c>
      <c r="R15" s="31">
        <v>-0.005142</v>
      </c>
      <c r="S15" s="31">
        <v>-0.004544</v>
      </c>
      <c r="T15" s="31">
        <v>-0.003758</v>
      </c>
      <c r="U15" s="31">
        <v>-0.003226</v>
      </c>
      <c r="V15" s="31">
        <v>-0.002365</v>
      </c>
      <c r="W15" s="31">
        <v>-0.001488</v>
      </c>
      <c r="X15" s="31">
        <v>-7.67E-4</v>
      </c>
      <c r="Y15" s="48">
        <v>0.0</v>
      </c>
      <c r="Z15" s="31">
        <v>6.28E-4</v>
      </c>
      <c r="AA15" s="31">
        <v>0.001494</v>
      </c>
      <c r="AB15" s="31">
        <v>0.002589</v>
      </c>
      <c r="AC15" s="31">
        <v>0.003374</v>
      </c>
      <c r="AD15" s="31">
        <v>0.004396</v>
      </c>
      <c r="AE15" s="31">
        <v>0.00558</v>
      </c>
      <c r="AF15" s="31">
        <v>0.006651</v>
      </c>
      <c r="AG15" s="31">
        <v>0.007914</v>
      </c>
      <c r="AH15" s="31">
        <v>0.009063</v>
      </c>
      <c r="AI15" s="31">
        <v>0.009807</v>
      </c>
      <c r="AJ15" s="31">
        <v>0.010745</v>
      </c>
      <c r="AK15" s="31">
        <v>0.011251</v>
      </c>
      <c r="AL15" s="31">
        <v>0.010992</v>
      </c>
    </row>
    <row r="16" ht="12.75" customHeight="1">
      <c r="A16" s="31">
        <v>-0.01473</v>
      </c>
      <c r="B16" s="31">
        <v>-0.014026</v>
      </c>
      <c r="C16" s="31">
        <v>-0.013451</v>
      </c>
      <c r="D16" s="31">
        <v>-0.012605</v>
      </c>
      <c r="E16" s="31">
        <v>-0.011988</v>
      </c>
      <c r="F16" s="31">
        <v>-0.011393</v>
      </c>
      <c r="G16" s="31">
        <v>-0.010647</v>
      </c>
      <c r="H16" s="31">
        <v>-0.010142</v>
      </c>
      <c r="I16" s="31">
        <v>-0.009483</v>
      </c>
      <c r="J16" s="31">
        <v>-0.008979</v>
      </c>
      <c r="K16" s="31">
        <v>-0.008215</v>
      </c>
      <c r="L16" s="31">
        <v>-0.007658</v>
      </c>
      <c r="M16" s="31">
        <v>-0.007008</v>
      </c>
      <c r="N16" s="31">
        <v>-0.006831</v>
      </c>
      <c r="O16" s="31">
        <v>-0.006269</v>
      </c>
      <c r="P16" s="31">
        <v>-0.005601</v>
      </c>
      <c r="Q16" s="31">
        <v>-0.005154</v>
      </c>
      <c r="R16" s="31">
        <v>-0.004752</v>
      </c>
      <c r="S16" s="31">
        <v>-0.004235</v>
      </c>
      <c r="T16" s="31">
        <v>-0.003505</v>
      </c>
      <c r="U16" s="31">
        <v>-0.002954</v>
      </c>
      <c r="V16" s="31">
        <v>-0.002238</v>
      </c>
      <c r="W16" s="31">
        <v>-0.001409</v>
      </c>
      <c r="X16" s="31">
        <v>-8.43E-4</v>
      </c>
      <c r="Y16" s="48">
        <v>0.0</v>
      </c>
      <c r="Z16" s="31">
        <v>6.04E-4</v>
      </c>
      <c r="AA16" s="31">
        <v>0.001352</v>
      </c>
      <c r="AB16" s="31">
        <v>0.002335</v>
      </c>
      <c r="AC16" s="31">
        <v>0.003064</v>
      </c>
      <c r="AD16" s="31">
        <v>0.003982</v>
      </c>
      <c r="AE16" s="31">
        <v>0.005101</v>
      </c>
      <c r="AF16" s="31">
        <v>0.006142</v>
      </c>
      <c r="AG16" s="31">
        <v>0.007277</v>
      </c>
      <c r="AH16" s="31">
        <v>0.00839</v>
      </c>
      <c r="AI16" s="31">
        <v>0.009127</v>
      </c>
      <c r="AJ16" s="31">
        <v>0.009937</v>
      </c>
      <c r="AK16" s="31">
        <v>0.01064</v>
      </c>
      <c r="AL16" s="31">
        <v>0.010373</v>
      </c>
    </row>
    <row r="17" ht="12.75" customHeight="1">
      <c r="A17" s="31">
        <v>-0.013071</v>
      </c>
      <c r="B17" s="31">
        <v>-0.012513</v>
      </c>
      <c r="C17" s="31">
        <v>-0.012019</v>
      </c>
      <c r="D17" s="31">
        <v>-0.011431</v>
      </c>
      <c r="E17" s="31">
        <v>-0.010791</v>
      </c>
      <c r="F17" s="31">
        <v>-0.010217</v>
      </c>
      <c r="G17" s="31">
        <v>-0.009615</v>
      </c>
      <c r="H17" s="31">
        <v>-0.009187</v>
      </c>
      <c r="I17" s="31">
        <v>-0.008569</v>
      </c>
      <c r="J17" s="31">
        <v>-0.00808</v>
      </c>
      <c r="K17" s="31">
        <v>-0.007481</v>
      </c>
      <c r="L17" s="31">
        <v>-0.00695</v>
      </c>
      <c r="M17" s="31">
        <v>-0.006505</v>
      </c>
      <c r="N17" s="31">
        <v>-0.006122</v>
      </c>
      <c r="O17" s="31">
        <v>-0.00568</v>
      </c>
      <c r="P17" s="31">
        <v>-0.005125</v>
      </c>
      <c r="Q17" s="31">
        <v>-0.004624</v>
      </c>
      <c r="R17" s="31">
        <v>-0.004408</v>
      </c>
      <c r="S17" s="31">
        <v>-0.003906</v>
      </c>
      <c r="T17" s="31">
        <v>-0.003291</v>
      </c>
      <c r="U17" s="31">
        <v>-0.002765</v>
      </c>
      <c r="V17" s="31">
        <v>-0.001983</v>
      </c>
      <c r="W17" s="31">
        <v>-0.00128</v>
      </c>
      <c r="X17" s="31">
        <v>-7.66E-4</v>
      </c>
      <c r="Y17" s="48">
        <v>0.0</v>
      </c>
      <c r="Z17" s="31">
        <v>4.35E-4</v>
      </c>
      <c r="AA17" s="31">
        <v>0.001192</v>
      </c>
      <c r="AB17" s="31">
        <v>0.002082</v>
      </c>
      <c r="AC17" s="31">
        <v>0.002818</v>
      </c>
      <c r="AD17" s="31">
        <v>0.003639</v>
      </c>
      <c r="AE17" s="31">
        <v>0.004733</v>
      </c>
      <c r="AF17" s="31">
        <v>0.005711</v>
      </c>
      <c r="AG17" s="31">
        <v>0.006866</v>
      </c>
      <c r="AH17" s="31">
        <v>0.007802</v>
      </c>
      <c r="AI17" s="31">
        <v>0.008644</v>
      </c>
      <c r="AJ17" s="31">
        <v>0.009427</v>
      </c>
      <c r="AK17" s="31">
        <v>0.010046</v>
      </c>
      <c r="AL17" s="31">
        <v>0.009847</v>
      </c>
    </row>
    <row r="18" ht="12.75" customHeight="1">
      <c r="A18" s="31">
        <v>-0.010699</v>
      </c>
      <c r="B18" s="31">
        <v>-0.010256</v>
      </c>
      <c r="C18" s="31">
        <v>-0.009919</v>
      </c>
      <c r="D18" s="31">
        <v>-0.009442</v>
      </c>
      <c r="E18" s="31">
        <v>-0.008975</v>
      </c>
      <c r="F18" s="31">
        <v>-0.008521</v>
      </c>
      <c r="G18" s="31">
        <v>-0.008002</v>
      </c>
      <c r="H18" s="31">
        <v>-0.007707</v>
      </c>
      <c r="I18" s="31">
        <v>-0.007217</v>
      </c>
      <c r="J18" s="31">
        <v>-0.006807</v>
      </c>
      <c r="K18" s="31">
        <v>-0.006232</v>
      </c>
      <c r="L18" s="31">
        <v>-0.005854</v>
      </c>
      <c r="M18" s="31">
        <v>-0.005491</v>
      </c>
      <c r="N18" s="31">
        <v>-0.005244</v>
      </c>
      <c r="O18" s="31">
        <v>-0.004787</v>
      </c>
      <c r="P18" s="31">
        <v>-0.004458</v>
      </c>
      <c r="Q18" s="31">
        <v>-0.004045</v>
      </c>
      <c r="R18" s="31">
        <v>-0.00382</v>
      </c>
      <c r="S18" s="31">
        <v>-0.003369</v>
      </c>
      <c r="T18" s="31">
        <v>-0.002914</v>
      </c>
      <c r="U18" s="31">
        <v>-0.002459</v>
      </c>
      <c r="V18" s="31">
        <v>-0.001792</v>
      </c>
      <c r="W18" s="31">
        <v>-0.001178</v>
      </c>
      <c r="X18" s="31">
        <v>-6.94E-4</v>
      </c>
      <c r="Y18" s="48">
        <v>0.0</v>
      </c>
      <c r="Z18" s="31">
        <v>4.61E-4</v>
      </c>
      <c r="AA18" s="31">
        <v>0.001101</v>
      </c>
      <c r="AB18" s="31">
        <v>0.001939</v>
      </c>
      <c r="AC18" s="31">
        <v>0.002574</v>
      </c>
      <c r="AD18" s="31">
        <v>0.003181</v>
      </c>
      <c r="AE18" s="31">
        <v>0.004307</v>
      </c>
      <c r="AF18" s="31">
        <v>0.005252</v>
      </c>
      <c r="AG18" s="31">
        <v>0.006257</v>
      </c>
      <c r="AH18" s="31">
        <v>0.007186</v>
      </c>
      <c r="AI18" s="31">
        <v>0.007928</v>
      </c>
      <c r="AJ18" s="31">
        <v>0.008652</v>
      </c>
      <c r="AK18" s="31">
        <v>0.009311</v>
      </c>
      <c r="AL18" s="31">
        <v>0.009135</v>
      </c>
    </row>
    <row r="19" ht="12.75" customHeight="1">
      <c r="A19" s="31">
        <v>-0.008755</v>
      </c>
      <c r="B19" s="31">
        <v>-0.008496</v>
      </c>
      <c r="C19" s="31">
        <v>-0.008257</v>
      </c>
      <c r="D19" s="31">
        <v>-0.00791</v>
      </c>
      <c r="E19" s="31">
        <v>-0.007586</v>
      </c>
      <c r="F19" s="31">
        <v>-0.007262</v>
      </c>
      <c r="G19" s="31">
        <v>-0.006809</v>
      </c>
      <c r="H19" s="31">
        <v>-0.006499</v>
      </c>
      <c r="I19" s="31">
        <v>-0.006052</v>
      </c>
      <c r="J19" s="31">
        <v>-0.005741</v>
      </c>
      <c r="K19" s="31">
        <v>-0.005343</v>
      </c>
      <c r="L19" s="31">
        <v>-0.005003</v>
      </c>
      <c r="M19" s="31">
        <v>-0.004701</v>
      </c>
      <c r="N19" s="31">
        <v>-0.004567</v>
      </c>
      <c r="O19" s="31">
        <v>-0.004187</v>
      </c>
      <c r="P19" s="31">
        <v>-0.003818</v>
      </c>
      <c r="Q19" s="31">
        <v>-0.003553</v>
      </c>
      <c r="R19" s="31">
        <v>-0.003416</v>
      </c>
      <c r="S19" s="31">
        <v>-0.003038</v>
      </c>
      <c r="T19" s="31">
        <v>-0.002541</v>
      </c>
      <c r="U19" s="31">
        <v>-0.002174</v>
      </c>
      <c r="V19" s="31">
        <v>-0.001574</v>
      </c>
      <c r="W19" s="31">
        <v>-9.87E-4</v>
      </c>
      <c r="X19" s="31">
        <v>-6.3E-4</v>
      </c>
      <c r="Y19" s="48">
        <v>0.0</v>
      </c>
      <c r="Z19" s="31">
        <v>4.22E-4</v>
      </c>
      <c r="AA19" s="31">
        <v>0.001062</v>
      </c>
      <c r="AB19" s="31">
        <v>0.001755</v>
      </c>
      <c r="AC19" s="31">
        <v>0.002319</v>
      </c>
      <c r="AD19" s="31">
        <v>0.002955</v>
      </c>
      <c r="AE19" s="31">
        <v>0.003973</v>
      </c>
      <c r="AF19" s="31">
        <v>0.004836</v>
      </c>
      <c r="AG19" s="31">
        <v>0.005892</v>
      </c>
      <c r="AH19" s="31">
        <v>0.006728</v>
      </c>
      <c r="AI19" s="31">
        <v>0.007376</v>
      </c>
      <c r="AJ19" s="31">
        <v>0.008166</v>
      </c>
      <c r="AK19" s="31">
        <v>0.008814</v>
      </c>
      <c r="AL19" s="31">
        <v>0.008619</v>
      </c>
    </row>
    <row r="20" ht="12.75" customHeight="1">
      <c r="A20" s="31">
        <v>-0.007045</v>
      </c>
      <c r="B20" s="31">
        <v>-0.006923</v>
      </c>
      <c r="C20" s="31">
        <v>-0.006785</v>
      </c>
      <c r="D20" s="31">
        <v>-0.00655</v>
      </c>
      <c r="E20" s="31">
        <v>-0.006274</v>
      </c>
      <c r="F20" s="31">
        <v>-0.005956</v>
      </c>
      <c r="G20" s="31">
        <v>-0.005639</v>
      </c>
      <c r="H20" s="31">
        <v>-0.00542</v>
      </c>
      <c r="I20" s="31">
        <v>-0.005068</v>
      </c>
      <c r="J20" s="31">
        <v>-0.004851</v>
      </c>
      <c r="K20" s="31">
        <v>-0.004542</v>
      </c>
      <c r="L20" s="31">
        <v>-0.004248</v>
      </c>
      <c r="M20" s="31">
        <v>-0.003994</v>
      </c>
      <c r="N20" s="31">
        <v>-0.003785</v>
      </c>
      <c r="O20" s="31">
        <v>-0.003573</v>
      </c>
      <c r="P20" s="31">
        <v>-0.003274</v>
      </c>
      <c r="Q20" s="31">
        <v>-0.003008</v>
      </c>
      <c r="R20" s="31">
        <v>-0.002935</v>
      </c>
      <c r="S20" s="31">
        <v>-0.002564</v>
      </c>
      <c r="T20" s="31">
        <v>-0.002259</v>
      </c>
      <c r="U20" s="31">
        <v>-0.001959</v>
      </c>
      <c r="V20" s="31">
        <v>-0.001385</v>
      </c>
      <c r="W20" s="31">
        <v>-8.94E-4</v>
      </c>
      <c r="X20" s="31">
        <v>-5.73E-4</v>
      </c>
      <c r="Y20" s="48">
        <v>0.0</v>
      </c>
      <c r="Z20" s="31">
        <v>3.7E-4</v>
      </c>
      <c r="AA20" s="31">
        <v>9.09E-4</v>
      </c>
      <c r="AB20" s="31">
        <v>0.001576</v>
      </c>
      <c r="AC20" s="31">
        <v>0.002114</v>
      </c>
      <c r="AD20" s="31">
        <v>0.002735</v>
      </c>
      <c r="AE20" s="31">
        <v>0.003589</v>
      </c>
      <c r="AF20" s="31">
        <v>0.004399</v>
      </c>
      <c r="AG20" s="31">
        <v>0.005344</v>
      </c>
      <c r="AH20" s="31">
        <v>0.006156</v>
      </c>
      <c r="AI20" s="31">
        <v>0.006827</v>
      </c>
      <c r="AJ20" s="31">
        <v>0.00753</v>
      </c>
      <c r="AK20" s="31">
        <v>0.008176</v>
      </c>
      <c r="AL20" s="31">
        <v>0.007965</v>
      </c>
    </row>
    <row r="21" ht="12.75" customHeight="1">
      <c r="A21" s="31">
        <v>-0.005856</v>
      </c>
      <c r="B21" s="31">
        <v>-0.005785</v>
      </c>
      <c r="C21" s="31">
        <v>-0.005719</v>
      </c>
      <c r="D21" s="31">
        <v>-0.005524</v>
      </c>
      <c r="E21" s="31">
        <v>-0.005326</v>
      </c>
      <c r="F21" s="31">
        <v>-0.005071</v>
      </c>
      <c r="G21" s="31">
        <v>-0.004819</v>
      </c>
      <c r="H21" s="31">
        <v>-0.004584</v>
      </c>
      <c r="I21" s="31">
        <v>-0.004286</v>
      </c>
      <c r="J21" s="31">
        <v>-0.004081</v>
      </c>
      <c r="K21" s="31">
        <v>-0.003763</v>
      </c>
      <c r="L21" s="31">
        <v>-0.003567</v>
      </c>
      <c r="M21" s="31">
        <v>-0.003323</v>
      </c>
      <c r="N21" s="31">
        <v>-0.003268</v>
      </c>
      <c r="O21" s="31">
        <v>-0.003048</v>
      </c>
      <c r="P21" s="31">
        <v>-0.002863</v>
      </c>
      <c r="Q21" s="31">
        <v>-0.002613</v>
      </c>
      <c r="R21" s="31">
        <v>-0.002529</v>
      </c>
      <c r="S21" s="31">
        <v>-0.002156</v>
      </c>
      <c r="T21" s="31">
        <v>-0.001929</v>
      </c>
      <c r="U21" s="31">
        <v>-0.001721</v>
      </c>
      <c r="V21" s="31">
        <v>-0.001151</v>
      </c>
      <c r="W21" s="31">
        <v>-7.4E-4</v>
      </c>
      <c r="X21" s="31">
        <v>-5.31E-4</v>
      </c>
      <c r="Y21" s="48">
        <v>0.0</v>
      </c>
      <c r="Z21" s="31">
        <v>3.91E-4</v>
      </c>
      <c r="AA21" s="31">
        <v>8.57E-4</v>
      </c>
      <c r="AB21" s="31">
        <v>0.001522</v>
      </c>
      <c r="AC21" s="31">
        <v>0.00199</v>
      </c>
      <c r="AD21" s="31">
        <v>0.002511</v>
      </c>
      <c r="AE21" s="31">
        <v>0.003333</v>
      </c>
      <c r="AF21" s="31">
        <v>0.004085</v>
      </c>
      <c r="AG21" s="31">
        <v>0.00498</v>
      </c>
      <c r="AH21" s="31">
        <v>0.005716</v>
      </c>
      <c r="AI21" s="31">
        <v>0.006337</v>
      </c>
      <c r="AJ21" s="31">
        <v>0.007082</v>
      </c>
      <c r="AK21" s="31">
        <v>0.007682</v>
      </c>
      <c r="AL21" s="31">
        <v>0.007522</v>
      </c>
    </row>
    <row r="22" ht="12.75" customHeight="1">
      <c r="A22" s="31">
        <v>-0.004563</v>
      </c>
      <c r="B22" s="31">
        <v>-0.00466</v>
      </c>
      <c r="C22" s="31">
        <v>-0.004654</v>
      </c>
      <c r="D22" s="31">
        <v>-0.0046</v>
      </c>
      <c r="E22" s="31">
        <v>-0.004472</v>
      </c>
      <c r="F22" s="31">
        <v>-0.004331</v>
      </c>
      <c r="G22" s="31">
        <v>-0.004061</v>
      </c>
      <c r="H22" s="31">
        <v>-0.003905</v>
      </c>
      <c r="I22" s="31">
        <v>-0.003619</v>
      </c>
      <c r="J22" s="31">
        <v>-0.003468</v>
      </c>
      <c r="K22" s="31">
        <v>-0.003274</v>
      </c>
      <c r="L22" s="31">
        <v>-0.003076</v>
      </c>
      <c r="M22" s="31">
        <v>-0.002902</v>
      </c>
      <c r="N22" s="31">
        <v>-0.002846</v>
      </c>
      <c r="O22" s="31">
        <v>-0.002657</v>
      </c>
      <c r="P22" s="31">
        <v>-0.002459</v>
      </c>
      <c r="Q22" s="31">
        <v>-0.00228</v>
      </c>
      <c r="R22" s="31">
        <v>-0.002277</v>
      </c>
      <c r="S22" s="31">
        <v>-0.001971</v>
      </c>
      <c r="T22" s="31">
        <v>-0.001752</v>
      </c>
      <c r="U22" s="31">
        <v>-0.001471</v>
      </c>
      <c r="V22" s="31">
        <v>-0.001025</v>
      </c>
      <c r="W22" s="31">
        <v>-6.7E-4</v>
      </c>
      <c r="X22" s="31">
        <v>-4.32E-4</v>
      </c>
      <c r="Y22" s="48">
        <v>0.0</v>
      </c>
      <c r="Z22" s="31">
        <v>3.76E-4</v>
      </c>
      <c r="AA22" s="31">
        <v>7.83E-4</v>
      </c>
      <c r="AB22" s="31">
        <v>0.001387</v>
      </c>
      <c r="AC22" s="31">
        <v>0.00177</v>
      </c>
      <c r="AD22" s="31">
        <v>0.002296</v>
      </c>
      <c r="AE22" s="31">
        <v>0.002975</v>
      </c>
      <c r="AF22" s="31">
        <v>0.003735</v>
      </c>
      <c r="AG22" s="31">
        <v>0.004586</v>
      </c>
      <c r="AH22" s="31">
        <v>0.005274</v>
      </c>
      <c r="AI22" s="31">
        <v>0.005829</v>
      </c>
      <c r="AJ22" s="31">
        <v>0.006601</v>
      </c>
      <c r="AK22" s="31">
        <v>0.007164</v>
      </c>
      <c r="AL22" s="31">
        <v>0.007006</v>
      </c>
    </row>
    <row r="23" ht="12.75" customHeight="1">
      <c r="A23" s="31">
        <v>-0.004235</v>
      </c>
      <c r="B23" s="31">
        <v>-0.004348</v>
      </c>
      <c r="C23" s="31">
        <v>-0.004384</v>
      </c>
      <c r="D23" s="31">
        <v>-0.004309</v>
      </c>
      <c r="E23" s="31">
        <v>-0.004173</v>
      </c>
      <c r="F23" s="31">
        <v>-0.004011</v>
      </c>
      <c r="G23" s="31">
        <v>-0.003791</v>
      </c>
      <c r="H23" s="31">
        <v>-0.003724</v>
      </c>
      <c r="I23" s="31">
        <v>-0.003471</v>
      </c>
      <c r="J23" s="31">
        <v>-0.003378</v>
      </c>
      <c r="K23" s="31">
        <v>-0.003143</v>
      </c>
      <c r="L23" s="31">
        <v>-0.002941</v>
      </c>
      <c r="M23" s="31">
        <v>-0.002788</v>
      </c>
      <c r="N23" s="31">
        <v>-0.002714</v>
      </c>
      <c r="O23" s="31">
        <v>-0.002533</v>
      </c>
      <c r="P23" s="31">
        <v>-0.002363</v>
      </c>
      <c r="Q23" s="31">
        <v>-0.0022</v>
      </c>
      <c r="R23" s="31">
        <v>-0.002145</v>
      </c>
      <c r="S23" s="31">
        <v>-0.001893</v>
      </c>
      <c r="T23" s="31">
        <v>-0.001598</v>
      </c>
      <c r="U23" s="31">
        <v>-0.001417</v>
      </c>
      <c r="V23" s="31">
        <v>-9.69E-4</v>
      </c>
      <c r="W23" s="31">
        <v>-6.55E-4</v>
      </c>
      <c r="X23" s="31">
        <v>-4.34E-4</v>
      </c>
      <c r="Y23" s="48">
        <v>0.0</v>
      </c>
      <c r="Z23" s="31">
        <v>3.7E-4</v>
      </c>
      <c r="AA23" s="31">
        <v>7.43E-4</v>
      </c>
      <c r="AB23" s="31">
        <v>0.001337</v>
      </c>
      <c r="AC23" s="31">
        <v>0.001669</v>
      </c>
      <c r="AD23" s="31">
        <v>0.002126</v>
      </c>
      <c r="AE23" s="31">
        <v>0.002859</v>
      </c>
      <c r="AF23" s="31">
        <v>0.003568</v>
      </c>
      <c r="AG23" s="31">
        <v>0.0043</v>
      </c>
      <c r="AH23" s="31">
        <v>0.004977</v>
      </c>
      <c r="AI23" s="31">
        <v>0.005513</v>
      </c>
      <c r="AJ23" s="31">
        <v>0.006192</v>
      </c>
      <c r="AK23" s="31">
        <v>0.006773</v>
      </c>
      <c r="AL23" s="31">
        <v>0.00663</v>
      </c>
    </row>
    <row r="24" ht="12.75" customHeight="1">
      <c r="A24" s="31">
        <v>-0.003564</v>
      </c>
      <c r="B24" s="31">
        <v>-0.003711</v>
      </c>
      <c r="C24" s="31">
        <v>-0.003843</v>
      </c>
      <c r="D24" s="31">
        <v>-0.003844</v>
      </c>
      <c r="E24" s="31">
        <v>-0.003793</v>
      </c>
      <c r="F24" s="31">
        <v>-0.003659</v>
      </c>
      <c r="G24" s="31">
        <v>-0.003483</v>
      </c>
      <c r="H24" s="31">
        <v>-0.003385</v>
      </c>
      <c r="I24" s="31">
        <v>-0.00316</v>
      </c>
      <c r="J24" s="31">
        <v>-0.002957</v>
      </c>
      <c r="K24" s="31">
        <v>-0.002778</v>
      </c>
      <c r="L24" s="31">
        <v>-0.002552</v>
      </c>
      <c r="M24" s="31">
        <v>-0.002396</v>
      </c>
      <c r="N24" s="31">
        <v>-0.002426</v>
      </c>
      <c r="O24" s="31">
        <v>-0.002259</v>
      </c>
      <c r="P24" s="31">
        <v>-0.002149</v>
      </c>
      <c r="Q24" s="31">
        <v>-0.001955</v>
      </c>
      <c r="R24" s="31">
        <v>-0.001904</v>
      </c>
      <c r="S24" s="31">
        <v>-0.001666</v>
      </c>
      <c r="T24" s="31">
        <v>-0.001418</v>
      </c>
      <c r="U24" s="31">
        <v>-0.001213</v>
      </c>
      <c r="V24" s="31">
        <v>-8.49E-4</v>
      </c>
      <c r="W24" s="31">
        <v>-5.94E-4</v>
      </c>
      <c r="X24" s="31">
        <v>-3.8E-4</v>
      </c>
      <c r="Y24" s="48">
        <v>0.0</v>
      </c>
      <c r="Z24" s="31">
        <v>3.19E-4</v>
      </c>
      <c r="AA24" s="31">
        <v>6.88E-4</v>
      </c>
      <c r="AB24" s="31">
        <v>0.001207</v>
      </c>
      <c r="AC24" s="31">
        <v>0.001545</v>
      </c>
      <c r="AD24" s="31">
        <v>0.001955</v>
      </c>
      <c r="AE24" s="31">
        <v>0.002621</v>
      </c>
      <c r="AF24" s="31">
        <v>0.003239</v>
      </c>
      <c r="AG24" s="31">
        <v>0.003917</v>
      </c>
      <c r="AH24" s="31">
        <v>0.004543</v>
      </c>
      <c r="AI24" s="31">
        <v>0.005045</v>
      </c>
      <c r="AJ24" s="31">
        <v>0.005741</v>
      </c>
      <c r="AK24" s="31">
        <v>0.006318</v>
      </c>
      <c r="AL24" s="31">
        <v>0.006162</v>
      </c>
    </row>
    <row r="25" ht="12.75" customHeight="1">
      <c r="A25" s="31">
        <v>-0.003255</v>
      </c>
      <c r="B25" s="31">
        <v>-0.003524</v>
      </c>
      <c r="C25" s="31">
        <v>-0.003649</v>
      </c>
      <c r="D25" s="31">
        <v>-0.003694</v>
      </c>
      <c r="E25" s="31">
        <v>-0.003645</v>
      </c>
      <c r="F25" s="31">
        <v>-0.00352</v>
      </c>
      <c r="G25" s="31">
        <v>-0.003352</v>
      </c>
      <c r="H25" s="31">
        <v>-0.003277</v>
      </c>
      <c r="I25" s="31">
        <v>-0.003014</v>
      </c>
      <c r="J25" s="31">
        <v>-0.002919</v>
      </c>
      <c r="K25" s="31">
        <v>-0.002779</v>
      </c>
      <c r="L25" s="31">
        <v>-0.002629</v>
      </c>
      <c r="M25" s="31">
        <v>-0.002459</v>
      </c>
      <c r="N25" s="31">
        <v>-0.002386</v>
      </c>
      <c r="O25" s="31">
        <v>-0.002227</v>
      </c>
      <c r="P25" s="31">
        <v>-0.002045</v>
      </c>
      <c r="Q25" s="31">
        <v>-0.001917</v>
      </c>
      <c r="R25" s="31">
        <v>-0.001862</v>
      </c>
      <c r="S25" s="31">
        <v>-0.001622</v>
      </c>
      <c r="T25" s="31">
        <v>-0.001426</v>
      </c>
      <c r="U25" s="31">
        <v>-0.001184</v>
      </c>
      <c r="V25" s="31">
        <v>-8.48E-4</v>
      </c>
      <c r="W25" s="31">
        <v>-5.45E-4</v>
      </c>
      <c r="X25" s="31">
        <v>-3.24E-4</v>
      </c>
      <c r="Y25" s="48">
        <v>0.0</v>
      </c>
      <c r="Z25" s="31">
        <v>2.65E-4</v>
      </c>
      <c r="AA25" s="31">
        <v>6.65E-4</v>
      </c>
      <c r="AB25" s="31">
        <v>0.001133</v>
      </c>
      <c r="AC25" s="31">
        <v>0.001508</v>
      </c>
      <c r="AD25" s="31">
        <v>0.001844</v>
      </c>
      <c r="AE25" s="31">
        <v>0.002484</v>
      </c>
      <c r="AF25" s="31">
        <v>0.003082</v>
      </c>
      <c r="AG25" s="31">
        <v>0.003768</v>
      </c>
      <c r="AH25" s="31">
        <v>0.004347</v>
      </c>
      <c r="AI25" s="31">
        <v>0.00487</v>
      </c>
      <c r="AJ25" s="31">
        <v>0.005479</v>
      </c>
      <c r="AK25" s="31">
        <v>0.006011</v>
      </c>
      <c r="AL25" s="31">
        <v>0.005879</v>
      </c>
    </row>
    <row r="26" ht="12.75" customHeight="1">
      <c r="A26" s="31">
        <v>-0.002982</v>
      </c>
      <c r="B26" s="31">
        <v>-0.003219</v>
      </c>
      <c r="C26" s="31">
        <v>-0.00336</v>
      </c>
      <c r="D26" s="31">
        <v>-0.003402</v>
      </c>
      <c r="E26" s="31">
        <v>-0.003387</v>
      </c>
      <c r="F26" s="31">
        <v>-0.003263</v>
      </c>
      <c r="G26" s="31">
        <v>-0.003143</v>
      </c>
      <c r="H26" s="31">
        <v>-0.003091</v>
      </c>
      <c r="I26" s="31">
        <v>-0.002924</v>
      </c>
      <c r="J26" s="31">
        <v>-0.002808</v>
      </c>
      <c r="K26" s="31">
        <v>-0.002599</v>
      </c>
      <c r="L26" s="31">
        <v>-0.002464</v>
      </c>
      <c r="M26" s="31">
        <v>-0.00231</v>
      </c>
      <c r="N26" s="31">
        <v>-0.002254</v>
      </c>
      <c r="O26" s="31">
        <v>-0.002116</v>
      </c>
      <c r="P26" s="31">
        <v>-0.001983</v>
      </c>
      <c r="Q26" s="31">
        <v>-0.001845</v>
      </c>
      <c r="R26" s="31">
        <v>-0.001767</v>
      </c>
      <c r="S26" s="31">
        <v>-0.001596</v>
      </c>
      <c r="T26" s="31">
        <v>-0.001377</v>
      </c>
      <c r="U26" s="31">
        <v>-0.001144</v>
      </c>
      <c r="V26" s="31">
        <v>-8.73E-4</v>
      </c>
      <c r="W26" s="31">
        <v>-5.6E-4</v>
      </c>
      <c r="X26" s="31">
        <v>-3.77E-4</v>
      </c>
      <c r="Y26" s="48">
        <v>0.0</v>
      </c>
      <c r="Z26" s="31">
        <v>2.63E-4</v>
      </c>
      <c r="AA26" s="31">
        <v>6.15E-4</v>
      </c>
      <c r="AB26" s="31">
        <v>0.001073</v>
      </c>
      <c r="AC26" s="31">
        <v>0.001406</v>
      </c>
      <c r="AD26" s="31">
        <v>0.00175</v>
      </c>
      <c r="AE26" s="31">
        <v>0.002322</v>
      </c>
      <c r="AF26" s="31">
        <v>0.002832</v>
      </c>
      <c r="AG26" s="31">
        <v>0.003445</v>
      </c>
      <c r="AH26" s="31">
        <v>0.003976</v>
      </c>
      <c r="AI26" s="31">
        <v>0.004467</v>
      </c>
      <c r="AJ26" s="31">
        <v>0.005078</v>
      </c>
      <c r="AK26" s="31">
        <v>0.005579</v>
      </c>
      <c r="AL26" s="31">
        <v>0.005487</v>
      </c>
    </row>
    <row r="27" ht="12.75" customHeight="1">
      <c r="A27" s="31">
        <v>-0.002572</v>
      </c>
      <c r="B27" s="31">
        <v>-0.00287</v>
      </c>
      <c r="C27" s="31">
        <v>-0.003114</v>
      </c>
      <c r="D27" s="31">
        <v>-0.003221</v>
      </c>
      <c r="E27" s="31">
        <v>-0.003262</v>
      </c>
      <c r="F27" s="31">
        <v>-0.00324</v>
      </c>
      <c r="G27" s="31">
        <v>-0.003119</v>
      </c>
      <c r="H27" s="31">
        <v>-0.003021</v>
      </c>
      <c r="I27" s="31">
        <v>-0.002841</v>
      </c>
      <c r="J27" s="31">
        <v>-0.002727</v>
      </c>
      <c r="K27" s="31">
        <v>-0.002571</v>
      </c>
      <c r="L27" s="31">
        <v>-0.002421</v>
      </c>
      <c r="M27" s="31">
        <v>-0.002303</v>
      </c>
      <c r="N27" s="31">
        <v>-0.002295</v>
      </c>
      <c r="O27" s="31">
        <v>-0.002103</v>
      </c>
      <c r="P27" s="31">
        <v>-0.001971</v>
      </c>
      <c r="Q27" s="31">
        <v>-0.001831</v>
      </c>
      <c r="R27" s="31">
        <v>-0.001772</v>
      </c>
      <c r="S27" s="31">
        <v>-0.001517</v>
      </c>
      <c r="T27" s="31">
        <v>-0.00136</v>
      </c>
      <c r="U27" s="31">
        <v>-0.001137</v>
      </c>
      <c r="V27" s="31">
        <v>-8.1E-4</v>
      </c>
      <c r="W27" s="31">
        <v>-5.89E-4</v>
      </c>
      <c r="X27" s="31">
        <v>-3.67E-4</v>
      </c>
      <c r="Y27" s="48">
        <v>0.0</v>
      </c>
      <c r="Z27" s="31">
        <v>2.69E-4</v>
      </c>
      <c r="AA27" s="31">
        <v>5.92E-4</v>
      </c>
      <c r="AB27" s="31">
        <v>0.001044</v>
      </c>
      <c r="AC27" s="31">
        <v>0.001327</v>
      </c>
      <c r="AD27" s="31">
        <v>0.001643</v>
      </c>
      <c r="AE27" s="31">
        <v>0.002173</v>
      </c>
      <c r="AF27" s="31">
        <v>0.002743</v>
      </c>
      <c r="AG27" s="31">
        <v>0.003268</v>
      </c>
      <c r="AH27" s="31">
        <v>0.003805</v>
      </c>
      <c r="AI27" s="31">
        <v>0.004285</v>
      </c>
      <c r="AJ27" s="31">
        <v>0.004902</v>
      </c>
      <c r="AK27" s="31">
        <v>0.005337</v>
      </c>
      <c r="AL27" s="31">
        <v>0.005248</v>
      </c>
    </row>
    <row r="28" ht="12.75" customHeight="1">
      <c r="A28" s="31">
        <v>-0.002275</v>
      </c>
      <c r="B28" s="31">
        <v>-0.002648</v>
      </c>
      <c r="C28" s="31">
        <v>-0.002855</v>
      </c>
      <c r="D28" s="31">
        <v>-0.003013</v>
      </c>
      <c r="E28" s="31">
        <v>-0.003053</v>
      </c>
      <c r="F28" s="31">
        <v>-0.003007</v>
      </c>
      <c r="G28" s="31">
        <v>-0.002944</v>
      </c>
      <c r="H28" s="31">
        <v>-0.002835</v>
      </c>
      <c r="I28" s="31">
        <v>-0.002665</v>
      </c>
      <c r="J28" s="31">
        <v>-0.002632</v>
      </c>
      <c r="K28" s="31">
        <v>-0.002545</v>
      </c>
      <c r="L28" s="31">
        <v>-0.002366</v>
      </c>
      <c r="M28" s="31">
        <v>-0.002229</v>
      </c>
      <c r="N28" s="31">
        <v>-0.002161</v>
      </c>
      <c r="O28" s="31">
        <v>-0.001998</v>
      </c>
      <c r="P28" s="31">
        <v>-0.001876</v>
      </c>
      <c r="Q28" s="31">
        <v>-0.001789</v>
      </c>
      <c r="R28" s="31">
        <v>-0.001666</v>
      </c>
      <c r="S28" s="31">
        <v>-0.001534</v>
      </c>
      <c r="T28" s="31">
        <v>-0.001329</v>
      </c>
      <c r="U28" s="31">
        <v>-0.001083</v>
      </c>
      <c r="V28" s="31">
        <v>-8.15E-4</v>
      </c>
      <c r="W28" s="31">
        <v>-5.57E-4</v>
      </c>
      <c r="X28" s="31">
        <v>-3.32E-4</v>
      </c>
      <c r="Y28" s="48">
        <v>0.0</v>
      </c>
      <c r="Z28" s="31">
        <v>2.4E-4</v>
      </c>
      <c r="AA28" s="31">
        <v>5.86E-4</v>
      </c>
      <c r="AB28" s="31">
        <v>9.98E-4</v>
      </c>
      <c r="AC28" s="31">
        <v>0.00132</v>
      </c>
      <c r="AD28" s="31">
        <v>0.001575</v>
      </c>
      <c r="AE28" s="31">
        <v>0.002114</v>
      </c>
      <c r="AF28" s="31">
        <v>0.002615</v>
      </c>
      <c r="AG28" s="31">
        <v>0.003138</v>
      </c>
      <c r="AH28" s="31">
        <v>0.003624</v>
      </c>
      <c r="AI28" s="31">
        <v>0.004092</v>
      </c>
      <c r="AJ28" s="31">
        <v>0.004671</v>
      </c>
      <c r="AK28" s="31">
        <v>0.005078</v>
      </c>
      <c r="AL28" s="31">
        <v>0.005002</v>
      </c>
    </row>
    <row r="29" ht="12.75" customHeight="1">
      <c r="A29" s="31">
        <v>-0.002099</v>
      </c>
      <c r="B29" s="31">
        <v>-0.002415</v>
      </c>
      <c r="C29" s="31">
        <v>-0.002693</v>
      </c>
      <c r="D29" s="31">
        <v>-0.002808</v>
      </c>
      <c r="E29" s="31">
        <v>-0.002856</v>
      </c>
      <c r="F29" s="31">
        <v>-0.002852</v>
      </c>
      <c r="G29" s="31">
        <v>-0.002823</v>
      </c>
      <c r="H29" s="31">
        <v>-0.002804</v>
      </c>
      <c r="I29" s="31">
        <v>-0.002695</v>
      </c>
      <c r="J29" s="31">
        <v>-0.002601</v>
      </c>
      <c r="K29" s="31">
        <v>-0.002469</v>
      </c>
      <c r="L29" s="31">
        <v>-0.002308</v>
      </c>
      <c r="M29" s="31">
        <v>-0.002237</v>
      </c>
      <c r="N29" s="31">
        <v>-0.002206</v>
      </c>
      <c r="O29" s="31">
        <v>-0.00207</v>
      </c>
      <c r="P29" s="31">
        <v>-0.001929</v>
      </c>
      <c r="Q29" s="31">
        <v>-0.001852</v>
      </c>
      <c r="R29" s="31">
        <v>-0.001713</v>
      </c>
      <c r="S29" s="31">
        <v>-0.001515</v>
      </c>
      <c r="T29" s="31">
        <v>-0.001309</v>
      </c>
      <c r="U29" s="31">
        <v>-0.001126</v>
      </c>
      <c r="V29" s="31">
        <v>-8.07E-4</v>
      </c>
      <c r="W29" s="31">
        <v>-5.72E-4</v>
      </c>
      <c r="X29" s="31">
        <v>-3.56E-4</v>
      </c>
      <c r="Y29" s="48">
        <v>0.0</v>
      </c>
      <c r="Z29" s="31">
        <v>2.54E-4</v>
      </c>
      <c r="AA29" s="31">
        <v>6.1E-4</v>
      </c>
      <c r="AB29" s="31">
        <v>9.75E-4</v>
      </c>
      <c r="AC29" s="31">
        <v>0.001253</v>
      </c>
      <c r="AD29" s="31">
        <v>0.001536</v>
      </c>
      <c r="AE29" s="31">
        <v>0.002025</v>
      </c>
      <c r="AF29" s="31">
        <v>0.002502</v>
      </c>
      <c r="AG29" s="31">
        <v>0.002979</v>
      </c>
      <c r="AH29" s="31">
        <v>0.003446</v>
      </c>
      <c r="AI29" s="31">
        <v>0.003866</v>
      </c>
      <c r="AJ29" s="31">
        <v>0.004462</v>
      </c>
      <c r="AK29" s="31">
        <v>0.004883</v>
      </c>
      <c r="AL29" s="31">
        <v>0.004829</v>
      </c>
    </row>
    <row r="30" ht="12.75" customHeight="1">
      <c r="A30" s="31">
        <v>-0.001297</v>
      </c>
      <c r="B30" s="31">
        <v>-0.00173</v>
      </c>
      <c r="C30" s="31">
        <v>-0.002055</v>
      </c>
      <c r="D30" s="31">
        <v>-0.00231</v>
      </c>
      <c r="E30" s="31">
        <v>-0.002438</v>
      </c>
      <c r="F30" s="31">
        <v>-0.002489</v>
      </c>
      <c r="G30" s="31">
        <v>-0.002428</v>
      </c>
      <c r="H30" s="31">
        <v>-0.002412</v>
      </c>
      <c r="I30" s="31">
        <v>-0.002324</v>
      </c>
      <c r="J30" s="31">
        <v>-0.00225</v>
      </c>
      <c r="K30" s="31">
        <v>-0.002212</v>
      </c>
      <c r="L30" s="31">
        <v>-0.002117</v>
      </c>
      <c r="M30" s="31">
        <v>-0.00204</v>
      </c>
      <c r="N30" s="31">
        <v>-0.002019</v>
      </c>
      <c r="O30" s="31">
        <v>-0.001904</v>
      </c>
      <c r="P30" s="31">
        <v>-0.001757</v>
      </c>
      <c r="Q30" s="31">
        <v>-0.001682</v>
      </c>
      <c r="R30" s="31">
        <v>-0.001641</v>
      </c>
      <c r="S30" s="31">
        <v>-0.001414</v>
      </c>
      <c r="T30" s="31">
        <v>-0.001215</v>
      </c>
      <c r="U30" s="31">
        <v>-0.001024</v>
      </c>
      <c r="V30" s="31">
        <v>-7.59E-4</v>
      </c>
      <c r="W30" s="31">
        <v>-5.11E-4</v>
      </c>
      <c r="X30" s="31">
        <v>-3.01E-4</v>
      </c>
      <c r="Y30" s="48">
        <v>0.0</v>
      </c>
      <c r="Z30" s="31">
        <v>2.66E-4</v>
      </c>
      <c r="AA30" s="31">
        <v>5.7E-4</v>
      </c>
      <c r="AB30" s="31">
        <v>9.19E-4</v>
      </c>
      <c r="AC30" s="31">
        <v>0.0012</v>
      </c>
      <c r="AD30" s="31">
        <v>0.001435</v>
      </c>
      <c r="AE30" s="31">
        <v>0.001868</v>
      </c>
      <c r="AF30" s="31">
        <v>0.002326</v>
      </c>
      <c r="AG30" s="31">
        <v>0.002799</v>
      </c>
      <c r="AH30" s="31">
        <v>0.003197</v>
      </c>
      <c r="AI30" s="31">
        <v>0.003627</v>
      </c>
      <c r="AJ30" s="31">
        <v>0.004188</v>
      </c>
      <c r="AK30" s="31">
        <v>0.004595</v>
      </c>
      <c r="AL30" s="31">
        <v>0.004548</v>
      </c>
    </row>
    <row r="31" ht="12.75" customHeight="1">
      <c r="A31" s="31">
        <v>-5.78E-4</v>
      </c>
      <c r="B31" s="31">
        <v>-0.00106</v>
      </c>
      <c r="C31" s="31">
        <v>-0.001389</v>
      </c>
      <c r="D31" s="31">
        <v>-0.001681</v>
      </c>
      <c r="E31" s="31">
        <v>-0.00186</v>
      </c>
      <c r="F31" s="31">
        <v>-0.001911</v>
      </c>
      <c r="G31" s="31">
        <v>-0.001943</v>
      </c>
      <c r="H31" s="31">
        <v>-0.001985</v>
      </c>
      <c r="I31" s="31">
        <v>-0.001944</v>
      </c>
      <c r="J31" s="31">
        <v>-0.001942</v>
      </c>
      <c r="K31" s="31">
        <v>-0.001967</v>
      </c>
      <c r="L31" s="31">
        <v>-0.001839</v>
      </c>
      <c r="M31" s="31">
        <v>-0.00182</v>
      </c>
      <c r="N31" s="31">
        <v>-0.001773</v>
      </c>
      <c r="O31" s="31">
        <v>-0.00169</v>
      </c>
      <c r="P31" s="31">
        <v>-0.001616</v>
      </c>
      <c r="Q31" s="31">
        <v>-0.001559</v>
      </c>
      <c r="R31" s="31">
        <v>-0.001502</v>
      </c>
      <c r="S31" s="31">
        <v>-0.001365</v>
      </c>
      <c r="T31" s="31">
        <v>-0.001141</v>
      </c>
      <c r="U31" s="31">
        <v>-9.96E-4</v>
      </c>
      <c r="V31" s="31">
        <v>-7.31E-4</v>
      </c>
      <c r="W31" s="31">
        <v>-4.98E-4</v>
      </c>
      <c r="X31" s="31">
        <v>-3.4E-4</v>
      </c>
      <c r="Y31" s="48">
        <v>0.0</v>
      </c>
      <c r="Z31" s="31">
        <v>2.32E-4</v>
      </c>
      <c r="AA31" s="31">
        <v>5.42E-4</v>
      </c>
      <c r="AB31" s="31">
        <v>8.76E-4</v>
      </c>
      <c r="AC31" s="31">
        <v>0.00114</v>
      </c>
      <c r="AD31" s="31">
        <v>0.001375</v>
      </c>
      <c r="AE31" s="31">
        <v>0.001804</v>
      </c>
      <c r="AF31" s="31">
        <v>0.002223</v>
      </c>
      <c r="AG31" s="31">
        <v>0.002643</v>
      </c>
      <c r="AH31" s="31">
        <v>0.003046</v>
      </c>
      <c r="AI31" s="31">
        <v>0.003442</v>
      </c>
      <c r="AJ31" s="31">
        <v>0.003942</v>
      </c>
      <c r="AK31" s="31">
        <v>0.004382</v>
      </c>
      <c r="AL31" s="31">
        <v>0.004321</v>
      </c>
    </row>
    <row r="32" ht="12.75" customHeight="1">
      <c r="A32" s="31">
        <v>-5.2E-5</v>
      </c>
      <c r="B32" s="31">
        <v>-5.37E-4</v>
      </c>
      <c r="C32" s="31">
        <v>-9.64E-4</v>
      </c>
      <c r="D32" s="31">
        <v>-0.001267</v>
      </c>
      <c r="E32" s="31">
        <v>-0.001443</v>
      </c>
      <c r="F32" s="31">
        <v>-0.001561</v>
      </c>
      <c r="G32" s="31">
        <v>-0.001618</v>
      </c>
      <c r="H32" s="31">
        <v>-0.001682</v>
      </c>
      <c r="I32" s="31">
        <v>-0.001686</v>
      </c>
      <c r="J32" s="31">
        <v>-0.001707</v>
      </c>
      <c r="K32" s="31">
        <v>-0.001716</v>
      </c>
      <c r="L32" s="31">
        <v>-0.001641</v>
      </c>
      <c r="M32" s="31">
        <v>-0.001647</v>
      </c>
      <c r="N32" s="31">
        <v>-0.001655</v>
      </c>
      <c r="O32" s="31">
        <v>-0.001541</v>
      </c>
      <c r="P32" s="31">
        <v>-0.001532</v>
      </c>
      <c r="Q32" s="31">
        <v>-0.001478</v>
      </c>
      <c r="R32" s="31">
        <v>-0.001422</v>
      </c>
      <c r="S32" s="31">
        <v>-0.001257</v>
      </c>
      <c r="T32" s="31">
        <v>-0.001088</v>
      </c>
      <c r="U32" s="31">
        <v>-9.4E-4</v>
      </c>
      <c r="V32" s="31">
        <v>-6.54E-4</v>
      </c>
      <c r="W32" s="31">
        <v>-5.06E-4</v>
      </c>
      <c r="X32" s="31">
        <v>-3.48E-4</v>
      </c>
      <c r="Y32" s="48">
        <v>0.0</v>
      </c>
      <c r="Z32" s="31">
        <v>2.43E-4</v>
      </c>
      <c r="AA32" s="31">
        <v>5.37E-4</v>
      </c>
      <c r="AB32" s="31">
        <v>8.54E-4</v>
      </c>
      <c r="AC32" s="31">
        <v>0.001068</v>
      </c>
      <c r="AD32" s="31">
        <v>0.001299</v>
      </c>
      <c r="AE32" s="31">
        <v>0.001679</v>
      </c>
      <c r="AF32" s="31">
        <v>0.002098</v>
      </c>
      <c r="AG32" s="31">
        <v>0.00247</v>
      </c>
      <c r="AH32" s="31">
        <v>0.002858</v>
      </c>
      <c r="AI32" s="31">
        <v>0.003267</v>
      </c>
      <c r="AJ32" s="31">
        <v>0.003769</v>
      </c>
      <c r="AK32" s="31">
        <v>0.004172</v>
      </c>
      <c r="AL32" s="31">
        <v>0.004124</v>
      </c>
    </row>
    <row r="33" ht="12.75" customHeight="1">
      <c r="A33" s="31">
        <v>4.55E-4</v>
      </c>
      <c r="B33" s="31">
        <v>-1.07E-4</v>
      </c>
      <c r="C33" s="31">
        <v>-5.64E-4</v>
      </c>
      <c r="D33" s="31">
        <v>-9.26E-4</v>
      </c>
      <c r="E33" s="31">
        <v>-0.001169</v>
      </c>
      <c r="F33" s="31">
        <v>-0.001288</v>
      </c>
      <c r="G33" s="31">
        <v>-0.001348</v>
      </c>
      <c r="H33" s="31">
        <v>-0.001423</v>
      </c>
      <c r="I33" s="31">
        <v>-0.001412</v>
      </c>
      <c r="J33" s="31">
        <v>-0.001464</v>
      </c>
      <c r="K33" s="31">
        <v>-0.001549</v>
      </c>
      <c r="L33" s="31">
        <v>-0.001499</v>
      </c>
      <c r="M33" s="31">
        <v>-0.001523</v>
      </c>
      <c r="N33" s="31">
        <v>-0.001532</v>
      </c>
      <c r="O33" s="31">
        <v>-0.001463</v>
      </c>
      <c r="P33" s="31">
        <v>-0.001422</v>
      </c>
      <c r="Q33" s="31">
        <v>-0.001347</v>
      </c>
      <c r="R33" s="31">
        <v>-0.001359</v>
      </c>
      <c r="S33" s="31">
        <v>-0.001189</v>
      </c>
      <c r="T33" s="31">
        <v>-0.001059</v>
      </c>
      <c r="U33" s="31">
        <v>-8.49E-4</v>
      </c>
      <c r="V33" s="31">
        <v>-6.2E-4</v>
      </c>
      <c r="W33" s="31">
        <v>-4.61E-4</v>
      </c>
      <c r="X33" s="31">
        <v>-2.7E-4</v>
      </c>
      <c r="Y33" s="48">
        <v>0.0</v>
      </c>
      <c r="Z33" s="31">
        <v>2.46E-4</v>
      </c>
      <c r="AA33" s="31">
        <v>5.33E-4</v>
      </c>
      <c r="AB33" s="31">
        <v>8.11E-4</v>
      </c>
      <c r="AC33" s="31">
        <v>0.001055</v>
      </c>
      <c r="AD33" s="31">
        <v>0.001254</v>
      </c>
      <c r="AE33" s="31">
        <v>0.001621</v>
      </c>
      <c r="AF33" s="31">
        <v>0.001992</v>
      </c>
      <c r="AG33" s="31">
        <v>0.002379</v>
      </c>
      <c r="AH33" s="31">
        <v>0.002756</v>
      </c>
      <c r="AI33" s="31">
        <v>0.003153</v>
      </c>
      <c r="AJ33" s="31">
        <v>0.003612</v>
      </c>
      <c r="AK33" s="31">
        <v>0.004016</v>
      </c>
      <c r="AL33" s="31">
        <v>0.004013</v>
      </c>
    </row>
    <row r="34" ht="12.75" customHeight="1">
      <c r="A34" s="31">
        <v>7.84E-4</v>
      </c>
      <c r="B34" s="31">
        <v>2.27E-4</v>
      </c>
      <c r="C34" s="31">
        <v>-2.08E-4</v>
      </c>
      <c r="D34" s="31">
        <v>-5.54E-4</v>
      </c>
      <c r="E34" s="31">
        <v>-7.92E-4</v>
      </c>
      <c r="F34" s="31">
        <v>-9.35E-4</v>
      </c>
      <c r="G34" s="31">
        <v>-0.001075</v>
      </c>
      <c r="H34" s="31">
        <v>-0.001191</v>
      </c>
      <c r="I34" s="31">
        <v>-0.001215</v>
      </c>
      <c r="J34" s="31">
        <v>-0.001324</v>
      </c>
      <c r="K34" s="31">
        <v>-0.001403</v>
      </c>
      <c r="L34" s="31">
        <v>-0.001367</v>
      </c>
      <c r="M34" s="31">
        <v>-0.001408</v>
      </c>
      <c r="N34" s="31">
        <v>-0.001433</v>
      </c>
      <c r="O34" s="31">
        <v>-0.001382</v>
      </c>
      <c r="P34" s="31">
        <v>-0.001374</v>
      </c>
      <c r="Q34" s="31">
        <v>-0.001361</v>
      </c>
      <c r="R34" s="31">
        <v>-0.001327</v>
      </c>
      <c r="S34" s="31">
        <v>-0.001182</v>
      </c>
      <c r="T34" s="31">
        <v>-0.001033</v>
      </c>
      <c r="U34" s="31">
        <v>-9.12E-4</v>
      </c>
      <c r="V34" s="31">
        <v>-6.95E-4</v>
      </c>
      <c r="W34" s="31">
        <v>-4.52E-4</v>
      </c>
      <c r="X34" s="31">
        <v>-3.16E-4</v>
      </c>
      <c r="Y34" s="48">
        <v>0.0</v>
      </c>
      <c r="Z34" s="31">
        <v>2.27E-4</v>
      </c>
      <c r="AA34" s="31">
        <v>4.96E-4</v>
      </c>
      <c r="AB34" s="31">
        <v>8.15E-4</v>
      </c>
      <c r="AC34" s="31">
        <v>0.001023</v>
      </c>
      <c r="AD34" s="31">
        <v>0.001261</v>
      </c>
      <c r="AE34" s="31">
        <v>0.001608</v>
      </c>
      <c r="AF34" s="31">
        <v>0.001986</v>
      </c>
      <c r="AG34" s="31">
        <v>0.002308</v>
      </c>
      <c r="AH34" s="31">
        <v>0.002684</v>
      </c>
      <c r="AI34" s="31">
        <v>0.003078</v>
      </c>
      <c r="AJ34" s="31">
        <v>0.003529</v>
      </c>
      <c r="AK34" s="31">
        <v>0.003913</v>
      </c>
      <c r="AL34" s="31">
        <v>0.003901</v>
      </c>
    </row>
    <row r="35" ht="12.75" customHeight="1">
      <c r="A35" s="31">
        <v>0.001368</v>
      </c>
      <c r="B35" s="31">
        <v>7.83E-4</v>
      </c>
      <c r="C35" s="31">
        <v>2.66E-4</v>
      </c>
      <c r="D35" s="31">
        <v>-1.52E-4</v>
      </c>
      <c r="E35" s="31">
        <v>-4.31E-4</v>
      </c>
      <c r="F35" s="31">
        <v>-6.37E-4</v>
      </c>
      <c r="G35" s="31">
        <v>-7.87E-4</v>
      </c>
      <c r="H35" s="31">
        <v>-9.05E-4</v>
      </c>
      <c r="I35" s="31">
        <v>-9.81E-4</v>
      </c>
      <c r="J35" s="31">
        <v>-0.001047</v>
      </c>
      <c r="K35" s="31">
        <v>-0.001129</v>
      </c>
      <c r="L35" s="31">
        <v>-0.001157</v>
      </c>
      <c r="M35" s="31">
        <v>-0.001235</v>
      </c>
      <c r="N35" s="31">
        <v>-0.001285</v>
      </c>
      <c r="O35" s="31">
        <v>-0.001267</v>
      </c>
      <c r="P35" s="31">
        <v>-0.00128</v>
      </c>
      <c r="Q35" s="31">
        <v>-0.001267</v>
      </c>
      <c r="R35" s="31">
        <v>-0.001236</v>
      </c>
      <c r="S35" s="31">
        <v>-0.00111</v>
      </c>
      <c r="T35" s="31">
        <v>-9.72E-4</v>
      </c>
      <c r="U35" s="31">
        <v>-8.43E-4</v>
      </c>
      <c r="V35" s="31">
        <v>-6.36E-4</v>
      </c>
      <c r="W35" s="31">
        <v>-4.37E-4</v>
      </c>
      <c r="X35" s="31">
        <v>-2.9E-4</v>
      </c>
      <c r="Y35" s="48">
        <v>0.0</v>
      </c>
      <c r="Z35" s="31">
        <v>2.4E-4</v>
      </c>
      <c r="AA35" s="31">
        <v>4.91E-4</v>
      </c>
      <c r="AB35" s="31">
        <v>7.33E-4</v>
      </c>
      <c r="AC35" s="31">
        <v>9.61E-4</v>
      </c>
      <c r="AD35" s="31">
        <v>0.001189</v>
      </c>
      <c r="AE35" s="31">
        <v>0.001506</v>
      </c>
      <c r="AF35" s="31">
        <v>0.001894</v>
      </c>
      <c r="AG35" s="31">
        <v>0.002213</v>
      </c>
      <c r="AH35" s="31">
        <v>0.0026</v>
      </c>
      <c r="AI35" s="31">
        <v>0.002963</v>
      </c>
      <c r="AJ35" s="31">
        <v>0.003432</v>
      </c>
      <c r="AK35" s="31">
        <v>0.003765</v>
      </c>
      <c r="AL35" s="31">
        <v>0.003803</v>
      </c>
    </row>
    <row r="36" ht="12.75" customHeight="1">
      <c r="A36" s="31">
        <v>0.001826</v>
      </c>
      <c r="B36" s="31">
        <v>0.001135</v>
      </c>
      <c r="C36" s="31">
        <v>6.02E-4</v>
      </c>
      <c r="D36" s="31">
        <v>1.43E-4</v>
      </c>
      <c r="E36" s="31">
        <v>-1.74E-4</v>
      </c>
      <c r="F36" s="31">
        <v>-3.92E-4</v>
      </c>
      <c r="G36" s="31">
        <v>-5.22E-4</v>
      </c>
      <c r="H36" s="31">
        <v>-6.62E-4</v>
      </c>
      <c r="I36" s="31">
        <v>-7.57E-4</v>
      </c>
      <c r="J36" s="31">
        <v>-8.97E-4</v>
      </c>
      <c r="K36" s="31">
        <v>-0.001067</v>
      </c>
      <c r="L36" s="31">
        <v>-0.001076</v>
      </c>
      <c r="M36" s="31">
        <v>-0.001151</v>
      </c>
      <c r="N36" s="31">
        <v>-0.001217</v>
      </c>
      <c r="O36" s="31">
        <v>-0.001226</v>
      </c>
      <c r="P36" s="31">
        <v>-0.00122</v>
      </c>
      <c r="Q36" s="31">
        <v>-0.001198</v>
      </c>
      <c r="R36" s="31">
        <v>-0.001213</v>
      </c>
      <c r="S36" s="31">
        <v>-0.001117</v>
      </c>
      <c r="T36" s="31">
        <v>-9.59E-4</v>
      </c>
      <c r="U36" s="31">
        <v>-7.95E-4</v>
      </c>
      <c r="V36" s="31">
        <v>-6.39E-4</v>
      </c>
      <c r="W36" s="31">
        <v>-4.56E-4</v>
      </c>
      <c r="X36" s="31">
        <v>-2.57E-4</v>
      </c>
      <c r="Y36" s="48">
        <v>0.0</v>
      </c>
      <c r="Z36" s="31">
        <v>1.82E-4</v>
      </c>
      <c r="AA36" s="31">
        <v>4.33E-4</v>
      </c>
      <c r="AB36" s="31">
        <v>6.91E-4</v>
      </c>
      <c r="AC36" s="31">
        <v>9.04E-4</v>
      </c>
      <c r="AD36" s="31">
        <v>0.001132</v>
      </c>
      <c r="AE36" s="31">
        <v>0.001487</v>
      </c>
      <c r="AF36" s="31">
        <v>0.001866</v>
      </c>
      <c r="AG36" s="31">
        <v>0.002199</v>
      </c>
      <c r="AH36" s="31">
        <v>0.002554</v>
      </c>
      <c r="AI36" s="31">
        <v>0.002946</v>
      </c>
      <c r="AJ36" s="31">
        <v>0.003383</v>
      </c>
      <c r="AK36" s="31">
        <v>0.0037</v>
      </c>
      <c r="AL36" s="31">
        <v>0.003736</v>
      </c>
    </row>
    <row r="37" ht="12.75" customHeight="1">
      <c r="A37" s="31">
        <v>0.002084</v>
      </c>
      <c r="B37" s="31">
        <v>0.001434</v>
      </c>
      <c r="C37" s="31">
        <v>8.84E-4</v>
      </c>
      <c r="D37" s="31">
        <v>4.31E-4</v>
      </c>
      <c r="E37" s="31">
        <v>1.16E-4</v>
      </c>
      <c r="F37" s="31">
        <v>-9.3E-5</v>
      </c>
      <c r="G37" s="31">
        <v>-3.23E-4</v>
      </c>
      <c r="H37" s="31">
        <v>-5.0E-4</v>
      </c>
      <c r="I37" s="31">
        <v>-6.18E-4</v>
      </c>
      <c r="J37" s="31">
        <v>-7.39E-4</v>
      </c>
      <c r="K37" s="31">
        <v>-8.84E-4</v>
      </c>
      <c r="L37" s="31">
        <v>-8.94E-4</v>
      </c>
      <c r="M37" s="31">
        <v>-0.001026</v>
      </c>
      <c r="N37" s="31">
        <v>-0.001105</v>
      </c>
      <c r="O37" s="31">
        <v>-0.001129</v>
      </c>
      <c r="P37" s="31">
        <v>-0.001165</v>
      </c>
      <c r="Q37" s="31">
        <v>-0.001221</v>
      </c>
      <c r="R37" s="31">
        <v>-0.001158</v>
      </c>
      <c r="S37" s="31">
        <v>-0.00108</v>
      </c>
      <c r="T37" s="31">
        <v>-9.21E-4</v>
      </c>
      <c r="U37" s="31">
        <v>-7.93E-4</v>
      </c>
      <c r="V37" s="31">
        <v>-6.07E-4</v>
      </c>
      <c r="W37" s="31">
        <v>-4.6E-4</v>
      </c>
      <c r="X37" s="31">
        <v>-2.78E-4</v>
      </c>
      <c r="Y37" s="48">
        <v>0.0</v>
      </c>
      <c r="Z37" s="31">
        <v>2.12E-4</v>
      </c>
      <c r="AA37" s="31">
        <v>4.3E-4</v>
      </c>
      <c r="AB37" s="31">
        <v>7.04E-4</v>
      </c>
      <c r="AC37" s="31">
        <v>8.85E-4</v>
      </c>
      <c r="AD37" s="31">
        <v>0.001124</v>
      </c>
      <c r="AE37" s="31">
        <v>0.001456</v>
      </c>
      <c r="AF37" s="31">
        <v>0.001847</v>
      </c>
      <c r="AG37" s="31">
        <v>0.002178</v>
      </c>
      <c r="AH37" s="31">
        <v>0.00254</v>
      </c>
      <c r="AI37" s="31">
        <v>0.002905</v>
      </c>
      <c r="AJ37" s="31">
        <v>0.003327</v>
      </c>
      <c r="AK37" s="31">
        <v>0.003696</v>
      </c>
      <c r="AL37" s="31">
        <v>0.003735</v>
      </c>
    </row>
    <row r="38" ht="12.75" customHeight="1">
      <c r="A38" s="31">
        <v>0.002198</v>
      </c>
      <c r="B38" s="31">
        <v>0.001531</v>
      </c>
      <c r="C38" s="31">
        <v>9.46E-4</v>
      </c>
      <c r="D38" s="31">
        <v>4.52E-4</v>
      </c>
      <c r="E38" s="31">
        <v>1.25E-4</v>
      </c>
      <c r="F38" s="31">
        <v>-1.04E-4</v>
      </c>
      <c r="G38" s="31">
        <v>-2.85E-4</v>
      </c>
      <c r="H38" s="31">
        <v>-4.56E-4</v>
      </c>
      <c r="I38" s="31">
        <v>-5.78E-4</v>
      </c>
      <c r="J38" s="31">
        <v>-7.02E-4</v>
      </c>
      <c r="K38" s="31">
        <v>-8.72E-4</v>
      </c>
      <c r="L38" s="31">
        <v>-9.63E-4</v>
      </c>
      <c r="M38" s="31">
        <v>-0.001085</v>
      </c>
      <c r="N38" s="31">
        <v>-0.001181</v>
      </c>
      <c r="O38" s="31">
        <v>-0.00118</v>
      </c>
      <c r="P38" s="31">
        <v>-0.00121</v>
      </c>
      <c r="Q38" s="31">
        <v>-0.001214</v>
      </c>
      <c r="R38" s="31">
        <v>-0.001176</v>
      </c>
      <c r="S38" s="31">
        <v>-0.001094</v>
      </c>
      <c r="T38" s="31">
        <v>-9.68E-4</v>
      </c>
      <c r="U38" s="31">
        <v>-8.11E-4</v>
      </c>
      <c r="V38" s="31">
        <v>-6.08E-4</v>
      </c>
      <c r="W38" s="31">
        <v>-4.8E-4</v>
      </c>
      <c r="X38" s="31">
        <v>-2.71E-4</v>
      </c>
      <c r="Y38" s="48">
        <v>0.0</v>
      </c>
      <c r="Z38" s="31">
        <v>2.17E-4</v>
      </c>
      <c r="AA38" s="31">
        <v>4.53E-4</v>
      </c>
      <c r="AB38" s="31">
        <v>6.84E-4</v>
      </c>
      <c r="AC38" s="31">
        <v>8.99E-4</v>
      </c>
      <c r="AD38" s="31">
        <v>0.001132</v>
      </c>
      <c r="AE38" s="31">
        <v>0.0015</v>
      </c>
      <c r="AF38" s="31">
        <v>0.00188</v>
      </c>
      <c r="AG38" s="31">
        <v>0.002244</v>
      </c>
      <c r="AH38" s="31">
        <v>0.002625</v>
      </c>
      <c r="AI38" s="31">
        <v>0.003003</v>
      </c>
      <c r="AJ38" s="31">
        <v>0.003421</v>
      </c>
      <c r="AK38" s="31">
        <v>0.003757</v>
      </c>
      <c r="AL38" s="31">
        <v>0.003808</v>
      </c>
    </row>
    <row r="39" ht="12.75" customHeight="1">
      <c r="A39" s="31">
        <v>0.001939</v>
      </c>
      <c r="B39" s="31">
        <v>0.00124</v>
      </c>
      <c r="C39" s="31">
        <v>7.01E-4</v>
      </c>
      <c r="D39" s="31">
        <v>2.48E-4</v>
      </c>
      <c r="E39" s="31">
        <v>-7.1E-5</v>
      </c>
      <c r="F39" s="31">
        <v>-2.65E-4</v>
      </c>
      <c r="G39" s="31">
        <v>-4.45E-4</v>
      </c>
      <c r="H39" s="31">
        <v>-6.08E-4</v>
      </c>
      <c r="I39" s="31">
        <v>-7.21E-4</v>
      </c>
      <c r="J39" s="31">
        <v>-8.82E-4</v>
      </c>
      <c r="K39" s="31">
        <v>-0.001043</v>
      </c>
      <c r="L39" s="31">
        <v>-0.001071</v>
      </c>
      <c r="M39" s="31">
        <v>-0.001165</v>
      </c>
      <c r="N39" s="31">
        <v>-0.001228</v>
      </c>
      <c r="O39" s="31">
        <v>-0.001221</v>
      </c>
      <c r="P39" s="31">
        <v>-0.001257</v>
      </c>
      <c r="Q39" s="31">
        <v>-0.001246</v>
      </c>
      <c r="R39" s="31">
        <v>-0.001237</v>
      </c>
      <c r="S39" s="31">
        <v>-0.001156</v>
      </c>
      <c r="T39" s="31">
        <v>-0.001018</v>
      </c>
      <c r="U39" s="31">
        <v>-8.39E-4</v>
      </c>
      <c r="V39" s="31">
        <v>-6.87E-4</v>
      </c>
      <c r="W39" s="31">
        <v>-4.77E-4</v>
      </c>
      <c r="X39" s="31">
        <v>-2.71E-4</v>
      </c>
      <c r="Y39" s="48">
        <v>0.0</v>
      </c>
      <c r="Z39" s="31">
        <v>2.12E-4</v>
      </c>
      <c r="AA39" s="31">
        <v>4.71E-4</v>
      </c>
      <c r="AB39" s="31">
        <v>7.3E-4</v>
      </c>
      <c r="AC39" s="31">
        <v>9.62E-4</v>
      </c>
      <c r="AD39" s="31">
        <v>0.001192</v>
      </c>
      <c r="AE39" s="31">
        <v>0.001577</v>
      </c>
      <c r="AF39" s="31">
        <v>0.001982</v>
      </c>
      <c r="AG39" s="31">
        <v>0.002369</v>
      </c>
      <c r="AH39" s="31">
        <v>0.002742</v>
      </c>
      <c r="AI39" s="31">
        <v>0.003084</v>
      </c>
      <c r="AJ39" s="31">
        <v>0.003464</v>
      </c>
      <c r="AK39" s="31">
        <v>0.003807</v>
      </c>
      <c r="AL39" s="31">
        <v>0.003884</v>
      </c>
    </row>
    <row r="40" ht="12.75" customHeight="1">
      <c r="A40" s="31">
        <v>0.001761</v>
      </c>
      <c r="B40" s="31">
        <v>0.001125</v>
      </c>
      <c r="C40" s="31">
        <v>5.82E-4</v>
      </c>
      <c r="D40" s="31">
        <v>1.63E-4</v>
      </c>
      <c r="E40" s="31">
        <v>-1.45E-4</v>
      </c>
      <c r="F40" s="31">
        <v>-3.4E-4</v>
      </c>
      <c r="G40" s="31">
        <v>-5.39E-4</v>
      </c>
      <c r="H40" s="31">
        <v>-6.99E-4</v>
      </c>
      <c r="I40" s="31">
        <v>-8.27E-4</v>
      </c>
      <c r="J40" s="31">
        <v>-9.25E-4</v>
      </c>
      <c r="K40" s="31">
        <v>-0.001062</v>
      </c>
      <c r="L40" s="31">
        <v>-0.001088</v>
      </c>
      <c r="M40" s="31">
        <v>-0.00123</v>
      </c>
      <c r="N40" s="31">
        <v>-0.001305</v>
      </c>
      <c r="O40" s="31">
        <v>-0.001305</v>
      </c>
      <c r="P40" s="31">
        <v>-0.001316</v>
      </c>
      <c r="Q40" s="31">
        <v>-0.001365</v>
      </c>
      <c r="R40" s="31">
        <v>-0.001302</v>
      </c>
      <c r="S40" s="31">
        <v>-0.001192</v>
      </c>
      <c r="T40" s="31">
        <v>-0.001028</v>
      </c>
      <c r="U40" s="31">
        <v>-8.93E-4</v>
      </c>
      <c r="V40" s="31">
        <v>-6.94E-4</v>
      </c>
      <c r="W40" s="31">
        <v>-4.89E-4</v>
      </c>
      <c r="X40" s="31">
        <v>-3.07E-4</v>
      </c>
      <c r="Y40" s="48">
        <v>0.0</v>
      </c>
      <c r="Z40" s="31">
        <v>2.05E-4</v>
      </c>
      <c r="AA40" s="31">
        <v>4.87E-4</v>
      </c>
      <c r="AB40" s="31">
        <v>7.23E-4</v>
      </c>
      <c r="AC40" s="31">
        <v>9.2E-4</v>
      </c>
      <c r="AD40" s="31">
        <v>0.001171</v>
      </c>
      <c r="AE40" s="31">
        <v>0.001527</v>
      </c>
      <c r="AF40" s="31">
        <v>0.001897</v>
      </c>
      <c r="AG40" s="31">
        <v>0.002271</v>
      </c>
      <c r="AH40" s="31">
        <v>0.002663</v>
      </c>
      <c r="AI40" s="31">
        <v>0.003026</v>
      </c>
      <c r="AJ40" s="31">
        <v>0.003427</v>
      </c>
      <c r="AK40" s="31">
        <v>0.003782</v>
      </c>
      <c r="AL40" s="31">
        <v>0.003827</v>
      </c>
    </row>
    <row r="41" ht="12.75" customHeight="1">
      <c r="A41" s="31">
        <v>0.001955</v>
      </c>
      <c r="B41" s="31">
        <v>0.001265</v>
      </c>
      <c r="C41" s="31">
        <v>6.75E-4</v>
      </c>
      <c r="D41" s="31">
        <v>1.84E-4</v>
      </c>
      <c r="E41" s="31">
        <v>-1.47E-4</v>
      </c>
      <c r="F41" s="31">
        <v>-3.82E-4</v>
      </c>
      <c r="G41" s="31">
        <v>-5.15E-4</v>
      </c>
      <c r="H41" s="31">
        <v>-6.76E-4</v>
      </c>
      <c r="I41" s="31">
        <v>-7.84E-4</v>
      </c>
      <c r="J41" s="31">
        <v>-9.27E-4</v>
      </c>
      <c r="K41" s="31">
        <v>-0.001088</v>
      </c>
      <c r="L41" s="31">
        <v>-0.001163</v>
      </c>
      <c r="M41" s="31">
        <v>-0.001255</v>
      </c>
      <c r="N41" s="31">
        <v>-0.001338</v>
      </c>
      <c r="O41" s="31">
        <v>-0.001311</v>
      </c>
      <c r="P41" s="31">
        <v>-0.001307</v>
      </c>
      <c r="Q41" s="31">
        <v>-0.001312</v>
      </c>
      <c r="R41" s="31">
        <v>-0.001318</v>
      </c>
      <c r="S41" s="31">
        <v>-0.001196</v>
      </c>
      <c r="T41" s="31">
        <v>-0.001057</v>
      </c>
      <c r="U41" s="31">
        <v>-8.85E-4</v>
      </c>
      <c r="V41" s="31">
        <v>-7.05E-4</v>
      </c>
      <c r="W41" s="31">
        <v>-4.74E-4</v>
      </c>
      <c r="X41" s="31">
        <v>-2.56E-4</v>
      </c>
      <c r="Y41" s="48">
        <v>0.0</v>
      </c>
      <c r="Z41" s="31">
        <v>2.47E-4</v>
      </c>
      <c r="AA41" s="31">
        <v>5.01E-4</v>
      </c>
      <c r="AB41" s="31">
        <v>7.73E-4</v>
      </c>
      <c r="AC41" s="31">
        <v>9.64E-4</v>
      </c>
      <c r="AD41" s="31">
        <v>0.001229</v>
      </c>
      <c r="AE41" s="31">
        <v>0.001595</v>
      </c>
      <c r="AF41" s="31">
        <v>0.001972</v>
      </c>
      <c r="AG41" s="31">
        <v>0.002331</v>
      </c>
      <c r="AH41" s="31">
        <v>0.002704</v>
      </c>
      <c r="AI41" s="31">
        <v>0.003049</v>
      </c>
      <c r="AJ41" s="31">
        <v>0.003427</v>
      </c>
      <c r="AK41" s="31">
        <v>0.00377</v>
      </c>
      <c r="AL41" s="31">
        <v>0.003835</v>
      </c>
    </row>
    <row r="42" ht="12.75" customHeight="1">
      <c r="A42" s="31">
        <v>0.001994</v>
      </c>
      <c r="B42" s="31">
        <v>0.001312</v>
      </c>
      <c r="C42" s="31">
        <v>7.76E-4</v>
      </c>
      <c r="D42" s="31">
        <v>3.22E-4</v>
      </c>
      <c r="E42" s="31">
        <v>7.0E-6</v>
      </c>
      <c r="F42" s="31">
        <v>-1.9E-4</v>
      </c>
      <c r="G42" s="31">
        <v>-3.73E-4</v>
      </c>
      <c r="H42" s="31">
        <v>-5.44E-4</v>
      </c>
      <c r="I42" s="31">
        <v>-6.77E-4</v>
      </c>
      <c r="J42" s="31">
        <v>-8.47E-4</v>
      </c>
      <c r="K42" s="31">
        <v>-0.001001</v>
      </c>
      <c r="L42" s="31">
        <v>-9.98E-4</v>
      </c>
      <c r="M42" s="31">
        <v>-0.001138</v>
      </c>
      <c r="N42" s="31">
        <v>-0.001204</v>
      </c>
      <c r="O42" s="31">
        <v>-0.001242</v>
      </c>
      <c r="P42" s="31">
        <v>-0.001264</v>
      </c>
      <c r="Q42" s="31">
        <v>-0.001275</v>
      </c>
      <c r="R42" s="31">
        <v>-0.001253</v>
      </c>
      <c r="S42" s="31">
        <v>-0.001166</v>
      </c>
      <c r="T42" s="31">
        <v>-9.91E-4</v>
      </c>
      <c r="U42" s="31">
        <v>-8.57E-4</v>
      </c>
      <c r="V42" s="31">
        <v>-6.86E-4</v>
      </c>
      <c r="W42" s="31">
        <v>-4.7E-4</v>
      </c>
      <c r="X42" s="31">
        <v>-2.94E-4</v>
      </c>
      <c r="Y42" s="48">
        <v>0.0</v>
      </c>
      <c r="Z42" s="31">
        <v>2.2E-4</v>
      </c>
      <c r="AA42" s="31">
        <v>4.65E-4</v>
      </c>
      <c r="AB42" s="31">
        <v>7.36E-4</v>
      </c>
      <c r="AC42" s="31">
        <v>9.27E-4</v>
      </c>
      <c r="AD42" s="31">
        <v>0.001182</v>
      </c>
      <c r="AE42" s="31">
        <v>0.0015</v>
      </c>
      <c r="AF42" s="31">
        <v>0.001876</v>
      </c>
      <c r="AG42" s="31">
        <v>0.002192</v>
      </c>
      <c r="AH42" s="31">
        <v>0.002559</v>
      </c>
      <c r="AI42" s="31">
        <v>0.002894</v>
      </c>
      <c r="AJ42" s="31">
        <v>0.003251</v>
      </c>
      <c r="AK42" s="31">
        <v>0.003629</v>
      </c>
      <c r="AL42" s="31">
        <v>0.003688</v>
      </c>
    </row>
    <row r="43" ht="12.75" customHeight="1">
      <c r="A43" s="31">
        <v>0.002084</v>
      </c>
      <c r="B43" s="31">
        <v>0.001435</v>
      </c>
      <c r="C43" s="31">
        <v>8.51E-4</v>
      </c>
      <c r="D43" s="31">
        <v>3.74E-4</v>
      </c>
      <c r="E43" s="31">
        <v>5.5E-5</v>
      </c>
      <c r="F43" s="31">
        <v>-1.72E-4</v>
      </c>
      <c r="G43" s="31">
        <v>-3.79E-4</v>
      </c>
      <c r="H43" s="31">
        <v>-5.36E-4</v>
      </c>
      <c r="I43" s="31">
        <v>-6.62E-4</v>
      </c>
      <c r="J43" s="31">
        <v>-7.85E-4</v>
      </c>
      <c r="K43" s="31">
        <v>-9.32E-4</v>
      </c>
      <c r="L43" s="31">
        <v>-9.78E-4</v>
      </c>
      <c r="M43" s="31">
        <v>-0.001109</v>
      </c>
      <c r="N43" s="31">
        <v>-0.001195</v>
      </c>
      <c r="O43" s="31">
        <v>-0.001211</v>
      </c>
      <c r="P43" s="31">
        <v>-0.001255</v>
      </c>
      <c r="Q43" s="31">
        <v>-0.001272</v>
      </c>
      <c r="R43" s="31">
        <v>-0.001245</v>
      </c>
      <c r="S43" s="31">
        <v>-0.001125</v>
      </c>
      <c r="T43" s="31">
        <v>-9.81E-4</v>
      </c>
      <c r="U43" s="31">
        <v>-8.52E-4</v>
      </c>
      <c r="V43" s="31">
        <v>-6.8E-4</v>
      </c>
      <c r="W43" s="31">
        <v>-4.77E-4</v>
      </c>
      <c r="X43" s="31">
        <v>-2.78E-4</v>
      </c>
      <c r="Y43" s="48">
        <v>0.0</v>
      </c>
      <c r="Z43" s="31">
        <v>2.07E-4</v>
      </c>
      <c r="AA43" s="31">
        <v>4.84E-4</v>
      </c>
      <c r="AB43" s="31">
        <v>7.31E-4</v>
      </c>
      <c r="AC43" s="31">
        <v>9.05E-4</v>
      </c>
      <c r="AD43" s="31">
        <v>0.001134</v>
      </c>
      <c r="AE43" s="31">
        <v>0.001443</v>
      </c>
      <c r="AF43" s="31">
        <v>0.001758</v>
      </c>
      <c r="AG43" s="31">
        <v>0.002101</v>
      </c>
      <c r="AH43" s="31">
        <v>0.00246</v>
      </c>
      <c r="AI43" s="31">
        <v>0.002763</v>
      </c>
      <c r="AJ43" s="31">
        <v>0.003169</v>
      </c>
      <c r="AK43" s="31">
        <v>0.00355</v>
      </c>
      <c r="AL43" s="31">
        <v>0.003593</v>
      </c>
    </row>
    <row r="44" ht="12.75" customHeight="1">
      <c r="A44" s="31">
        <v>0.001429</v>
      </c>
      <c r="B44" s="31">
        <v>8.76E-4</v>
      </c>
      <c r="C44" s="31">
        <v>4.98E-4</v>
      </c>
      <c r="D44" s="31">
        <v>1.54E-4</v>
      </c>
      <c r="E44" s="31">
        <v>-5.8E-5</v>
      </c>
      <c r="F44" s="31">
        <v>-1.99E-4</v>
      </c>
      <c r="G44" s="31">
        <v>-3.03E-4</v>
      </c>
      <c r="H44" s="31">
        <v>-4.54E-4</v>
      </c>
      <c r="I44" s="31">
        <v>-5.14E-4</v>
      </c>
      <c r="J44" s="31">
        <v>-6.99E-4</v>
      </c>
      <c r="K44" s="31">
        <v>-8.15E-4</v>
      </c>
      <c r="L44" s="31">
        <v>-8.31E-4</v>
      </c>
      <c r="M44" s="31">
        <v>-9.23E-4</v>
      </c>
      <c r="N44" s="31">
        <v>-9.85E-4</v>
      </c>
      <c r="O44" s="31">
        <v>-9.9E-4</v>
      </c>
      <c r="P44" s="31">
        <v>-0.001026</v>
      </c>
      <c r="Q44" s="31">
        <v>-0.001039</v>
      </c>
      <c r="R44" s="31">
        <v>-0.00105</v>
      </c>
      <c r="S44" s="31">
        <v>-9.68E-4</v>
      </c>
      <c r="T44" s="31">
        <v>-8.3E-4</v>
      </c>
      <c r="U44" s="31">
        <v>-7.24E-4</v>
      </c>
      <c r="V44" s="31">
        <v>-5.64E-4</v>
      </c>
      <c r="W44" s="31">
        <v>-4.02E-4</v>
      </c>
      <c r="X44" s="31">
        <v>-2.68E-4</v>
      </c>
      <c r="Y44" s="48">
        <v>0.0</v>
      </c>
      <c r="Z44" s="31">
        <v>1.88E-4</v>
      </c>
      <c r="AA44" s="31">
        <v>3.97E-4</v>
      </c>
      <c r="AB44" s="31">
        <v>6.36E-4</v>
      </c>
      <c r="AC44" s="31">
        <v>8.56E-4</v>
      </c>
      <c r="AD44" s="31">
        <v>0.001157</v>
      </c>
      <c r="AE44" s="31">
        <v>0.00161</v>
      </c>
      <c r="AF44" s="31">
        <v>0.002084</v>
      </c>
      <c r="AG44" s="31">
        <v>0.002574</v>
      </c>
      <c r="AH44" s="31">
        <v>0.003086</v>
      </c>
      <c r="AI44" s="31">
        <v>0.003573</v>
      </c>
      <c r="AJ44" s="31">
        <v>0.004085</v>
      </c>
      <c r="AK44" s="31">
        <v>0.004593</v>
      </c>
      <c r="AL44" s="31">
        <v>0.004625</v>
      </c>
    </row>
    <row r="45" ht="12.75" customHeight="1">
      <c r="A45" s="31">
        <v>0.001428</v>
      </c>
      <c r="B45" s="31">
        <v>8.9E-4</v>
      </c>
      <c r="C45" s="31">
        <v>4.29E-4</v>
      </c>
      <c r="D45" s="31">
        <v>1.6E-5</v>
      </c>
      <c r="E45" s="31">
        <v>-2.65E-4</v>
      </c>
      <c r="F45" s="31">
        <v>-4.34E-4</v>
      </c>
      <c r="G45" s="31">
        <v>-6.16E-4</v>
      </c>
      <c r="H45" s="31">
        <v>-7.39E-4</v>
      </c>
      <c r="I45" s="31">
        <v>-7.59E-4</v>
      </c>
      <c r="J45" s="31">
        <v>-8.46E-4</v>
      </c>
      <c r="K45" s="31">
        <v>-9.22E-4</v>
      </c>
      <c r="L45" s="31">
        <v>-8.89E-4</v>
      </c>
      <c r="M45" s="31">
        <v>-9.23E-4</v>
      </c>
      <c r="N45" s="31">
        <v>-0.001033</v>
      </c>
      <c r="O45" s="31">
        <v>-0.001043</v>
      </c>
      <c r="P45" s="31">
        <v>-0.001094</v>
      </c>
      <c r="Q45" s="31">
        <v>-0.001092</v>
      </c>
      <c r="R45" s="31">
        <v>-0.001077</v>
      </c>
      <c r="S45" s="31">
        <v>-9.54E-4</v>
      </c>
      <c r="T45" s="31">
        <v>-8.37E-4</v>
      </c>
      <c r="U45" s="31">
        <v>-7.3E-4</v>
      </c>
      <c r="V45" s="31">
        <v>-5.88E-4</v>
      </c>
      <c r="W45" s="31">
        <v>-4.05E-4</v>
      </c>
      <c r="X45" s="31">
        <v>-2.49E-4</v>
      </c>
      <c r="Y45" s="48">
        <v>0.0</v>
      </c>
      <c r="Z45" s="31">
        <v>1.73E-4</v>
      </c>
      <c r="AA45" s="31">
        <v>3.86E-4</v>
      </c>
      <c r="AB45" s="31">
        <v>6.21E-4</v>
      </c>
      <c r="AC45" s="31">
        <v>8.3E-4</v>
      </c>
      <c r="AD45" s="31">
        <v>0.00102</v>
      </c>
      <c r="AE45" s="31">
        <v>0.001446</v>
      </c>
      <c r="AF45" s="31">
        <v>0.00188</v>
      </c>
      <c r="AG45" s="31">
        <v>0.00238</v>
      </c>
      <c r="AH45" s="31">
        <v>0.002863</v>
      </c>
      <c r="AI45" s="31">
        <v>0.003318</v>
      </c>
      <c r="AJ45" s="31">
        <v>0.003854</v>
      </c>
      <c r="AK45" s="31">
        <v>0.004328</v>
      </c>
      <c r="AL45" s="31">
        <v>0.004362</v>
      </c>
    </row>
    <row r="46" ht="12.75" customHeight="1">
      <c r="A46" s="31">
        <v>0.001547</v>
      </c>
      <c r="B46" s="31">
        <v>9.81E-4</v>
      </c>
      <c r="C46" s="31">
        <v>5.28E-4</v>
      </c>
      <c r="D46" s="31">
        <v>1.42E-4</v>
      </c>
      <c r="E46" s="31">
        <v>-1.21E-4</v>
      </c>
      <c r="F46" s="31">
        <v>-3.09E-4</v>
      </c>
      <c r="G46" s="31">
        <v>-4.12E-4</v>
      </c>
      <c r="H46" s="31">
        <v>-5.38E-4</v>
      </c>
      <c r="I46" s="31">
        <v>-5.74E-4</v>
      </c>
      <c r="J46" s="31">
        <v>-7.2E-4</v>
      </c>
      <c r="K46" s="31">
        <v>-8.36E-4</v>
      </c>
      <c r="L46" s="31">
        <v>-8.98E-4</v>
      </c>
      <c r="M46" s="31">
        <v>-9.87E-4</v>
      </c>
      <c r="N46" s="31">
        <v>-0.001062</v>
      </c>
      <c r="O46" s="31">
        <v>-0.001063</v>
      </c>
      <c r="P46" s="31">
        <v>-0.001077</v>
      </c>
      <c r="Q46" s="31">
        <v>-0.001062</v>
      </c>
      <c r="R46" s="31">
        <v>-0.00107</v>
      </c>
      <c r="S46" s="31">
        <v>-9.69E-4</v>
      </c>
      <c r="T46" s="31">
        <v>-8.39E-4</v>
      </c>
      <c r="U46" s="31">
        <v>-7.23E-4</v>
      </c>
      <c r="V46" s="31">
        <v>-5.63E-4</v>
      </c>
      <c r="W46" s="31">
        <v>-4.21E-4</v>
      </c>
      <c r="X46" s="31">
        <v>-2.67E-4</v>
      </c>
      <c r="Y46" s="48">
        <v>0.0</v>
      </c>
      <c r="Z46" s="31">
        <v>1.78E-4</v>
      </c>
      <c r="AA46" s="31">
        <v>3.78E-4</v>
      </c>
      <c r="AB46" s="31">
        <v>5.77E-4</v>
      </c>
      <c r="AC46" s="31">
        <v>7.42E-4</v>
      </c>
      <c r="AD46" s="31">
        <v>9.25E-4</v>
      </c>
      <c r="AE46" s="31">
        <v>0.00129</v>
      </c>
      <c r="AF46" s="31">
        <v>0.001746</v>
      </c>
      <c r="AG46" s="31">
        <v>0.002223</v>
      </c>
      <c r="AH46" s="31">
        <v>0.002633</v>
      </c>
      <c r="AI46" s="31">
        <v>0.003078</v>
      </c>
      <c r="AJ46" s="31">
        <v>0.003624</v>
      </c>
      <c r="AK46" s="31">
        <v>0.004057</v>
      </c>
      <c r="AL46" s="31">
        <v>0.0041</v>
      </c>
    </row>
    <row r="47" ht="12.75" customHeight="1">
      <c r="A47" s="31">
        <v>0.001703</v>
      </c>
      <c r="B47" s="31">
        <v>0.001089</v>
      </c>
      <c r="C47" s="31">
        <v>6.46E-4</v>
      </c>
      <c r="D47" s="31">
        <v>2.26E-4</v>
      </c>
      <c r="E47" s="31">
        <v>-4.4E-5</v>
      </c>
      <c r="F47" s="31">
        <v>-2.11E-4</v>
      </c>
      <c r="G47" s="31">
        <v>-3.86E-4</v>
      </c>
      <c r="H47" s="31">
        <v>-5.4E-4</v>
      </c>
      <c r="I47" s="31">
        <v>-6.12E-4</v>
      </c>
      <c r="J47" s="31">
        <v>-7.74E-4</v>
      </c>
      <c r="K47" s="31">
        <v>-9.02E-4</v>
      </c>
      <c r="L47" s="31">
        <v>-8.89E-4</v>
      </c>
      <c r="M47" s="31">
        <v>-9.96E-4</v>
      </c>
      <c r="N47" s="31">
        <v>-0.001062</v>
      </c>
      <c r="O47" s="31">
        <v>-0.001076</v>
      </c>
      <c r="P47" s="31">
        <v>-0.001083</v>
      </c>
      <c r="Q47" s="31">
        <v>-0.001107</v>
      </c>
      <c r="R47" s="31">
        <v>-0.001069</v>
      </c>
      <c r="S47" s="31">
        <v>-0.001005</v>
      </c>
      <c r="T47" s="31">
        <v>-8.45E-4</v>
      </c>
      <c r="U47" s="31">
        <v>-7.13E-4</v>
      </c>
      <c r="V47" s="31">
        <v>-5.6E-4</v>
      </c>
      <c r="W47" s="31">
        <v>-4.05E-4</v>
      </c>
      <c r="X47" s="31">
        <v>-2.61E-4</v>
      </c>
      <c r="Y47" s="48">
        <v>0.0</v>
      </c>
      <c r="Z47" s="31">
        <v>1.75E-4</v>
      </c>
      <c r="AA47" s="31">
        <v>3.56E-4</v>
      </c>
      <c r="AB47" s="31">
        <v>5.52E-4</v>
      </c>
      <c r="AC47" s="31">
        <v>6.77E-4</v>
      </c>
      <c r="AD47" s="31">
        <v>8.76E-4</v>
      </c>
      <c r="AE47" s="31">
        <v>0.001223</v>
      </c>
      <c r="AF47" s="31">
        <v>0.001623</v>
      </c>
      <c r="AG47" s="31">
        <v>0.002046</v>
      </c>
      <c r="AH47" s="31">
        <v>0.002452</v>
      </c>
      <c r="AI47" s="31">
        <v>0.0028770000000000002</v>
      </c>
      <c r="AJ47" s="31">
        <v>0.003386</v>
      </c>
      <c r="AK47" s="31">
        <v>0.003841</v>
      </c>
      <c r="AL47" s="31">
        <v>0.003874</v>
      </c>
    </row>
    <row r="48" ht="12.75" customHeight="1">
      <c r="A48" s="31">
        <v>0.001908</v>
      </c>
      <c r="B48" s="31">
        <v>0.001316</v>
      </c>
      <c r="C48" s="31">
        <v>8.2E-4</v>
      </c>
      <c r="D48" s="31">
        <v>3.89E-4</v>
      </c>
      <c r="E48" s="31">
        <v>1.01E-4</v>
      </c>
      <c r="F48" s="31">
        <v>-9.5E-5</v>
      </c>
      <c r="G48" s="31">
        <v>-2.59E-4</v>
      </c>
      <c r="H48" s="31">
        <v>-3.97E-4</v>
      </c>
      <c r="I48" s="31">
        <v>-4.69E-4</v>
      </c>
      <c r="J48" s="31">
        <v>-5.92E-4</v>
      </c>
      <c r="K48" s="31">
        <v>-7.41E-4</v>
      </c>
      <c r="L48" s="31">
        <v>-7.77E-4</v>
      </c>
      <c r="M48" s="31">
        <v>-8.83E-4</v>
      </c>
      <c r="N48" s="31">
        <v>-9.67E-4</v>
      </c>
      <c r="O48" s="31">
        <v>-9.76E-4</v>
      </c>
      <c r="P48" s="31">
        <v>-0.001007</v>
      </c>
      <c r="Q48" s="31">
        <v>-0.001034</v>
      </c>
      <c r="R48" s="31">
        <v>-0.001009</v>
      </c>
      <c r="S48" s="31">
        <v>-9.2E-4</v>
      </c>
      <c r="T48" s="31">
        <v>-8.01E-4</v>
      </c>
      <c r="U48" s="31">
        <v>-6.72E-4</v>
      </c>
      <c r="V48" s="31">
        <v>-5.29E-4</v>
      </c>
      <c r="W48" s="31">
        <v>-3.91E-4</v>
      </c>
      <c r="X48" s="31">
        <v>-2.56E-4</v>
      </c>
      <c r="Y48" s="48">
        <v>0.0</v>
      </c>
      <c r="Z48" s="31">
        <v>1.97E-4</v>
      </c>
      <c r="AA48" s="31">
        <v>3.72E-4</v>
      </c>
      <c r="AB48" s="31">
        <v>5.57E-4</v>
      </c>
      <c r="AC48" s="31">
        <v>7.03E-4</v>
      </c>
      <c r="AD48" s="31">
        <v>8.36E-4</v>
      </c>
      <c r="AE48" s="31">
        <v>0.001153</v>
      </c>
      <c r="AF48" s="31">
        <v>0.001541</v>
      </c>
      <c r="AG48" s="31">
        <v>0.001935</v>
      </c>
      <c r="AH48" s="31">
        <v>0.00236</v>
      </c>
      <c r="AI48" s="31">
        <v>0.002763</v>
      </c>
      <c r="AJ48" s="31">
        <v>0.003298</v>
      </c>
      <c r="AK48" s="31">
        <v>0.003721</v>
      </c>
      <c r="AL48" s="31">
        <v>0.003757</v>
      </c>
    </row>
    <row r="49" ht="12.75" customHeight="1">
      <c r="A49" s="31">
        <v>0.001861</v>
      </c>
      <c r="B49" s="31">
        <v>0.001234</v>
      </c>
      <c r="C49" s="31">
        <v>7.72E-4</v>
      </c>
      <c r="D49" s="31">
        <v>3.67E-4</v>
      </c>
      <c r="E49" s="31">
        <v>9.4E-5</v>
      </c>
      <c r="F49" s="31">
        <v>-9.6E-5</v>
      </c>
      <c r="G49" s="31">
        <v>-2.2E-4</v>
      </c>
      <c r="H49" s="31">
        <v>-3.8E-4</v>
      </c>
      <c r="I49" s="31">
        <v>-4.39E-4</v>
      </c>
      <c r="J49" s="31">
        <v>-6.16E-4</v>
      </c>
      <c r="K49" s="31">
        <v>-7.67E-4</v>
      </c>
      <c r="L49" s="31">
        <v>-8.04E-4</v>
      </c>
      <c r="M49" s="31">
        <v>-9.14E-4</v>
      </c>
      <c r="N49" s="31">
        <v>-9.78E-4</v>
      </c>
      <c r="O49" s="31">
        <v>-0.001002</v>
      </c>
      <c r="P49" s="31">
        <v>-0.001008</v>
      </c>
      <c r="Q49" s="31">
        <v>-0.001022</v>
      </c>
      <c r="R49" s="31">
        <v>-0.001034</v>
      </c>
      <c r="S49" s="31">
        <v>-9.37E-4</v>
      </c>
      <c r="T49" s="31">
        <v>-8.35E-4</v>
      </c>
      <c r="U49" s="31">
        <v>-7.12E-4</v>
      </c>
      <c r="V49" s="31">
        <v>-5.53E-4</v>
      </c>
      <c r="W49" s="31">
        <v>-4.28E-4</v>
      </c>
      <c r="X49" s="31">
        <v>-2.54E-4</v>
      </c>
      <c r="Y49" s="48">
        <v>0.0</v>
      </c>
      <c r="Z49" s="31">
        <v>1.66E-4</v>
      </c>
      <c r="AA49" s="31">
        <v>3.38E-4</v>
      </c>
      <c r="AB49" s="31">
        <v>5.19E-4</v>
      </c>
      <c r="AC49" s="31">
        <v>6.58E-4</v>
      </c>
      <c r="AD49" s="31">
        <v>8.05E-4</v>
      </c>
      <c r="AE49" s="31">
        <v>0.001093</v>
      </c>
      <c r="AF49" s="31">
        <v>0.001464</v>
      </c>
      <c r="AG49" s="31">
        <v>0.001843</v>
      </c>
      <c r="AH49" s="31">
        <v>0.002196</v>
      </c>
      <c r="AI49" s="31">
        <v>0.00261</v>
      </c>
      <c r="AJ49" s="31">
        <v>0.003079</v>
      </c>
      <c r="AK49" s="31">
        <v>0.003526</v>
      </c>
      <c r="AL49" s="31">
        <v>0.003554</v>
      </c>
    </row>
    <row r="50" ht="12.75" customHeight="1">
      <c r="A50" s="31">
        <v>0.001795</v>
      </c>
      <c r="B50" s="31">
        <v>0.001188</v>
      </c>
      <c r="C50" s="31">
        <v>7.23E-4</v>
      </c>
      <c r="D50" s="31">
        <v>3.02E-4</v>
      </c>
      <c r="E50" s="31">
        <v>1.6E-5</v>
      </c>
      <c r="F50" s="31">
        <v>-1.82E-4</v>
      </c>
      <c r="G50" s="31">
        <v>-3.56E-4</v>
      </c>
      <c r="H50" s="31">
        <v>-5.01E-4</v>
      </c>
      <c r="I50" s="31">
        <v>-5.83E-4</v>
      </c>
      <c r="J50" s="31">
        <v>-6.88E-4</v>
      </c>
      <c r="K50" s="31">
        <v>-8.22E-4</v>
      </c>
      <c r="L50" s="31">
        <v>-8.06E-4</v>
      </c>
      <c r="M50" s="31">
        <v>-9.29E-4</v>
      </c>
      <c r="N50" s="31">
        <v>-9.88E-4</v>
      </c>
      <c r="O50" s="31">
        <v>-0.001015</v>
      </c>
      <c r="P50" s="31">
        <v>-0.001052</v>
      </c>
      <c r="Q50" s="31">
        <v>-0.001054</v>
      </c>
      <c r="R50" s="31">
        <v>-0.001037</v>
      </c>
      <c r="S50" s="31">
        <v>-9.29E-4</v>
      </c>
      <c r="T50" s="31">
        <v>-7.89E-4</v>
      </c>
      <c r="U50" s="31">
        <v>-6.98E-4</v>
      </c>
      <c r="V50" s="31">
        <v>-5.36E-4</v>
      </c>
      <c r="W50" s="31">
        <v>-3.76E-4</v>
      </c>
      <c r="X50" s="31">
        <v>-2.49E-4</v>
      </c>
      <c r="Y50" s="48">
        <v>0.0</v>
      </c>
      <c r="Z50" s="31">
        <v>1.5E-4</v>
      </c>
      <c r="AA50" s="31">
        <v>3.39E-4</v>
      </c>
      <c r="AB50" s="31">
        <v>5.02E-4</v>
      </c>
      <c r="AC50" s="31">
        <v>6.25E-4</v>
      </c>
      <c r="AD50" s="31">
        <v>7.55E-4</v>
      </c>
      <c r="AE50" s="31">
        <v>0.001044</v>
      </c>
      <c r="AF50" s="31">
        <v>0.001358</v>
      </c>
      <c r="AG50" s="31">
        <v>0.001697</v>
      </c>
      <c r="AH50" s="31">
        <v>0.002081</v>
      </c>
      <c r="AI50" s="31">
        <v>0.002453</v>
      </c>
      <c r="AJ50" s="31">
        <v>0.002913</v>
      </c>
      <c r="AK50" s="31">
        <v>0.003372</v>
      </c>
      <c r="AL50" s="31">
        <v>0.003396</v>
      </c>
    </row>
    <row r="51" ht="12.75" customHeight="1">
      <c r="A51" s="31">
        <v>0.001873</v>
      </c>
      <c r="B51" s="31">
        <v>0.001269</v>
      </c>
      <c r="C51" s="31">
        <v>7.71E-4</v>
      </c>
      <c r="D51" s="31">
        <v>3.4E-4</v>
      </c>
      <c r="E51" s="31">
        <v>6.4E-5</v>
      </c>
      <c r="F51" s="31">
        <v>-1.33E-4</v>
      </c>
      <c r="G51" s="31">
        <v>-2.93E-4</v>
      </c>
      <c r="H51" s="31">
        <v>-4.28E-4</v>
      </c>
      <c r="I51" s="31">
        <v>-4.94E-4</v>
      </c>
      <c r="J51" s="31">
        <v>-6.21E-4</v>
      </c>
      <c r="K51" s="31">
        <v>-7.66E-4</v>
      </c>
      <c r="L51" s="31">
        <v>-8.13E-4</v>
      </c>
      <c r="M51" s="31">
        <v>-8.7E-4</v>
      </c>
      <c r="N51" s="31">
        <v>-9.13E-4</v>
      </c>
      <c r="O51" s="31">
        <v>-9.17E-4</v>
      </c>
      <c r="P51" s="31">
        <v>-9.21E-4</v>
      </c>
      <c r="Q51" s="31">
        <v>-9.33E-4</v>
      </c>
      <c r="R51" s="31">
        <v>-9.47E-4</v>
      </c>
      <c r="S51" s="31">
        <v>-8.47E-4</v>
      </c>
      <c r="T51" s="31">
        <v>-7.39E-4</v>
      </c>
      <c r="U51" s="31">
        <v>-6.11E-4</v>
      </c>
      <c r="V51" s="31">
        <v>-4.91E-4</v>
      </c>
      <c r="W51" s="31">
        <v>-3.49E-4</v>
      </c>
      <c r="X51" s="31">
        <v>-2.29E-4</v>
      </c>
      <c r="Y51" s="48">
        <v>0.0</v>
      </c>
      <c r="Z51" s="31">
        <v>2.03E-4</v>
      </c>
      <c r="AA51" s="31">
        <v>3.82E-4</v>
      </c>
      <c r="AB51" s="31">
        <v>5.54E-4</v>
      </c>
      <c r="AC51" s="31">
        <v>6.55E-4</v>
      </c>
      <c r="AD51" s="31">
        <v>7.71E-4</v>
      </c>
      <c r="AE51" s="31">
        <v>0.001025</v>
      </c>
      <c r="AF51" s="31">
        <v>0.001357</v>
      </c>
      <c r="AG51" s="31">
        <v>0.001711</v>
      </c>
      <c r="AH51" s="31">
        <v>0.002042</v>
      </c>
      <c r="AI51" s="31">
        <v>0.002413</v>
      </c>
      <c r="AJ51" s="31">
        <v>0.002906</v>
      </c>
      <c r="AK51" s="31">
        <v>0.003304</v>
      </c>
      <c r="AL51" s="31">
        <v>0.003338</v>
      </c>
    </row>
    <row r="52" ht="12.75" customHeight="1">
      <c r="A52" s="31">
        <v>0.001798</v>
      </c>
      <c r="B52" s="31">
        <v>0.001177</v>
      </c>
      <c r="C52" s="31">
        <v>6.96E-4</v>
      </c>
      <c r="D52" s="31">
        <v>2.58E-4</v>
      </c>
      <c r="E52" s="31">
        <v>-2.0E-5</v>
      </c>
      <c r="F52" s="31">
        <v>-2.29E-4</v>
      </c>
      <c r="G52" s="31">
        <v>-3.41E-4</v>
      </c>
      <c r="H52" s="31">
        <v>-4.99E-4</v>
      </c>
      <c r="I52" s="31">
        <v>-5.75E-4</v>
      </c>
      <c r="J52" s="31">
        <v>-7.45E-4</v>
      </c>
      <c r="K52" s="31">
        <v>-9.04E-4</v>
      </c>
      <c r="L52" s="31">
        <v>-9.0E-4</v>
      </c>
      <c r="M52" s="31">
        <v>-0.001013</v>
      </c>
      <c r="N52" s="31">
        <v>-0.001081</v>
      </c>
      <c r="O52" s="31">
        <v>-0.001058</v>
      </c>
      <c r="P52" s="31">
        <v>-9.78E-4</v>
      </c>
      <c r="Q52" s="31">
        <v>-9.97E-4</v>
      </c>
      <c r="R52" s="31">
        <v>-0.001008</v>
      </c>
      <c r="S52" s="31">
        <v>-9.11E-4</v>
      </c>
      <c r="T52" s="31">
        <v>-7.93E-4</v>
      </c>
      <c r="U52" s="31">
        <v>-6.76E-4</v>
      </c>
      <c r="V52" s="31">
        <v>-5.37E-4</v>
      </c>
      <c r="W52" s="31">
        <v>-3.96E-4</v>
      </c>
      <c r="X52" s="31">
        <v>-2.38E-4</v>
      </c>
      <c r="Y52" s="48">
        <v>0.0</v>
      </c>
      <c r="Z52" s="31">
        <v>1.73E-4</v>
      </c>
      <c r="AA52" s="31">
        <v>3.27E-4</v>
      </c>
      <c r="AB52" s="31">
        <v>5.13E-4</v>
      </c>
      <c r="AC52" s="31">
        <v>6.39E-4</v>
      </c>
      <c r="AD52" s="31">
        <v>7.18E-4</v>
      </c>
      <c r="AE52" s="31">
        <v>9.66E-4</v>
      </c>
      <c r="AF52" s="31">
        <v>0.001267</v>
      </c>
      <c r="AG52" s="31">
        <v>0.001581</v>
      </c>
      <c r="AH52" s="31">
        <v>0.001888</v>
      </c>
      <c r="AI52" s="31">
        <v>0.002268</v>
      </c>
      <c r="AJ52" s="31">
        <v>0.002701</v>
      </c>
      <c r="AK52" s="31">
        <v>0.003114</v>
      </c>
      <c r="AL52" s="31">
        <v>0.003138</v>
      </c>
    </row>
    <row r="53" ht="12.75" customHeight="1">
      <c r="A53" s="31">
        <v>0.001788</v>
      </c>
      <c r="B53" s="31">
        <v>0.001176</v>
      </c>
      <c r="C53" s="31">
        <v>6.94E-4</v>
      </c>
      <c r="D53" s="31">
        <v>2.67E-4</v>
      </c>
      <c r="E53" s="31">
        <v>-7.0E-6</v>
      </c>
      <c r="F53" s="31">
        <v>-2.19E-4</v>
      </c>
      <c r="G53" s="31">
        <v>-3.86E-4</v>
      </c>
      <c r="H53" s="31">
        <v>-5.18E-4</v>
      </c>
      <c r="I53" s="31">
        <v>-6.14E-4</v>
      </c>
      <c r="J53" s="31">
        <v>-7.33E-4</v>
      </c>
      <c r="K53" s="31">
        <v>-8.69E-4</v>
      </c>
      <c r="L53" s="31">
        <v>-8.79E-4</v>
      </c>
      <c r="M53" s="31">
        <v>-9.84E-4</v>
      </c>
      <c r="N53" s="31">
        <v>-0.001065</v>
      </c>
      <c r="O53" s="31">
        <v>-0.00104</v>
      </c>
      <c r="P53" s="31">
        <v>-0.001029</v>
      </c>
      <c r="Q53" s="31">
        <v>-0.001026</v>
      </c>
      <c r="R53" s="31">
        <v>-0.001038</v>
      </c>
      <c r="S53" s="31">
        <v>-9.19E-4</v>
      </c>
      <c r="T53" s="31">
        <v>-7.9E-4</v>
      </c>
      <c r="U53" s="31">
        <v>-6.84E-4</v>
      </c>
      <c r="V53" s="31">
        <v>-5.4E-4</v>
      </c>
      <c r="W53" s="31">
        <v>-3.84E-4</v>
      </c>
      <c r="X53" s="31">
        <v>-2.64E-4</v>
      </c>
      <c r="Y53" s="48">
        <v>0.0</v>
      </c>
      <c r="Z53" s="31">
        <v>1.71E-4</v>
      </c>
      <c r="AA53" s="31">
        <v>3.73E-4</v>
      </c>
      <c r="AB53" s="31">
        <v>5.03E-4</v>
      </c>
      <c r="AC53" s="31">
        <v>6.47E-4</v>
      </c>
      <c r="AD53" s="31">
        <v>7.42E-4</v>
      </c>
      <c r="AE53" s="31">
        <v>9.9E-4</v>
      </c>
      <c r="AF53" s="31">
        <v>0.001258</v>
      </c>
      <c r="AG53" s="31">
        <v>0.001553</v>
      </c>
      <c r="AH53" s="31">
        <v>0.001892</v>
      </c>
      <c r="AI53" s="31">
        <v>0.002226</v>
      </c>
      <c r="AJ53" s="31">
        <v>0.002692</v>
      </c>
      <c r="AK53" s="31">
        <v>0.003118</v>
      </c>
      <c r="AL53" s="31">
        <v>0.003142</v>
      </c>
    </row>
    <row r="54" ht="12.75" customHeight="1">
      <c r="A54" s="31">
        <v>0.00185</v>
      </c>
      <c r="B54" s="31">
        <v>0.0012</v>
      </c>
      <c r="C54" s="31">
        <v>6.88E-4</v>
      </c>
      <c r="D54" s="31">
        <v>2.6E-4</v>
      </c>
      <c r="E54" s="31">
        <v>-3.4E-5</v>
      </c>
      <c r="F54" s="31">
        <v>-2.29E-4</v>
      </c>
      <c r="G54" s="31">
        <v>-3.73E-4</v>
      </c>
      <c r="H54" s="31">
        <v>-5.13E-4</v>
      </c>
      <c r="I54" s="31">
        <v>-5.96E-4</v>
      </c>
      <c r="J54" s="31">
        <v>-7.06E-4</v>
      </c>
      <c r="K54" s="31">
        <v>-8.41E-4</v>
      </c>
      <c r="L54" s="31">
        <v>-8.67E-4</v>
      </c>
      <c r="M54" s="31">
        <v>-9.09E-4</v>
      </c>
      <c r="N54" s="31">
        <v>-9.61E-4</v>
      </c>
      <c r="O54" s="31">
        <v>-9.54E-4</v>
      </c>
      <c r="P54" s="31">
        <v>-9.77E-4</v>
      </c>
      <c r="Q54" s="31">
        <v>-0.001003</v>
      </c>
      <c r="R54" s="31">
        <v>-9.94E-4</v>
      </c>
      <c r="S54" s="31">
        <v>-9.03E-4</v>
      </c>
      <c r="T54" s="31">
        <v>-7.87E-4</v>
      </c>
      <c r="U54" s="31">
        <v>-6.87E-4</v>
      </c>
      <c r="V54" s="31">
        <v>-5.22E-4</v>
      </c>
      <c r="W54" s="31">
        <v>-3.98E-4</v>
      </c>
      <c r="X54" s="31">
        <v>-2.4E-4</v>
      </c>
      <c r="Y54" s="48">
        <v>0.0</v>
      </c>
      <c r="Z54" s="31">
        <v>1.75E-4</v>
      </c>
      <c r="AA54" s="31">
        <v>3.5E-4</v>
      </c>
      <c r="AB54" s="31">
        <v>5.05E-4</v>
      </c>
      <c r="AC54" s="31">
        <v>6.43E-4</v>
      </c>
      <c r="AD54" s="31">
        <v>7.34E-4</v>
      </c>
      <c r="AE54" s="31">
        <v>9.71E-4</v>
      </c>
      <c r="AF54" s="31">
        <v>0.001235</v>
      </c>
      <c r="AG54" s="31">
        <v>0.001523</v>
      </c>
      <c r="AH54" s="31">
        <v>0.00186</v>
      </c>
      <c r="AI54" s="31">
        <v>0.002201</v>
      </c>
      <c r="AJ54" s="31">
        <v>0.002667</v>
      </c>
      <c r="AK54" s="31">
        <v>0.003024</v>
      </c>
      <c r="AL54" s="31">
        <v>0.003079</v>
      </c>
    </row>
    <row r="55" ht="12.75" customHeight="1">
      <c r="A55" s="31">
        <v>0.001854</v>
      </c>
      <c r="B55" s="31">
        <v>0.001166</v>
      </c>
      <c r="C55" s="31">
        <v>6.95E-4</v>
      </c>
      <c r="D55" s="31">
        <v>2.83E-4</v>
      </c>
      <c r="E55" s="31">
        <v>1.0E-6</v>
      </c>
      <c r="F55" s="31">
        <v>-1.75E-4</v>
      </c>
      <c r="G55" s="31">
        <v>-2.89E-4</v>
      </c>
      <c r="H55" s="31">
        <v>-4.29E-4</v>
      </c>
      <c r="I55" s="31">
        <v>-4.94E-4</v>
      </c>
      <c r="J55" s="31">
        <v>-6.57E-4</v>
      </c>
      <c r="K55" s="31">
        <v>-7.8E-4</v>
      </c>
      <c r="L55" s="31">
        <v>-7.81E-4</v>
      </c>
      <c r="M55" s="31">
        <v>-8.89E-4</v>
      </c>
      <c r="N55" s="31">
        <v>-9.57E-4</v>
      </c>
      <c r="O55" s="31">
        <v>-9.85E-4</v>
      </c>
      <c r="P55" s="31">
        <v>-0.001004</v>
      </c>
      <c r="Q55" s="31">
        <v>-0.001005</v>
      </c>
      <c r="R55" s="31">
        <v>-9.71E-4</v>
      </c>
      <c r="S55" s="31">
        <v>-9.05E-4</v>
      </c>
      <c r="T55" s="31">
        <v>-7.9E-4</v>
      </c>
      <c r="U55" s="31">
        <v>-6.69E-4</v>
      </c>
      <c r="V55" s="31">
        <v>-5.31E-4</v>
      </c>
      <c r="W55" s="31">
        <v>-3.97E-4</v>
      </c>
      <c r="X55" s="31">
        <v>-2.57E-4</v>
      </c>
      <c r="Y55" s="48">
        <v>0.0</v>
      </c>
      <c r="Z55" s="31">
        <v>1.68E-4</v>
      </c>
      <c r="AA55" s="31">
        <v>3.53E-4</v>
      </c>
      <c r="AB55" s="31">
        <v>5.43E-4</v>
      </c>
      <c r="AC55" s="31">
        <v>6.36E-4</v>
      </c>
      <c r="AD55" s="31">
        <v>7.87E-4</v>
      </c>
      <c r="AE55" s="31">
        <v>9.86E-4</v>
      </c>
      <c r="AF55" s="31">
        <v>0.001265</v>
      </c>
      <c r="AG55" s="31">
        <v>0.001525</v>
      </c>
      <c r="AH55" s="31">
        <v>0.001825</v>
      </c>
      <c r="AI55" s="31">
        <v>0.002172</v>
      </c>
      <c r="AJ55" s="31">
        <v>0.00258</v>
      </c>
      <c r="AK55" s="31">
        <v>0.002983</v>
      </c>
      <c r="AL55" s="31">
        <v>0.003028</v>
      </c>
    </row>
    <row r="56" ht="12.75" customHeight="1">
      <c r="A56" s="31">
        <v>0.001942</v>
      </c>
      <c r="B56" s="31">
        <v>0.001329</v>
      </c>
      <c r="C56" s="31">
        <v>8.36E-4</v>
      </c>
      <c r="D56" s="31">
        <v>4.31E-4</v>
      </c>
      <c r="E56" s="31">
        <v>1.53E-4</v>
      </c>
      <c r="F56" s="31">
        <v>-7.4E-5</v>
      </c>
      <c r="G56" s="31">
        <v>-2.62E-4</v>
      </c>
      <c r="H56" s="31">
        <v>-3.79E-4</v>
      </c>
      <c r="I56" s="31">
        <v>-4.67E-4</v>
      </c>
      <c r="J56" s="31">
        <v>-5.93E-4</v>
      </c>
      <c r="K56" s="31">
        <v>-7.22E-4</v>
      </c>
      <c r="L56" s="31">
        <v>-7.5E-4</v>
      </c>
      <c r="M56" s="31">
        <v>-8.44E-4</v>
      </c>
      <c r="N56" s="31">
        <v>-9.36E-4</v>
      </c>
      <c r="O56" s="31">
        <v>-9.39E-4</v>
      </c>
      <c r="P56" s="31">
        <v>-9.8E-4</v>
      </c>
      <c r="Q56" s="31">
        <v>-9.93E-4</v>
      </c>
      <c r="R56" s="31">
        <v>-9.64E-4</v>
      </c>
      <c r="S56" s="31">
        <v>-8.79E-4</v>
      </c>
      <c r="T56" s="31">
        <v>-7.57E-4</v>
      </c>
      <c r="U56" s="31">
        <v>-6.45E-4</v>
      </c>
      <c r="V56" s="31">
        <v>-5.29E-4</v>
      </c>
      <c r="W56" s="31">
        <v>-3.7E-4</v>
      </c>
      <c r="X56" s="31">
        <v>-2.41E-4</v>
      </c>
      <c r="Y56" s="48">
        <v>0.0</v>
      </c>
      <c r="Z56" s="31">
        <v>1.83E-4</v>
      </c>
      <c r="AA56" s="31">
        <v>3.88E-4</v>
      </c>
      <c r="AB56" s="31">
        <v>5.63E-4</v>
      </c>
      <c r="AC56" s="31">
        <v>6.44E-4</v>
      </c>
      <c r="AD56" s="31">
        <v>7.64E-4</v>
      </c>
      <c r="AE56" s="31">
        <v>9.79E-4</v>
      </c>
      <c r="AF56" s="31">
        <v>0.001213</v>
      </c>
      <c r="AG56" s="31">
        <v>0.001497</v>
      </c>
      <c r="AH56" s="31">
        <v>0.001794</v>
      </c>
      <c r="AI56" s="31">
        <v>0.00211</v>
      </c>
      <c r="AJ56" s="31">
        <v>0.002553</v>
      </c>
      <c r="AK56" s="31">
        <v>0.002944</v>
      </c>
      <c r="AL56" s="31">
        <v>0.002989</v>
      </c>
    </row>
    <row r="57" ht="12.75" customHeight="1">
      <c r="A57" s="31">
        <v>0.001972</v>
      </c>
      <c r="B57" s="31">
        <v>0.001313</v>
      </c>
      <c r="C57" s="31">
        <v>7.94E-4</v>
      </c>
      <c r="D57" s="31">
        <v>3.58E-4</v>
      </c>
      <c r="E57" s="31">
        <v>7.0E-5</v>
      </c>
      <c r="F57" s="31">
        <v>-1.44E-4</v>
      </c>
      <c r="G57" s="31">
        <v>-2.74E-4</v>
      </c>
      <c r="H57" s="31">
        <v>-4.04E-4</v>
      </c>
      <c r="I57" s="31">
        <v>-4.96E-4</v>
      </c>
      <c r="J57" s="31">
        <v>-6.47E-4</v>
      </c>
      <c r="K57" s="31">
        <v>-7.81E-4</v>
      </c>
      <c r="L57" s="31">
        <v>-8.08E-4</v>
      </c>
      <c r="M57" s="31">
        <v>-8.93E-4</v>
      </c>
      <c r="N57" s="31">
        <v>-9.6E-4</v>
      </c>
      <c r="O57" s="31">
        <v>-9.52E-4</v>
      </c>
      <c r="P57" s="31">
        <v>-9.62E-4</v>
      </c>
      <c r="Q57" s="31">
        <v>-0.001</v>
      </c>
      <c r="R57" s="31">
        <v>-9.86E-4</v>
      </c>
      <c r="S57" s="31">
        <v>-9.15E-4</v>
      </c>
      <c r="T57" s="31">
        <v>-7.76E-4</v>
      </c>
      <c r="U57" s="31">
        <v>-6.5E-4</v>
      </c>
      <c r="V57" s="31">
        <v>-5.1E-4</v>
      </c>
      <c r="W57" s="31">
        <v>-3.74E-4</v>
      </c>
      <c r="X57" s="31">
        <v>-2.05E-4</v>
      </c>
      <c r="Y57" s="48">
        <v>0.0</v>
      </c>
      <c r="Z57" s="31">
        <v>2.16E-4</v>
      </c>
      <c r="AA57" s="31">
        <v>3.89E-4</v>
      </c>
      <c r="AB57" s="31">
        <v>5.95E-4</v>
      </c>
      <c r="AC57" s="31">
        <v>7.17E-4</v>
      </c>
      <c r="AD57" s="31">
        <v>8.41E-4</v>
      </c>
      <c r="AE57" s="31">
        <v>0.001048</v>
      </c>
      <c r="AF57" s="31">
        <v>0.001318</v>
      </c>
      <c r="AG57" s="31">
        <v>0.001579</v>
      </c>
      <c r="AH57" s="31">
        <v>0.001869</v>
      </c>
      <c r="AI57" s="31">
        <v>0.002201</v>
      </c>
      <c r="AJ57" s="31">
        <v>0.002618</v>
      </c>
      <c r="AK57" s="31">
        <v>0.002963</v>
      </c>
      <c r="AL57" s="31">
        <v>0.003021</v>
      </c>
    </row>
    <row r="58" ht="12.75" customHeight="1">
      <c r="A58" s="31">
        <v>0.001837</v>
      </c>
      <c r="B58" s="31">
        <v>0.001182</v>
      </c>
      <c r="C58" s="31">
        <v>7.0E-4</v>
      </c>
      <c r="D58" s="31">
        <v>2.75E-4</v>
      </c>
      <c r="E58" s="31">
        <v>-1.5E-5</v>
      </c>
      <c r="F58" s="31">
        <v>-2.08E-4</v>
      </c>
      <c r="G58" s="31">
        <v>-3.63E-4</v>
      </c>
      <c r="H58" s="31">
        <v>-4.98E-4</v>
      </c>
      <c r="I58" s="31">
        <v>-5.71E-4</v>
      </c>
      <c r="J58" s="31">
        <v>-7.33E-4</v>
      </c>
      <c r="K58" s="31">
        <v>-8.54E-4</v>
      </c>
      <c r="L58" s="31">
        <v>-8.26E-4</v>
      </c>
      <c r="M58" s="31">
        <v>-9.15E-4</v>
      </c>
      <c r="N58" s="31">
        <v>-0.001001</v>
      </c>
      <c r="O58" s="31">
        <v>-0.001</v>
      </c>
      <c r="P58" s="31">
        <v>-0.001012</v>
      </c>
      <c r="Q58" s="31">
        <v>-0.001034</v>
      </c>
      <c r="R58" s="31">
        <v>-9.91E-4</v>
      </c>
      <c r="S58" s="31">
        <v>-9.12E-4</v>
      </c>
      <c r="T58" s="31">
        <v>-7.73E-4</v>
      </c>
      <c r="U58" s="31">
        <v>-6.7E-4</v>
      </c>
      <c r="V58" s="31">
        <v>-5.48E-4</v>
      </c>
      <c r="W58" s="31">
        <v>-4.03E-4</v>
      </c>
      <c r="X58" s="31">
        <v>-2.38E-4</v>
      </c>
      <c r="Y58" s="48">
        <v>0.0</v>
      </c>
      <c r="Z58" s="31">
        <v>1.58E-4</v>
      </c>
      <c r="AA58" s="31">
        <v>3.84E-4</v>
      </c>
      <c r="AB58" s="31">
        <v>5.5E-4</v>
      </c>
      <c r="AC58" s="31">
        <v>6.47E-4</v>
      </c>
      <c r="AD58" s="31">
        <v>7.74E-4</v>
      </c>
      <c r="AE58" s="31">
        <v>9.75E-4</v>
      </c>
      <c r="AF58" s="31">
        <v>0.001212</v>
      </c>
      <c r="AG58" s="31">
        <v>0.001449</v>
      </c>
      <c r="AH58" s="31">
        <v>0.00172</v>
      </c>
      <c r="AI58" s="31">
        <v>0.002035</v>
      </c>
      <c r="AJ58" s="31">
        <v>0.002419</v>
      </c>
      <c r="AK58" s="31">
        <v>0.002808</v>
      </c>
      <c r="AL58" s="31">
        <v>0.002869</v>
      </c>
    </row>
    <row r="59" ht="12.75" customHeight="1">
      <c r="A59" s="31">
        <v>0.002102</v>
      </c>
      <c r="B59" s="31">
        <v>0.001455</v>
      </c>
      <c r="C59" s="31">
        <v>9.45E-4</v>
      </c>
      <c r="D59" s="31">
        <v>4.98E-4</v>
      </c>
      <c r="E59" s="31">
        <v>2.12E-4</v>
      </c>
      <c r="F59" s="31">
        <v>-3.0E-6</v>
      </c>
      <c r="G59" s="31">
        <v>-1.68E-4</v>
      </c>
      <c r="H59" s="31">
        <v>-3.06E-4</v>
      </c>
      <c r="I59" s="31">
        <v>-4.13E-4</v>
      </c>
      <c r="J59" s="31">
        <v>-5.1E-4</v>
      </c>
      <c r="K59" s="31">
        <v>-6.71E-4</v>
      </c>
      <c r="L59" s="31">
        <v>-6.88E-4</v>
      </c>
      <c r="M59" s="31">
        <v>-8.11E-4</v>
      </c>
      <c r="N59" s="31">
        <v>-8.86E-4</v>
      </c>
      <c r="O59" s="31">
        <v>-8.88E-4</v>
      </c>
      <c r="P59" s="31">
        <v>-8.97E-4</v>
      </c>
      <c r="Q59" s="31">
        <v>-9.4E-4</v>
      </c>
      <c r="R59" s="31">
        <v>-9.3E-4</v>
      </c>
      <c r="S59" s="31">
        <v>-8.52E-4</v>
      </c>
      <c r="T59" s="31">
        <v>-7.32E-4</v>
      </c>
      <c r="U59" s="31">
        <v>-6.34E-4</v>
      </c>
      <c r="V59" s="31">
        <v>-5.05E-4</v>
      </c>
      <c r="W59" s="31">
        <v>-3.74E-4</v>
      </c>
      <c r="X59" s="31">
        <v>-2.37E-4</v>
      </c>
      <c r="Y59" s="48">
        <v>0.0</v>
      </c>
      <c r="Z59" s="31">
        <v>1.67E-4</v>
      </c>
      <c r="AA59" s="31">
        <v>3.7E-4</v>
      </c>
      <c r="AB59" s="31">
        <v>5.58E-4</v>
      </c>
      <c r="AC59" s="31">
        <v>6.7E-4</v>
      </c>
      <c r="AD59" s="31">
        <v>8.07E-4</v>
      </c>
      <c r="AE59" s="31">
        <v>0.001025</v>
      </c>
      <c r="AF59" s="31">
        <v>0.00125</v>
      </c>
      <c r="AG59" s="31">
        <v>0.001511</v>
      </c>
      <c r="AH59" s="31">
        <v>0.001817</v>
      </c>
      <c r="AI59" s="31">
        <v>0.002115</v>
      </c>
      <c r="AJ59" s="31">
        <v>0.002525</v>
      </c>
      <c r="AK59" s="31">
        <v>0.002903</v>
      </c>
      <c r="AL59" s="31">
        <v>0.002953</v>
      </c>
    </row>
    <row r="60" ht="12.75" customHeight="1">
      <c r="A60" s="31">
        <v>0.002034</v>
      </c>
      <c r="B60" s="31">
        <v>0.001354</v>
      </c>
      <c r="C60" s="31">
        <v>8.23E-4</v>
      </c>
      <c r="D60" s="31">
        <v>3.72E-4</v>
      </c>
      <c r="E60" s="31">
        <v>4.7E-5</v>
      </c>
      <c r="F60" s="31">
        <v>-1.55E-4</v>
      </c>
      <c r="G60" s="31">
        <v>-3.02E-4</v>
      </c>
      <c r="H60" s="31">
        <v>-4.62E-4</v>
      </c>
      <c r="I60" s="31">
        <v>-5.56E-4</v>
      </c>
      <c r="J60" s="31">
        <v>-7.27E-4</v>
      </c>
      <c r="K60" s="31">
        <v>-8.76E-4</v>
      </c>
      <c r="L60" s="31">
        <v>-8.94E-4</v>
      </c>
      <c r="M60" s="31">
        <v>-9.81E-4</v>
      </c>
      <c r="N60" s="31">
        <v>-0.00102</v>
      </c>
      <c r="O60" s="31">
        <v>-0.001033</v>
      </c>
      <c r="P60" s="31">
        <v>-0.001015</v>
      </c>
      <c r="Q60" s="31">
        <v>-0.001075</v>
      </c>
      <c r="R60" s="31">
        <v>-0.00103</v>
      </c>
      <c r="S60" s="31">
        <v>-9.26E-4</v>
      </c>
      <c r="T60" s="31">
        <v>-8.12E-4</v>
      </c>
      <c r="U60" s="31">
        <v>-7.16E-4</v>
      </c>
      <c r="V60" s="31">
        <v>-5.5E-4</v>
      </c>
      <c r="W60" s="31">
        <v>-3.97E-4</v>
      </c>
      <c r="X60" s="31">
        <v>-2.5E-4</v>
      </c>
      <c r="Y60" s="48">
        <v>0.0</v>
      </c>
      <c r="Z60" s="31">
        <v>1.65E-4</v>
      </c>
      <c r="AA60" s="31">
        <v>3.76E-4</v>
      </c>
      <c r="AB60" s="31">
        <v>5.83E-4</v>
      </c>
      <c r="AC60" s="31">
        <v>7.11E-4</v>
      </c>
      <c r="AD60" s="31">
        <v>8.55E-4</v>
      </c>
      <c r="AE60" s="31">
        <v>0.001087</v>
      </c>
      <c r="AF60" s="31">
        <v>0.001324</v>
      </c>
      <c r="AG60" s="31">
        <v>0.001554</v>
      </c>
      <c r="AH60" s="31">
        <v>0.001826</v>
      </c>
      <c r="AI60" s="31">
        <v>0.002143</v>
      </c>
      <c r="AJ60" s="31">
        <v>0.002518</v>
      </c>
      <c r="AK60" s="31">
        <v>0.00288</v>
      </c>
      <c r="AL60" s="31">
        <v>0.002946</v>
      </c>
    </row>
    <row r="61" ht="12.75" customHeight="1">
      <c r="A61" s="31">
        <v>0.002235</v>
      </c>
      <c r="B61" s="31">
        <v>0.001544</v>
      </c>
      <c r="C61" s="31">
        <v>0.001031</v>
      </c>
      <c r="D61" s="31">
        <v>5.95E-4</v>
      </c>
      <c r="E61" s="31">
        <v>2.9E-4</v>
      </c>
      <c r="F61" s="31">
        <v>8.2E-5</v>
      </c>
      <c r="G61" s="31">
        <v>-1.09E-4</v>
      </c>
      <c r="H61" s="31">
        <v>-2.69E-4</v>
      </c>
      <c r="I61" s="31">
        <v>-3.74E-4</v>
      </c>
      <c r="J61" s="31">
        <v>-5.29E-4</v>
      </c>
      <c r="K61" s="31">
        <v>-6.75E-4</v>
      </c>
      <c r="L61" s="31">
        <v>-6.83E-4</v>
      </c>
      <c r="M61" s="31">
        <v>-8.3E-4</v>
      </c>
      <c r="N61" s="31">
        <v>-9.02E-4</v>
      </c>
      <c r="O61" s="31">
        <v>-9.15E-4</v>
      </c>
      <c r="P61" s="31">
        <v>-9.48E-4</v>
      </c>
      <c r="Q61" s="31">
        <v>-9.72E-4</v>
      </c>
      <c r="R61" s="31">
        <v>-9.52E-4</v>
      </c>
      <c r="S61" s="31">
        <v>-8.83E-4</v>
      </c>
      <c r="T61" s="31">
        <v>-7.28E-4</v>
      </c>
      <c r="U61" s="31">
        <v>-6.51E-4</v>
      </c>
      <c r="V61" s="31">
        <v>-5.33E-4</v>
      </c>
      <c r="W61" s="31">
        <v>-4.0E-4</v>
      </c>
      <c r="X61" s="31">
        <v>-2.62E-4</v>
      </c>
      <c r="Y61" s="48">
        <v>0.0</v>
      </c>
      <c r="Z61" s="31">
        <v>1.67E-4</v>
      </c>
      <c r="AA61" s="31">
        <v>4.01E-4</v>
      </c>
      <c r="AB61" s="31">
        <v>5.74E-4</v>
      </c>
      <c r="AC61" s="31">
        <v>7.25E-4</v>
      </c>
      <c r="AD61" s="31">
        <v>8.6E-4</v>
      </c>
      <c r="AE61" s="31">
        <v>0.001087</v>
      </c>
      <c r="AF61" s="31">
        <v>0.001287</v>
      </c>
      <c r="AG61" s="31">
        <v>0.00155</v>
      </c>
      <c r="AH61" s="31">
        <v>0.001832</v>
      </c>
      <c r="AI61" s="31">
        <v>0.002128</v>
      </c>
      <c r="AJ61" s="31">
        <v>0.002509</v>
      </c>
      <c r="AK61" s="31">
        <v>0.002899</v>
      </c>
      <c r="AL61" s="31">
        <v>0.002966</v>
      </c>
    </row>
    <row r="62" ht="12.75" customHeight="1">
      <c r="A62" s="31">
        <v>0.002344</v>
      </c>
      <c r="B62" s="31">
        <v>0.001621</v>
      </c>
      <c r="C62" s="31">
        <v>0.001057</v>
      </c>
      <c r="D62" s="31">
        <v>5.89E-4</v>
      </c>
      <c r="E62" s="31">
        <v>2.68E-4</v>
      </c>
      <c r="F62" s="31">
        <v>3.4E-5</v>
      </c>
      <c r="G62" s="31">
        <v>-1.37E-4</v>
      </c>
      <c r="H62" s="31">
        <v>-2.8E-4</v>
      </c>
      <c r="I62" s="31">
        <v>-3.74E-4</v>
      </c>
      <c r="J62" s="31">
        <v>-5.24E-4</v>
      </c>
      <c r="K62" s="31">
        <v>-7.0E-4</v>
      </c>
      <c r="L62" s="31">
        <v>-7.19E-4</v>
      </c>
      <c r="M62" s="31">
        <v>-8.17E-4</v>
      </c>
      <c r="N62" s="31">
        <v>-9.04E-4</v>
      </c>
      <c r="O62" s="31">
        <v>-9.13E-4</v>
      </c>
      <c r="P62" s="31">
        <v>-9.3E-4</v>
      </c>
      <c r="Q62" s="31">
        <v>-9.53E-4</v>
      </c>
      <c r="R62" s="31">
        <v>-9.51E-4</v>
      </c>
      <c r="S62" s="31">
        <v>-8.57E-4</v>
      </c>
      <c r="T62" s="31">
        <v>-7.6E-4</v>
      </c>
      <c r="U62" s="31">
        <v>-6.58E-4</v>
      </c>
      <c r="V62" s="31">
        <v>-5.18E-4</v>
      </c>
      <c r="W62" s="31">
        <v>-3.51E-4</v>
      </c>
      <c r="X62" s="31">
        <v>-2.52E-4</v>
      </c>
      <c r="Y62" s="48">
        <v>0.0</v>
      </c>
      <c r="Z62" s="31">
        <v>1.74E-4</v>
      </c>
      <c r="AA62" s="31">
        <v>3.66E-4</v>
      </c>
      <c r="AB62" s="31">
        <v>5.83E-4</v>
      </c>
      <c r="AC62" s="31">
        <v>7.01E-4</v>
      </c>
      <c r="AD62" s="31">
        <v>8.6E-4</v>
      </c>
      <c r="AE62" s="31">
        <v>0.001077</v>
      </c>
      <c r="AF62" s="31">
        <v>0.001306</v>
      </c>
      <c r="AG62" s="31">
        <v>0.001563</v>
      </c>
      <c r="AH62" s="31">
        <v>0.001855</v>
      </c>
      <c r="AI62" s="31">
        <v>0.002139</v>
      </c>
      <c r="AJ62" s="31">
        <v>0.00252</v>
      </c>
      <c r="AK62" s="31">
        <v>0.002885</v>
      </c>
      <c r="AL62" s="31">
        <v>0.00293</v>
      </c>
    </row>
    <row r="63" ht="12.75" customHeight="1">
      <c r="A63" s="31">
        <v>0.002361</v>
      </c>
      <c r="B63" s="31">
        <v>0.001649</v>
      </c>
      <c r="C63" s="31">
        <v>0.001104</v>
      </c>
      <c r="D63" s="31">
        <v>6.38E-4</v>
      </c>
      <c r="E63" s="31">
        <v>3.01E-4</v>
      </c>
      <c r="F63" s="31">
        <v>8.3E-5</v>
      </c>
      <c r="G63" s="31">
        <v>-8.3E-5</v>
      </c>
      <c r="H63" s="31">
        <v>-2.67E-4</v>
      </c>
      <c r="I63" s="31">
        <v>-3.62E-4</v>
      </c>
      <c r="J63" s="31">
        <v>-5.72E-4</v>
      </c>
      <c r="K63" s="31">
        <v>-7.05E-4</v>
      </c>
      <c r="L63" s="31">
        <v>-7.0E-4</v>
      </c>
      <c r="M63" s="31">
        <v>-8.23E-4</v>
      </c>
      <c r="N63" s="31">
        <v>-8.78E-4</v>
      </c>
      <c r="O63" s="31">
        <v>-9.1E-4</v>
      </c>
      <c r="P63" s="31">
        <v>-9.06E-4</v>
      </c>
      <c r="Q63" s="31">
        <v>-9.84E-4</v>
      </c>
      <c r="R63" s="31">
        <v>-9.66E-4</v>
      </c>
      <c r="S63" s="31">
        <v>-8.87E-4</v>
      </c>
      <c r="T63" s="31">
        <v>-7.5E-4</v>
      </c>
      <c r="U63" s="31">
        <v>-6.76E-4</v>
      </c>
      <c r="V63" s="31">
        <v>-5.3E-4</v>
      </c>
      <c r="W63" s="31">
        <v>-3.82E-4</v>
      </c>
      <c r="X63" s="31">
        <v>-2.7E-4</v>
      </c>
      <c r="Y63" s="48">
        <v>0.0</v>
      </c>
      <c r="Z63" s="31">
        <v>1.51E-4</v>
      </c>
      <c r="AA63" s="31">
        <v>3.58E-4</v>
      </c>
      <c r="AB63" s="31">
        <v>5.87E-4</v>
      </c>
      <c r="AC63" s="31">
        <v>7.2E-4</v>
      </c>
      <c r="AD63" s="31">
        <v>8.77E-4</v>
      </c>
      <c r="AE63" s="31">
        <v>0.001109</v>
      </c>
      <c r="AF63" s="31">
        <v>0.001345</v>
      </c>
      <c r="AG63" s="31">
        <v>0.0016</v>
      </c>
      <c r="AH63" s="31">
        <v>0.001885</v>
      </c>
      <c r="AI63" s="31">
        <v>0.00217</v>
      </c>
      <c r="AJ63" s="31">
        <v>0.002539</v>
      </c>
      <c r="AK63" s="31">
        <v>0.002893</v>
      </c>
      <c r="AL63" s="31">
        <v>0.002951</v>
      </c>
    </row>
    <row r="64" ht="12.75" customHeight="1">
      <c r="A64" s="31">
        <v>0.002304</v>
      </c>
      <c r="B64" s="31">
        <v>0.001611</v>
      </c>
      <c r="C64" s="31">
        <v>0.001086</v>
      </c>
      <c r="D64" s="31">
        <v>6.27E-4</v>
      </c>
      <c r="E64" s="31">
        <v>3.24E-4</v>
      </c>
      <c r="F64" s="31">
        <v>9.4E-5</v>
      </c>
      <c r="G64" s="31">
        <v>-9.6E-5</v>
      </c>
      <c r="H64" s="31">
        <v>-2.46E-4</v>
      </c>
      <c r="I64" s="31">
        <v>-3.18E-4</v>
      </c>
      <c r="J64" s="31">
        <v>-4.71E-4</v>
      </c>
      <c r="K64" s="31">
        <v>-6.39E-4</v>
      </c>
      <c r="L64" s="31">
        <v>-6.53E-4</v>
      </c>
      <c r="M64" s="31">
        <v>-7.94E-4</v>
      </c>
      <c r="N64" s="31">
        <v>-8.57E-4</v>
      </c>
      <c r="O64" s="31">
        <v>-8.77E-4</v>
      </c>
      <c r="P64" s="31">
        <v>-9.01E-4</v>
      </c>
      <c r="Q64" s="31">
        <v>-9.19E-4</v>
      </c>
      <c r="R64" s="31">
        <v>-9.02E-4</v>
      </c>
      <c r="S64" s="31">
        <v>-8.12E-4</v>
      </c>
      <c r="T64" s="31">
        <v>-6.84E-4</v>
      </c>
      <c r="U64" s="31">
        <v>-6.27E-4</v>
      </c>
      <c r="V64" s="31">
        <v>-4.72E-4</v>
      </c>
      <c r="W64" s="31">
        <v>-3.37E-4</v>
      </c>
      <c r="X64" s="31">
        <v>-2.23E-4</v>
      </c>
      <c r="Y64" s="48">
        <v>0.0</v>
      </c>
      <c r="Z64" s="31">
        <v>1.84E-4</v>
      </c>
      <c r="AA64" s="31">
        <v>3.82E-4</v>
      </c>
      <c r="AB64" s="31">
        <v>5.76E-4</v>
      </c>
      <c r="AC64" s="31">
        <v>7.33E-4</v>
      </c>
      <c r="AD64" s="31">
        <v>8.76E-4</v>
      </c>
      <c r="AE64" s="31">
        <v>0.001121</v>
      </c>
      <c r="AF64" s="31">
        <v>0.001349</v>
      </c>
      <c r="AG64" s="31">
        <v>0.001594</v>
      </c>
      <c r="AH64" s="31">
        <v>0.001886</v>
      </c>
      <c r="AI64" s="31">
        <v>0.002148</v>
      </c>
      <c r="AJ64" s="31">
        <v>0.0025</v>
      </c>
      <c r="AK64" s="31">
        <v>0.002889</v>
      </c>
      <c r="AL64" s="31">
        <v>0.002931</v>
      </c>
    </row>
    <row r="65" ht="12.75" customHeight="1">
      <c r="A65" s="31">
        <v>0.002398</v>
      </c>
      <c r="B65" s="31">
        <v>0.0017</v>
      </c>
      <c r="C65" s="31">
        <v>0.001163</v>
      </c>
      <c r="D65" s="31">
        <v>7.0E-4</v>
      </c>
      <c r="E65" s="31">
        <v>3.89E-4</v>
      </c>
      <c r="F65" s="31">
        <v>1.57E-4</v>
      </c>
      <c r="G65" s="31">
        <v>8.0E-6</v>
      </c>
      <c r="H65" s="31">
        <v>-1.68E-4</v>
      </c>
      <c r="I65" s="31">
        <v>-2.71E-4</v>
      </c>
      <c r="J65" s="31">
        <v>-4.42E-4</v>
      </c>
      <c r="K65" s="31">
        <v>-6.31E-4</v>
      </c>
      <c r="L65" s="31">
        <v>-6.58E-4</v>
      </c>
      <c r="M65" s="31">
        <v>-7.59E-4</v>
      </c>
      <c r="N65" s="31">
        <v>-8.3E-4</v>
      </c>
      <c r="O65" s="31">
        <v>-8.53E-4</v>
      </c>
      <c r="P65" s="31">
        <v>-8.48E-4</v>
      </c>
      <c r="Q65" s="31">
        <v>-8.75E-4</v>
      </c>
      <c r="R65" s="31">
        <v>-8.8E-4</v>
      </c>
      <c r="S65" s="31">
        <v>-8.02E-4</v>
      </c>
      <c r="T65" s="31">
        <v>-7.11E-4</v>
      </c>
      <c r="U65" s="31">
        <v>-6.25E-4</v>
      </c>
      <c r="V65" s="31">
        <v>-4.95E-4</v>
      </c>
      <c r="W65" s="31">
        <v>-3.69E-4</v>
      </c>
      <c r="X65" s="31">
        <v>-2.49E-4</v>
      </c>
      <c r="Y65" s="48">
        <v>0.0</v>
      </c>
      <c r="Z65" s="31">
        <v>1.41E-4</v>
      </c>
      <c r="AA65" s="31">
        <v>3.35E-4</v>
      </c>
      <c r="AB65" s="31">
        <v>5.6E-4</v>
      </c>
      <c r="AC65" s="31">
        <v>6.94E-4</v>
      </c>
      <c r="AD65" s="31">
        <v>8.5E-4</v>
      </c>
      <c r="AE65" s="31">
        <v>0.001112</v>
      </c>
      <c r="AF65" s="31">
        <v>0.001349</v>
      </c>
      <c r="AG65" s="31">
        <v>0.001624</v>
      </c>
      <c r="AH65" s="31">
        <v>0.001893</v>
      </c>
      <c r="AI65" s="31">
        <v>0.002131</v>
      </c>
      <c r="AJ65" s="31">
        <v>0.002502</v>
      </c>
      <c r="AK65" s="31">
        <v>0.002849</v>
      </c>
      <c r="AL65" s="31">
        <v>0.002882</v>
      </c>
    </row>
    <row r="66" ht="12.75" customHeight="1">
      <c r="A66" s="31">
        <v>0.002461</v>
      </c>
      <c r="B66" s="31">
        <v>0.001788</v>
      </c>
      <c r="C66" s="31">
        <v>0.001261</v>
      </c>
      <c r="D66" s="31">
        <v>8.21E-4</v>
      </c>
      <c r="E66" s="31">
        <v>4.66E-4</v>
      </c>
      <c r="F66" s="31">
        <v>2.22E-4</v>
      </c>
      <c r="G66" s="31">
        <v>6.1E-5</v>
      </c>
      <c r="H66" s="31">
        <v>-1.24E-4</v>
      </c>
      <c r="I66" s="31">
        <v>-2.32E-4</v>
      </c>
      <c r="J66" s="31">
        <v>-4.37E-4</v>
      </c>
      <c r="K66" s="31">
        <v>-5.85E-4</v>
      </c>
      <c r="L66" s="31">
        <v>-5.61E-4</v>
      </c>
      <c r="M66" s="31">
        <v>-6.97E-4</v>
      </c>
      <c r="N66" s="31">
        <v>-7.63E-4</v>
      </c>
      <c r="O66" s="31">
        <v>-8.16E-4</v>
      </c>
      <c r="P66" s="31">
        <v>-8.39E-4</v>
      </c>
      <c r="Q66" s="31">
        <v>-8.78E-4</v>
      </c>
      <c r="R66" s="31">
        <v>-8.74E-4</v>
      </c>
      <c r="S66" s="31">
        <v>-7.63E-4</v>
      </c>
      <c r="T66" s="31">
        <v>-6.4E-4</v>
      </c>
      <c r="U66" s="31">
        <v>-6.25E-4</v>
      </c>
      <c r="V66" s="31">
        <v>-4.58E-4</v>
      </c>
      <c r="W66" s="31">
        <v>-3.27E-4</v>
      </c>
      <c r="X66" s="31">
        <v>-2.19E-4</v>
      </c>
      <c r="Y66" s="48">
        <v>0.0</v>
      </c>
      <c r="Z66" s="31">
        <v>1.35E-4</v>
      </c>
      <c r="AA66" s="31">
        <v>3.58E-4</v>
      </c>
      <c r="AB66" s="31">
        <v>5.54E-4</v>
      </c>
      <c r="AC66" s="31">
        <v>6.89E-4</v>
      </c>
      <c r="AD66" s="31">
        <v>8.71E-4</v>
      </c>
      <c r="AE66" s="31">
        <v>0.001132</v>
      </c>
      <c r="AF66" s="31">
        <v>0.00139</v>
      </c>
      <c r="AG66" s="31">
        <v>0.001627</v>
      </c>
      <c r="AH66" s="31">
        <v>0.0019</v>
      </c>
      <c r="AI66" s="31">
        <v>0.002137</v>
      </c>
      <c r="AJ66" s="31">
        <v>0.002508</v>
      </c>
      <c r="AK66" s="31">
        <v>0.002835</v>
      </c>
      <c r="AL66" s="31">
        <v>0.002865</v>
      </c>
    </row>
    <row r="67" ht="12.75" customHeight="1">
      <c r="A67" s="31">
        <v>0.002401</v>
      </c>
      <c r="B67" s="31">
        <v>0.001733</v>
      </c>
      <c r="C67" s="31">
        <v>0.00123</v>
      </c>
      <c r="D67" s="31">
        <v>7.76E-4</v>
      </c>
      <c r="E67" s="31">
        <v>4.76E-4</v>
      </c>
      <c r="F67" s="31">
        <v>2.42E-4</v>
      </c>
      <c r="G67" s="31">
        <v>6.5E-5</v>
      </c>
      <c r="H67" s="31">
        <v>-1.07E-4</v>
      </c>
      <c r="I67" s="31">
        <v>-1.99E-4</v>
      </c>
      <c r="J67" s="31">
        <v>-3.43E-4</v>
      </c>
      <c r="K67" s="31">
        <v>-5.06E-4</v>
      </c>
      <c r="L67" s="31">
        <v>-5.31E-4</v>
      </c>
      <c r="M67" s="31">
        <v>-6.63E-4</v>
      </c>
      <c r="N67" s="31">
        <v>-7.39E-4</v>
      </c>
      <c r="O67" s="31">
        <v>-7.75E-4</v>
      </c>
      <c r="P67" s="31">
        <v>-7.94E-4</v>
      </c>
      <c r="Q67" s="31">
        <v>-8.42E-4</v>
      </c>
      <c r="R67" s="31">
        <v>-8.29E-4</v>
      </c>
      <c r="S67" s="31">
        <v>-7.51E-4</v>
      </c>
      <c r="T67" s="31">
        <v>-6.4E-4</v>
      </c>
      <c r="U67" s="31">
        <v>-5.91E-4</v>
      </c>
      <c r="V67" s="31">
        <v>-4.62E-4</v>
      </c>
      <c r="W67" s="31">
        <v>-3.27E-4</v>
      </c>
      <c r="X67" s="31">
        <v>-2.09E-4</v>
      </c>
      <c r="Y67" s="48">
        <v>0.0</v>
      </c>
      <c r="Z67" s="31">
        <v>1.53E-4</v>
      </c>
      <c r="AA67" s="31">
        <v>3.29E-4</v>
      </c>
      <c r="AB67" s="31">
        <v>5.31E-4</v>
      </c>
      <c r="AC67" s="31">
        <v>6.96E-4</v>
      </c>
      <c r="AD67" s="31">
        <v>8.14E-4</v>
      </c>
      <c r="AE67" s="31">
        <v>0.001099</v>
      </c>
      <c r="AF67" s="31">
        <v>0.001306</v>
      </c>
      <c r="AG67" s="31">
        <v>0.001568</v>
      </c>
      <c r="AH67" s="31">
        <v>0.001864</v>
      </c>
      <c r="AI67" s="31">
        <v>0.002054</v>
      </c>
      <c r="AJ67" s="31">
        <v>0.002399</v>
      </c>
      <c r="AK67" s="31">
        <v>0.002765</v>
      </c>
      <c r="AL67" s="31">
        <v>0.002788</v>
      </c>
    </row>
    <row r="68" ht="12.75" customHeight="1">
      <c r="A68" s="31">
        <v>0.00272</v>
      </c>
      <c r="B68" s="31">
        <v>0.002027</v>
      </c>
      <c r="C68" s="31">
        <v>0.001478</v>
      </c>
      <c r="D68" s="31">
        <v>0.001024</v>
      </c>
      <c r="E68" s="31">
        <v>7.04E-4</v>
      </c>
      <c r="F68" s="31">
        <v>4.59E-4</v>
      </c>
      <c r="G68" s="31">
        <v>2.78E-4</v>
      </c>
      <c r="H68" s="31">
        <v>1.07E-4</v>
      </c>
      <c r="I68" s="31">
        <v>-2.0E-5</v>
      </c>
      <c r="J68" s="31">
        <v>-2.08E-4</v>
      </c>
      <c r="K68" s="31">
        <v>-4.0E-4</v>
      </c>
      <c r="L68" s="31">
        <v>-4.17E-4</v>
      </c>
      <c r="M68" s="31">
        <v>-5.28E-4</v>
      </c>
      <c r="N68" s="31">
        <v>-6.56E-4</v>
      </c>
      <c r="O68" s="31">
        <v>-6.95E-4</v>
      </c>
      <c r="P68" s="31">
        <v>-7.43E-4</v>
      </c>
      <c r="Q68" s="31">
        <v>-7.46E-4</v>
      </c>
      <c r="R68" s="31">
        <v>-7.7E-4</v>
      </c>
      <c r="S68" s="31">
        <v>-7.24E-4</v>
      </c>
      <c r="T68" s="31">
        <v>-6.12E-4</v>
      </c>
      <c r="U68" s="31">
        <v>-5.34E-4</v>
      </c>
      <c r="V68" s="31">
        <v>-4.13E-4</v>
      </c>
      <c r="W68" s="31">
        <v>-3.01E-4</v>
      </c>
      <c r="X68" s="31">
        <v>-2.06E-4</v>
      </c>
      <c r="Y68" s="48">
        <v>0.0</v>
      </c>
      <c r="Z68" s="31">
        <v>9.8E-5</v>
      </c>
      <c r="AA68" s="31">
        <v>2.67E-4</v>
      </c>
      <c r="AB68" s="31">
        <v>4.85E-4</v>
      </c>
      <c r="AC68" s="31">
        <v>6.19E-4</v>
      </c>
      <c r="AD68" s="31">
        <v>7.62E-4</v>
      </c>
      <c r="AE68" s="31">
        <v>0.001019</v>
      </c>
      <c r="AF68" s="31">
        <v>0.001218</v>
      </c>
      <c r="AG68" s="31">
        <v>0.001443</v>
      </c>
      <c r="AH68" s="31">
        <v>0.001711</v>
      </c>
      <c r="AI68" s="31">
        <v>0.001916</v>
      </c>
      <c r="AJ68" s="31">
        <v>0.00224</v>
      </c>
      <c r="AK68" s="31">
        <v>0.002586</v>
      </c>
      <c r="AL68" s="31">
        <v>0.002626</v>
      </c>
    </row>
    <row r="69" ht="12.75" customHeight="1">
      <c r="A69" s="31">
        <v>0.002714</v>
      </c>
      <c r="B69" s="31">
        <v>0.002033</v>
      </c>
      <c r="C69" s="31">
        <v>0.001504</v>
      </c>
      <c r="D69" s="31">
        <v>0.001061</v>
      </c>
      <c r="E69" s="31">
        <v>7.3E-4</v>
      </c>
      <c r="F69" s="31">
        <v>4.91E-4</v>
      </c>
      <c r="G69" s="31">
        <v>3.25E-4</v>
      </c>
      <c r="H69" s="31">
        <v>1.43E-4</v>
      </c>
      <c r="I69" s="31">
        <v>2.5E-5</v>
      </c>
      <c r="J69" s="31">
        <v>-1.44E-4</v>
      </c>
      <c r="K69" s="31">
        <v>-3.15E-4</v>
      </c>
      <c r="L69" s="31">
        <v>-3.45E-4</v>
      </c>
      <c r="M69" s="31">
        <v>-4.57E-4</v>
      </c>
      <c r="N69" s="31">
        <v>-5.69E-4</v>
      </c>
      <c r="O69" s="31">
        <v>-6.37E-4</v>
      </c>
      <c r="P69" s="31">
        <v>-6.57E-4</v>
      </c>
      <c r="Q69" s="31">
        <v>-7.21E-4</v>
      </c>
      <c r="R69" s="31">
        <v>-7.17E-4</v>
      </c>
      <c r="S69" s="31">
        <v>-6.53E-4</v>
      </c>
      <c r="T69" s="31">
        <v>-5.43E-4</v>
      </c>
      <c r="U69" s="31">
        <v>-5.15E-4</v>
      </c>
      <c r="V69" s="31">
        <v>-3.96E-4</v>
      </c>
      <c r="W69" s="31">
        <v>-2.69E-4</v>
      </c>
      <c r="X69" s="31">
        <v>-1.96E-4</v>
      </c>
      <c r="Y69" s="48">
        <v>0.0</v>
      </c>
      <c r="Z69" s="31">
        <v>1.05E-4</v>
      </c>
      <c r="AA69" s="31">
        <v>2.88E-4</v>
      </c>
      <c r="AB69" s="31">
        <v>4.42E-4</v>
      </c>
      <c r="AC69" s="31">
        <v>5.39E-4</v>
      </c>
      <c r="AD69" s="31">
        <v>6.71E-4</v>
      </c>
      <c r="AE69" s="31">
        <v>9.4E-4</v>
      </c>
      <c r="AF69" s="31">
        <v>0.001111</v>
      </c>
      <c r="AG69" s="31">
        <v>0.00134</v>
      </c>
      <c r="AH69" s="31">
        <v>0.001555</v>
      </c>
      <c r="AI69" s="31">
        <v>0.001739</v>
      </c>
      <c r="AJ69" s="31">
        <v>0.002081</v>
      </c>
      <c r="AK69" s="31">
        <v>0.002426</v>
      </c>
      <c r="AL69" s="31">
        <v>0.002454</v>
      </c>
    </row>
    <row r="70" ht="12.75" customHeight="1">
      <c r="A70" s="31">
        <v>0.002623</v>
      </c>
      <c r="B70" s="31">
        <v>0.00195</v>
      </c>
      <c r="C70" s="31">
        <v>0.001422</v>
      </c>
      <c r="D70" s="31">
        <v>9.69E-4</v>
      </c>
      <c r="E70" s="31">
        <v>6.69E-4</v>
      </c>
      <c r="F70" s="31">
        <v>4.18E-4</v>
      </c>
      <c r="G70" s="31">
        <v>2.44E-4</v>
      </c>
      <c r="H70" s="31">
        <v>8.1E-5</v>
      </c>
      <c r="I70" s="31">
        <v>-1.3E-5</v>
      </c>
      <c r="J70" s="31">
        <v>-1.84E-4</v>
      </c>
      <c r="K70" s="31">
        <v>-3.44E-4</v>
      </c>
      <c r="L70" s="31">
        <v>-3.89E-4</v>
      </c>
      <c r="M70" s="31">
        <v>-4.9E-4</v>
      </c>
      <c r="N70" s="31">
        <v>-6.14E-4</v>
      </c>
      <c r="O70" s="31">
        <v>-6.81E-4</v>
      </c>
      <c r="P70" s="31">
        <v>-6.6E-4</v>
      </c>
      <c r="Q70" s="31">
        <v>-7.55E-4</v>
      </c>
      <c r="R70" s="31">
        <v>-7.52E-4</v>
      </c>
      <c r="S70" s="31">
        <v>-6.86E-4</v>
      </c>
      <c r="T70" s="31">
        <v>-5.8E-4</v>
      </c>
      <c r="U70" s="31">
        <v>-5.46E-4</v>
      </c>
      <c r="V70" s="31">
        <v>-4.52E-4</v>
      </c>
      <c r="W70" s="31">
        <v>-3.17E-4</v>
      </c>
      <c r="X70" s="31">
        <v>-2.37E-4</v>
      </c>
      <c r="Y70" s="48">
        <v>0.0</v>
      </c>
      <c r="Z70" s="31">
        <v>4.4E-5</v>
      </c>
      <c r="AA70" s="31">
        <v>2.2E-4</v>
      </c>
      <c r="AB70" s="31">
        <v>4.08E-4</v>
      </c>
      <c r="AC70" s="31">
        <v>5.09E-4</v>
      </c>
      <c r="AD70" s="31">
        <v>5.92E-4</v>
      </c>
      <c r="AE70" s="31">
        <v>8.45E-4</v>
      </c>
      <c r="AF70" s="31">
        <v>0.001004</v>
      </c>
      <c r="AG70" s="31">
        <v>0.001219</v>
      </c>
      <c r="AH70" s="31">
        <v>0.001476</v>
      </c>
      <c r="AI70" s="31">
        <v>0.001626</v>
      </c>
      <c r="AJ70" s="31">
        <v>0.001964</v>
      </c>
      <c r="AK70" s="31">
        <v>0.002319</v>
      </c>
      <c r="AL70" s="31">
        <v>0.002335</v>
      </c>
    </row>
    <row r="71" ht="12.75" customHeight="1">
      <c r="A71" s="31">
        <v>0.003054</v>
      </c>
      <c r="B71" s="31">
        <v>0.002354</v>
      </c>
      <c r="C71" s="31">
        <v>0.001783</v>
      </c>
      <c r="D71" s="31">
        <v>0.001291</v>
      </c>
      <c r="E71" s="31">
        <v>9.59E-4</v>
      </c>
      <c r="F71" s="31">
        <v>6.95E-4</v>
      </c>
      <c r="G71" s="31">
        <v>5.32E-4</v>
      </c>
      <c r="H71" s="31">
        <v>3.38E-4</v>
      </c>
      <c r="I71" s="31">
        <v>2.28E-4</v>
      </c>
      <c r="J71" s="31">
        <v>2.2E-5</v>
      </c>
      <c r="K71" s="31">
        <v>-1.53E-4</v>
      </c>
      <c r="L71" s="31">
        <v>-1.95E-4</v>
      </c>
      <c r="M71" s="31">
        <v>-2.8E-4</v>
      </c>
      <c r="N71" s="31">
        <v>-4.11E-4</v>
      </c>
      <c r="O71" s="31">
        <v>-5.23E-4</v>
      </c>
      <c r="P71" s="31">
        <v>-5.24E-4</v>
      </c>
      <c r="Q71" s="31">
        <v>-6.28E-4</v>
      </c>
      <c r="R71" s="31">
        <v>-6.13E-4</v>
      </c>
      <c r="S71" s="31">
        <v>-5.61E-4</v>
      </c>
      <c r="T71" s="31">
        <v>-5.09E-4</v>
      </c>
      <c r="U71" s="31">
        <v>-4.77E-4</v>
      </c>
      <c r="V71" s="31">
        <v>-3.96E-4</v>
      </c>
      <c r="W71" s="31">
        <v>-2.74E-4</v>
      </c>
      <c r="X71" s="31">
        <v>-1.94E-4</v>
      </c>
      <c r="Y71" s="48">
        <v>0.0</v>
      </c>
      <c r="Z71" s="31">
        <v>6.7E-5</v>
      </c>
      <c r="AA71" s="31">
        <v>1.99E-4</v>
      </c>
      <c r="AB71" s="31">
        <v>3.61E-4</v>
      </c>
      <c r="AC71" s="31">
        <v>4.13E-4</v>
      </c>
      <c r="AD71" s="31">
        <v>5.31E-4</v>
      </c>
      <c r="AE71" s="31">
        <v>7.83E-4</v>
      </c>
      <c r="AF71" s="31">
        <v>9.04E-4</v>
      </c>
      <c r="AG71" s="31">
        <v>0.001141</v>
      </c>
      <c r="AH71" s="31">
        <v>0.001311</v>
      </c>
      <c r="AI71" s="31">
        <v>0.001491</v>
      </c>
      <c r="AJ71" s="31">
        <v>0.001812</v>
      </c>
      <c r="AK71" s="31">
        <v>0.002203</v>
      </c>
      <c r="AL71" s="31">
        <v>0.002196</v>
      </c>
    </row>
    <row r="72" ht="12.75" customHeight="1">
      <c r="A72" s="31">
        <v>0.002604</v>
      </c>
      <c r="B72" s="31">
        <v>0.001951</v>
      </c>
      <c r="C72" s="31">
        <v>0.001407</v>
      </c>
      <c r="D72" s="31">
        <v>9.74E-4</v>
      </c>
      <c r="E72" s="31">
        <v>6.9E-4</v>
      </c>
      <c r="F72" s="31">
        <v>4.32E-4</v>
      </c>
      <c r="G72" s="31">
        <v>2.97E-4</v>
      </c>
      <c r="H72" s="31">
        <v>1.22E-4</v>
      </c>
      <c r="I72" s="31">
        <v>7.1E-5</v>
      </c>
      <c r="J72" s="31">
        <v>-1.02E-4</v>
      </c>
      <c r="K72" s="31">
        <v>-2.53E-4</v>
      </c>
      <c r="L72" s="31">
        <v>-2.44E-4</v>
      </c>
      <c r="M72" s="31">
        <v>-3.72E-4</v>
      </c>
      <c r="N72" s="31">
        <v>-4.95E-4</v>
      </c>
      <c r="O72" s="31">
        <v>-5.77E-4</v>
      </c>
      <c r="P72" s="31">
        <v>-5.73E-4</v>
      </c>
      <c r="Q72" s="31">
        <v>-6.65E-4</v>
      </c>
      <c r="R72" s="31">
        <v>-6.34E-4</v>
      </c>
      <c r="S72" s="31">
        <v>-5.73E-4</v>
      </c>
      <c r="T72" s="31">
        <v>-5.33E-4</v>
      </c>
      <c r="U72" s="31">
        <v>-5.2E-4</v>
      </c>
      <c r="V72" s="31">
        <v>-3.81E-4</v>
      </c>
      <c r="W72" s="31">
        <v>-2.54E-4</v>
      </c>
      <c r="X72" s="31">
        <v>-1.99E-4</v>
      </c>
      <c r="Y72" s="48">
        <v>0.0</v>
      </c>
      <c r="Z72" s="31">
        <v>1.16E-4</v>
      </c>
      <c r="AA72" s="31">
        <v>2.23E-4</v>
      </c>
      <c r="AB72" s="31">
        <v>4.1E-4</v>
      </c>
      <c r="AC72" s="31">
        <v>4.86E-4</v>
      </c>
      <c r="AD72" s="31">
        <v>5.43E-4</v>
      </c>
      <c r="AE72" s="31">
        <v>7.72E-4</v>
      </c>
      <c r="AF72" s="31">
        <v>9.24E-4</v>
      </c>
      <c r="AG72" s="31">
        <v>0.001167</v>
      </c>
      <c r="AH72" s="31">
        <v>0.001359</v>
      </c>
      <c r="AI72" s="31">
        <v>0.001537</v>
      </c>
      <c r="AJ72" s="31">
        <v>0.00189</v>
      </c>
      <c r="AK72" s="31">
        <v>0.002252</v>
      </c>
      <c r="AL72" s="31">
        <v>0.002248</v>
      </c>
    </row>
    <row r="73" ht="12.75" customHeight="1">
      <c r="A73" s="31">
        <v>0.002632</v>
      </c>
      <c r="B73" s="31">
        <v>0.001951</v>
      </c>
      <c r="C73" s="31">
        <v>0.001394</v>
      </c>
      <c r="D73" s="31">
        <v>9.27E-4</v>
      </c>
      <c r="E73" s="31">
        <v>6.07E-4</v>
      </c>
      <c r="F73" s="31">
        <v>4.1E-4</v>
      </c>
      <c r="G73" s="31">
        <v>2.93E-4</v>
      </c>
      <c r="H73" s="31">
        <v>1.06E-4</v>
      </c>
      <c r="I73" s="31">
        <v>8.0E-6</v>
      </c>
      <c r="J73" s="31">
        <v>-1.49E-4</v>
      </c>
      <c r="K73" s="31">
        <v>-2.78E-4</v>
      </c>
      <c r="L73" s="31">
        <v>-2.55E-4</v>
      </c>
      <c r="M73" s="31">
        <v>-3.91E-4</v>
      </c>
      <c r="N73" s="31">
        <v>-5.14E-4</v>
      </c>
      <c r="O73" s="31">
        <v>-5.69E-4</v>
      </c>
      <c r="P73" s="31">
        <v>-5.57E-4</v>
      </c>
      <c r="Q73" s="31">
        <v>-6.6E-4</v>
      </c>
      <c r="R73" s="31">
        <v>-6.8E-4</v>
      </c>
      <c r="S73" s="31">
        <v>-5.92E-4</v>
      </c>
      <c r="T73" s="31">
        <v>-5.19E-4</v>
      </c>
      <c r="U73" s="31">
        <v>-5.09E-4</v>
      </c>
      <c r="V73" s="31">
        <v>-3.67E-4</v>
      </c>
      <c r="W73" s="31">
        <v>-2.57E-4</v>
      </c>
      <c r="X73" s="31">
        <v>-2.06E-4</v>
      </c>
      <c r="Y73" s="48">
        <v>0.0</v>
      </c>
      <c r="Z73" s="31">
        <v>5.4E-5</v>
      </c>
      <c r="AA73" s="31">
        <v>2.2E-4</v>
      </c>
      <c r="AB73" s="31">
        <v>4.1E-4</v>
      </c>
      <c r="AC73" s="31">
        <v>5.1E-4</v>
      </c>
      <c r="AD73" s="31">
        <v>6.09E-4</v>
      </c>
      <c r="AE73" s="31">
        <v>8.29E-4</v>
      </c>
      <c r="AF73" s="31">
        <v>9.95E-4</v>
      </c>
      <c r="AG73" s="31">
        <v>0.001261</v>
      </c>
      <c r="AH73" s="31">
        <v>0.00147</v>
      </c>
      <c r="AI73" s="31">
        <v>0.001661</v>
      </c>
      <c r="AJ73" s="31">
        <v>0.002036</v>
      </c>
      <c r="AK73" s="31">
        <v>0.002426</v>
      </c>
      <c r="AL73" s="31">
        <v>0.002371</v>
      </c>
    </row>
    <row r="74" ht="12.75" customHeight="1">
      <c r="A74" s="31">
        <v>0.002887</v>
      </c>
      <c r="B74" s="31">
        <v>0.002169</v>
      </c>
      <c r="C74" s="31">
        <v>0.001591</v>
      </c>
      <c r="D74" s="31">
        <v>0.001134</v>
      </c>
      <c r="E74" s="31">
        <v>8.21E-4</v>
      </c>
      <c r="F74" s="31">
        <v>5.92E-4</v>
      </c>
      <c r="G74" s="31">
        <v>4.26E-4</v>
      </c>
      <c r="H74" s="31">
        <v>2.86E-4</v>
      </c>
      <c r="I74" s="31">
        <v>1.73E-4</v>
      </c>
      <c r="J74" s="31">
        <v>-7.0E-6</v>
      </c>
      <c r="K74" s="31">
        <v>-1.74E-4</v>
      </c>
      <c r="L74" s="31">
        <v>-1.24E-4</v>
      </c>
      <c r="M74" s="31">
        <v>-2.47E-4</v>
      </c>
      <c r="N74" s="31">
        <v>-3.81E-4</v>
      </c>
      <c r="O74" s="31">
        <v>-4.76E-4</v>
      </c>
      <c r="P74" s="31">
        <v>-4.7E-4</v>
      </c>
      <c r="Q74" s="31">
        <v>-5.42E-4</v>
      </c>
      <c r="R74" s="31">
        <v>-5.88E-4</v>
      </c>
      <c r="S74" s="31">
        <v>-5.27E-4</v>
      </c>
      <c r="T74" s="31">
        <v>-4.57E-4</v>
      </c>
      <c r="U74" s="31">
        <v>-4.93E-4</v>
      </c>
      <c r="V74" s="31">
        <v>-3.6E-4</v>
      </c>
      <c r="W74" s="31">
        <v>-2.52E-4</v>
      </c>
      <c r="X74" s="31">
        <v>-2.51E-4</v>
      </c>
      <c r="Y74" s="48">
        <v>0.0</v>
      </c>
      <c r="Z74" s="31">
        <v>4.0E-5</v>
      </c>
      <c r="AA74" s="31">
        <v>1.71E-4</v>
      </c>
      <c r="AB74" s="31">
        <v>3.36E-4</v>
      </c>
      <c r="AC74" s="31">
        <v>4.85E-4</v>
      </c>
      <c r="AD74" s="31">
        <v>5.65E-4</v>
      </c>
      <c r="AE74" s="31">
        <v>8.08E-4</v>
      </c>
      <c r="AF74" s="31">
        <v>9.97E-4</v>
      </c>
      <c r="AG74" s="31">
        <v>0.001227</v>
      </c>
      <c r="AH74" s="31">
        <v>0.001453</v>
      </c>
      <c r="AI74" s="31">
        <v>0.001705</v>
      </c>
      <c r="AJ74" s="31">
        <v>0.002061</v>
      </c>
      <c r="AK74" s="31">
        <v>0.00248</v>
      </c>
      <c r="AL74" s="31">
        <v>0.002436</v>
      </c>
    </row>
    <row r="75" ht="12.75" customHeight="1">
      <c r="A75" s="31">
        <v>0.002599</v>
      </c>
      <c r="B75" s="31">
        <v>0.001916</v>
      </c>
      <c r="C75" s="31">
        <v>0.00135</v>
      </c>
      <c r="D75" s="31">
        <v>8.88E-4</v>
      </c>
      <c r="E75" s="31">
        <v>6.07E-4</v>
      </c>
      <c r="F75" s="31">
        <v>3.98E-4</v>
      </c>
      <c r="G75" s="31">
        <v>2.71E-4</v>
      </c>
      <c r="H75" s="31">
        <v>1.4E-4</v>
      </c>
      <c r="I75" s="31">
        <v>1.23E-4</v>
      </c>
      <c r="J75" s="31">
        <v>-6.1E-5</v>
      </c>
      <c r="K75" s="31">
        <v>-1.92E-4</v>
      </c>
      <c r="L75" s="31">
        <v>-1.57E-4</v>
      </c>
      <c r="M75" s="31">
        <v>-2.41E-4</v>
      </c>
      <c r="N75" s="31">
        <v>-4.07E-4</v>
      </c>
      <c r="O75" s="31">
        <v>-4.23E-4</v>
      </c>
      <c r="P75" s="31">
        <v>-4.66E-4</v>
      </c>
      <c r="Q75" s="31">
        <v>-5.25E-4</v>
      </c>
      <c r="R75" s="31">
        <v>-5.57E-4</v>
      </c>
      <c r="S75" s="31">
        <v>-4.82E-4</v>
      </c>
      <c r="T75" s="31">
        <v>-4.17E-4</v>
      </c>
      <c r="U75" s="31">
        <v>-4.9E-4</v>
      </c>
      <c r="V75" s="31">
        <v>-3.6E-4</v>
      </c>
      <c r="W75" s="31">
        <v>-2.18E-4</v>
      </c>
      <c r="X75" s="31">
        <v>-2.33E-4</v>
      </c>
      <c r="Y75" s="48">
        <v>0.0</v>
      </c>
      <c r="Z75" s="31">
        <v>8.6E-5</v>
      </c>
      <c r="AA75" s="31">
        <v>2.07E-4</v>
      </c>
      <c r="AB75" s="31">
        <v>4.1E-4</v>
      </c>
      <c r="AC75" s="31">
        <v>5.75E-4</v>
      </c>
      <c r="AD75" s="31">
        <v>6.2E-4</v>
      </c>
      <c r="AE75" s="31">
        <v>8.65E-4</v>
      </c>
      <c r="AF75" s="31">
        <v>0.001117</v>
      </c>
      <c r="AG75" s="31">
        <v>0.001407</v>
      </c>
      <c r="AH75" s="31">
        <v>0.001665</v>
      </c>
      <c r="AI75" s="31">
        <v>0.001883</v>
      </c>
      <c r="AJ75" s="31">
        <v>0.002299</v>
      </c>
      <c r="AK75" s="31">
        <v>0.002713</v>
      </c>
      <c r="AL75" s="31">
        <v>0.002656</v>
      </c>
    </row>
    <row r="76" ht="12.75" customHeight="1">
      <c r="A76" s="31">
        <v>0.002016</v>
      </c>
      <c r="B76" s="31">
        <v>0.001357</v>
      </c>
      <c r="C76" s="31">
        <v>8.47E-4</v>
      </c>
      <c r="D76" s="31">
        <v>4.04E-4</v>
      </c>
      <c r="E76" s="31">
        <v>1.87E-4</v>
      </c>
      <c r="F76" s="31">
        <v>2.0E-6</v>
      </c>
      <c r="G76" s="31">
        <v>-8.5E-5</v>
      </c>
      <c r="H76" s="31">
        <v>-2.46E-4</v>
      </c>
      <c r="I76" s="31">
        <v>-2.48E-4</v>
      </c>
      <c r="J76" s="31">
        <v>-4.08E-4</v>
      </c>
      <c r="K76" s="31">
        <v>-4.92E-4</v>
      </c>
      <c r="L76" s="31">
        <v>-4.29E-4</v>
      </c>
      <c r="M76" s="31">
        <v>-4.85E-4</v>
      </c>
      <c r="N76" s="31">
        <v>-6.06E-4</v>
      </c>
      <c r="O76" s="31">
        <v>-6.66E-4</v>
      </c>
      <c r="P76" s="31">
        <v>-6.63E-4</v>
      </c>
      <c r="Q76" s="31">
        <v>-6.98E-4</v>
      </c>
      <c r="R76" s="31">
        <v>-6.98E-4</v>
      </c>
      <c r="S76" s="31">
        <v>-5.78E-4</v>
      </c>
      <c r="T76" s="31">
        <v>-5.21E-4</v>
      </c>
      <c r="U76" s="31">
        <v>-5.39E-4</v>
      </c>
      <c r="V76" s="31">
        <v>-3.95E-4</v>
      </c>
      <c r="W76" s="31">
        <v>-2.22E-4</v>
      </c>
      <c r="X76" s="31">
        <v>-1.82E-4</v>
      </c>
      <c r="Y76" s="48">
        <v>0.0</v>
      </c>
      <c r="Z76" s="31">
        <v>9.0E-5</v>
      </c>
      <c r="AA76" s="31">
        <v>3.01E-4</v>
      </c>
      <c r="AB76" s="31">
        <v>5.06E-4</v>
      </c>
      <c r="AC76" s="31">
        <v>6.99E-4</v>
      </c>
      <c r="AD76" s="31">
        <v>8.14E-4</v>
      </c>
      <c r="AE76" s="31">
        <v>0.00107</v>
      </c>
      <c r="AF76" s="31">
        <v>0.001343</v>
      </c>
      <c r="AG76" s="31">
        <v>0.00158</v>
      </c>
      <c r="AH76" s="31">
        <v>0.001882</v>
      </c>
      <c r="AI76" s="31">
        <v>0.00212</v>
      </c>
      <c r="AJ76" s="31">
        <v>0.002521</v>
      </c>
      <c r="AK76" s="31">
        <v>0.002976</v>
      </c>
      <c r="AL76" s="31">
        <v>0.002895</v>
      </c>
    </row>
    <row r="77" ht="12.75" customHeight="1">
      <c r="A77" s="31">
        <v>0.001935</v>
      </c>
      <c r="B77" s="31">
        <v>0.001259</v>
      </c>
      <c r="C77" s="31">
        <v>7.18E-4</v>
      </c>
      <c r="D77" s="31">
        <v>3.33E-4</v>
      </c>
      <c r="E77" s="31">
        <v>9.3E-5</v>
      </c>
      <c r="F77" s="31">
        <v>-1.07E-4</v>
      </c>
      <c r="G77" s="31">
        <v>-1.98E-4</v>
      </c>
      <c r="H77" s="31">
        <v>-3.06E-4</v>
      </c>
      <c r="I77" s="31">
        <v>-3.63E-4</v>
      </c>
      <c r="J77" s="31">
        <v>-4.68E-4</v>
      </c>
      <c r="K77" s="31">
        <v>-5.2E-4</v>
      </c>
      <c r="L77" s="31">
        <v>-4.97E-4</v>
      </c>
      <c r="M77" s="31">
        <v>-5.74E-4</v>
      </c>
      <c r="N77" s="31">
        <v>-7.04E-4</v>
      </c>
      <c r="O77" s="31">
        <v>-7.06E-4</v>
      </c>
      <c r="P77" s="31">
        <v>-7.74E-4</v>
      </c>
      <c r="Q77" s="31">
        <v>-7.62E-4</v>
      </c>
      <c r="R77" s="31">
        <v>-8.19E-4</v>
      </c>
      <c r="S77" s="31">
        <v>-7.09E-4</v>
      </c>
      <c r="T77" s="31">
        <v>-5.94E-4</v>
      </c>
      <c r="U77" s="31">
        <v>-6.33E-4</v>
      </c>
      <c r="V77" s="31">
        <v>-4.73E-4</v>
      </c>
      <c r="W77" s="31">
        <v>-3.42E-4</v>
      </c>
      <c r="X77" s="31">
        <v>-3.0E-4</v>
      </c>
      <c r="Y77" s="48">
        <v>0.0</v>
      </c>
      <c r="Z77" s="31">
        <v>3.9E-5</v>
      </c>
      <c r="AA77" s="31">
        <v>2.1E-4</v>
      </c>
      <c r="AB77" s="31">
        <v>5.21E-4</v>
      </c>
      <c r="AC77" s="31">
        <v>6.59E-4</v>
      </c>
      <c r="AD77" s="31">
        <v>8.06E-4</v>
      </c>
      <c r="AE77" s="31">
        <v>0.001077</v>
      </c>
      <c r="AF77" s="31">
        <v>0.001354</v>
      </c>
      <c r="AG77" s="31">
        <v>0.001626</v>
      </c>
      <c r="AH77" s="31">
        <v>0.001915</v>
      </c>
      <c r="AI77" s="31">
        <v>0.00213</v>
      </c>
      <c r="AJ77" s="31">
        <v>0.002606</v>
      </c>
      <c r="AK77" s="31">
        <v>0.002991</v>
      </c>
      <c r="AL77" s="31">
        <v>0.002894</v>
      </c>
    </row>
    <row r="78" ht="12.75" customHeight="1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4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</row>
    <row r="79" ht="12.75" customHeight="1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</row>
    <row r="80" ht="12.75" customHeight="1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</row>
    <row r="8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</row>
    <row r="82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</row>
    <row r="83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</row>
    <row r="84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</row>
    <row r="85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</row>
    <row r="86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</row>
    <row r="87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</row>
    <row r="88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</row>
    <row r="89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</row>
    <row r="90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</row>
    <row r="9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</row>
    <row r="92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</row>
    <row r="93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</row>
    <row r="94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</row>
    <row r="95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</row>
    <row r="96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</row>
    <row r="97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</row>
    <row r="98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</row>
    <row r="99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</row>
    <row r="100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</row>
    <row r="10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</row>
    <row r="102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</row>
    <row r="103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</row>
    <row r="104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</row>
    <row r="105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</row>
    <row r="106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</row>
    <row r="107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</row>
    <row r="108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</row>
    <row r="109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</row>
    <row r="110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</row>
    <row r="11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</row>
    <row r="112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</row>
    <row r="113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</row>
    <row r="114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</row>
    <row r="115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</row>
    <row r="116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</row>
    <row r="117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</row>
    <row r="118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</row>
    <row r="119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</row>
    <row r="120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</row>
    <row r="12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35"/>
    </row>
    <row r="122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  <c r="AL122" s="35"/>
    </row>
    <row r="123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</row>
    <row r="124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  <c r="AJ124" s="35"/>
      <c r="AK124" s="35"/>
      <c r="AL124" s="35"/>
    </row>
    <row r="125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  <c r="AI125" s="35"/>
      <c r="AJ125" s="35"/>
      <c r="AK125" s="35"/>
      <c r="AL125" s="35"/>
    </row>
    <row r="126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</row>
    <row r="127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  <c r="AL127" s="35"/>
    </row>
    <row r="128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  <c r="AJ128" s="35"/>
      <c r="AK128" s="35"/>
      <c r="AL128" s="35"/>
    </row>
    <row r="129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  <c r="AJ129" s="35"/>
      <c r="AK129" s="35"/>
      <c r="AL129" s="35"/>
    </row>
    <row r="130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  <c r="AL130" s="35"/>
    </row>
    <row r="13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  <c r="AI131" s="35"/>
      <c r="AJ131" s="35"/>
      <c r="AK131" s="35"/>
      <c r="AL131" s="35"/>
    </row>
    <row r="132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  <c r="AI132" s="35"/>
      <c r="AJ132" s="35"/>
      <c r="AK132" s="35"/>
      <c r="AL132" s="35"/>
    </row>
    <row r="133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  <c r="AI133" s="35"/>
      <c r="AJ133" s="35"/>
      <c r="AK133" s="35"/>
      <c r="AL133" s="35"/>
    </row>
    <row r="134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H134" s="35"/>
      <c r="AI134" s="35"/>
      <c r="AJ134" s="35"/>
      <c r="AK134" s="35"/>
      <c r="AL134" s="35"/>
    </row>
    <row r="135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</row>
    <row r="136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</row>
    <row r="137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</row>
    <row r="138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</row>
    <row r="139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</row>
    <row r="140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</row>
    <row r="14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</row>
    <row r="142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</row>
    <row r="143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</row>
    <row r="144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</row>
    <row r="145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  <c r="AJ145" s="35"/>
      <c r="AK145" s="35"/>
      <c r="AL145" s="35"/>
    </row>
    <row r="146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  <c r="AI146" s="35"/>
      <c r="AJ146" s="35"/>
      <c r="AK146" s="35"/>
      <c r="AL146" s="35"/>
    </row>
    <row r="147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  <c r="AG147" s="35"/>
      <c r="AH147" s="35"/>
      <c r="AI147" s="35"/>
      <c r="AJ147" s="35"/>
      <c r="AK147" s="35"/>
      <c r="AL147" s="35"/>
    </row>
    <row r="148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  <c r="AJ148" s="35"/>
      <c r="AK148" s="35"/>
      <c r="AL148" s="35"/>
    </row>
    <row r="149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  <c r="AJ149" s="35"/>
      <c r="AK149" s="35"/>
      <c r="AL149" s="35"/>
    </row>
    <row r="150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  <c r="AJ150" s="35"/>
      <c r="AK150" s="35"/>
      <c r="AL150" s="35"/>
    </row>
    <row r="15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  <c r="AJ151" s="35"/>
      <c r="AK151" s="35"/>
      <c r="AL151" s="35"/>
    </row>
    <row r="152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  <c r="AH152" s="35"/>
      <c r="AI152" s="35"/>
      <c r="AJ152" s="35"/>
      <c r="AK152" s="35"/>
      <c r="AL152" s="35"/>
    </row>
    <row r="153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  <c r="AI153" s="35"/>
      <c r="AJ153" s="35"/>
      <c r="AK153" s="35"/>
      <c r="AL153" s="35"/>
    </row>
    <row r="154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H154" s="35"/>
      <c r="AI154" s="35"/>
      <c r="AJ154" s="35"/>
      <c r="AK154" s="35"/>
      <c r="AL154" s="35"/>
    </row>
    <row r="155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H155" s="35"/>
      <c r="AI155" s="35"/>
      <c r="AJ155" s="35"/>
      <c r="AK155" s="35"/>
      <c r="AL155" s="35"/>
    </row>
    <row r="156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  <c r="AI156" s="35"/>
      <c r="AJ156" s="35"/>
      <c r="AK156" s="35"/>
      <c r="AL156" s="35"/>
    </row>
    <row r="157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  <c r="AI157" s="35"/>
      <c r="AJ157" s="35"/>
      <c r="AK157" s="35"/>
      <c r="AL157" s="35"/>
    </row>
    <row r="158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  <c r="AJ158" s="35"/>
      <c r="AK158" s="35"/>
      <c r="AL158" s="35"/>
    </row>
    <row r="159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  <c r="AL159" s="35"/>
    </row>
    <row r="160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  <c r="AI160" s="35"/>
      <c r="AJ160" s="35"/>
      <c r="AK160" s="35"/>
      <c r="AL160" s="35"/>
    </row>
    <row r="16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  <c r="AF161" s="35"/>
      <c r="AG161" s="35"/>
      <c r="AH161" s="35"/>
      <c r="AI161" s="35"/>
      <c r="AJ161" s="35"/>
      <c r="AK161" s="35"/>
      <c r="AL161" s="35"/>
    </row>
    <row r="162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  <c r="AF162" s="35"/>
      <c r="AG162" s="35"/>
      <c r="AH162" s="35"/>
      <c r="AI162" s="35"/>
      <c r="AJ162" s="35"/>
      <c r="AK162" s="35"/>
      <c r="AL162" s="35"/>
    </row>
    <row r="163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  <c r="AF163" s="35"/>
      <c r="AG163" s="35"/>
      <c r="AH163" s="35"/>
      <c r="AI163" s="35"/>
      <c r="AJ163" s="35"/>
      <c r="AK163" s="35"/>
      <c r="AL163" s="35"/>
    </row>
    <row r="164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  <c r="AG164" s="35"/>
      <c r="AH164" s="35"/>
      <c r="AI164" s="35"/>
      <c r="AJ164" s="35"/>
      <c r="AK164" s="35"/>
      <c r="AL164" s="35"/>
    </row>
    <row r="165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  <c r="AF165" s="35"/>
      <c r="AG165" s="35"/>
      <c r="AH165" s="35"/>
      <c r="AI165" s="35"/>
      <c r="AJ165" s="35"/>
      <c r="AK165" s="35"/>
      <c r="AL165" s="35"/>
    </row>
    <row r="166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  <c r="AH166" s="35"/>
      <c r="AI166" s="35"/>
      <c r="AJ166" s="35"/>
      <c r="AK166" s="35"/>
      <c r="AL166" s="35"/>
    </row>
    <row r="167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  <c r="AF167" s="35"/>
      <c r="AG167" s="35"/>
      <c r="AH167" s="35"/>
      <c r="AI167" s="35"/>
      <c r="AJ167" s="35"/>
      <c r="AK167" s="35"/>
      <c r="AL167" s="35"/>
    </row>
    <row r="168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  <c r="AI168" s="35"/>
      <c r="AJ168" s="35"/>
      <c r="AK168" s="35"/>
      <c r="AL168" s="35"/>
    </row>
    <row r="169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  <c r="AI169" s="35"/>
      <c r="AJ169" s="35"/>
      <c r="AK169" s="35"/>
      <c r="AL169" s="35"/>
    </row>
    <row r="170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5"/>
      <c r="AI170" s="35"/>
      <c r="AJ170" s="35"/>
      <c r="AK170" s="35"/>
      <c r="AL170" s="35"/>
    </row>
    <row r="17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H171" s="35"/>
      <c r="AI171" s="35"/>
      <c r="AJ171" s="35"/>
      <c r="AK171" s="35"/>
      <c r="AL171" s="35"/>
    </row>
    <row r="172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  <c r="AH172" s="35"/>
      <c r="AI172" s="35"/>
      <c r="AJ172" s="35"/>
      <c r="AK172" s="35"/>
      <c r="AL172" s="35"/>
    </row>
    <row r="173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  <c r="AH173" s="35"/>
      <c r="AI173" s="35"/>
      <c r="AJ173" s="35"/>
      <c r="AK173" s="35"/>
      <c r="AL173" s="35"/>
    </row>
    <row r="174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  <c r="AF174" s="35"/>
      <c r="AG174" s="35"/>
      <c r="AH174" s="35"/>
      <c r="AI174" s="35"/>
      <c r="AJ174" s="35"/>
      <c r="AK174" s="35"/>
      <c r="AL174" s="35"/>
    </row>
    <row r="175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  <c r="AF175" s="35"/>
      <c r="AG175" s="35"/>
      <c r="AH175" s="35"/>
      <c r="AI175" s="35"/>
      <c r="AJ175" s="35"/>
      <c r="AK175" s="35"/>
      <c r="AL175" s="35"/>
    </row>
    <row r="176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  <c r="AH176" s="35"/>
      <c r="AI176" s="35"/>
      <c r="AJ176" s="35"/>
      <c r="AK176" s="35"/>
      <c r="AL176" s="35"/>
    </row>
    <row r="177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  <c r="AI177" s="35"/>
      <c r="AJ177" s="35"/>
      <c r="AK177" s="35"/>
      <c r="AL177" s="35"/>
    </row>
    <row r="178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  <c r="AD178" s="35"/>
      <c r="AE178" s="35"/>
      <c r="AF178" s="35"/>
      <c r="AG178" s="35"/>
      <c r="AH178" s="35"/>
      <c r="AI178" s="35"/>
      <c r="AJ178" s="35"/>
      <c r="AK178" s="35"/>
      <c r="AL178" s="35"/>
    </row>
    <row r="179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  <c r="AD179" s="35"/>
      <c r="AE179" s="35"/>
      <c r="AF179" s="35"/>
      <c r="AG179" s="35"/>
      <c r="AH179" s="35"/>
      <c r="AI179" s="35"/>
      <c r="AJ179" s="35"/>
      <c r="AK179" s="35"/>
      <c r="AL179" s="35"/>
    </row>
    <row r="180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  <c r="AH180" s="35"/>
      <c r="AI180" s="35"/>
      <c r="AJ180" s="35"/>
      <c r="AK180" s="35"/>
      <c r="AL180" s="35"/>
    </row>
    <row r="18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</row>
    <row r="182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  <c r="AI182" s="35"/>
      <c r="AJ182" s="35"/>
      <c r="AK182" s="35"/>
      <c r="AL182" s="35"/>
    </row>
    <row r="183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5"/>
      <c r="AF183" s="35"/>
      <c r="AG183" s="35"/>
      <c r="AH183" s="35"/>
      <c r="AI183" s="35"/>
      <c r="AJ183" s="35"/>
      <c r="AK183" s="35"/>
      <c r="AL183" s="35"/>
    </row>
    <row r="184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  <c r="AD184" s="35"/>
      <c r="AE184" s="35"/>
      <c r="AF184" s="35"/>
      <c r="AG184" s="35"/>
      <c r="AH184" s="35"/>
      <c r="AI184" s="35"/>
      <c r="AJ184" s="35"/>
      <c r="AK184" s="35"/>
      <c r="AL184" s="35"/>
    </row>
    <row r="185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  <c r="AD185" s="35"/>
      <c r="AE185" s="35"/>
      <c r="AF185" s="35"/>
      <c r="AG185" s="35"/>
      <c r="AH185" s="35"/>
      <c r="AI185" s="35"/>
      <c r="AJ185" s="35"/>
      <c r="AK185" s="35"/>
      <c r="AL185" s="35"/>
    </row>
    <row r="186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  <c r="AI186" s="35"/>
      <c r="AJ186" s="35"/>
      <c r="AK186" s="35"/>
      <c r="AL186" s="35"/>
    </row>
    <row r="187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  <c r="AH187" s="35"/>
      <c r="AI187" s="35"/>
      <c r="AJ187" s="35"/>
      <c r="AK187" s="35"/>
      <c r="AL187" s="35"/>
    </row>
    <row r="188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  <c r="AD188" s="35"/>
      <c r="AE188" s="35"/>
      <c r="AF188" s="35"/>
      <c r="AG188" s="35"/>
      <c r="AH188" s="35"/>
      <c r="AI188" s="35"/>
      <c r="AJ188" s="35"/>
      <c r="AK188" s="35"/>
      <c r="AL188" s="35"/>
    </row>
    <row r="189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  <c r="AD189" s="35"/>
      <c r="AE189" s="35"/>
      <c r="AF189" s="35"/>
      <c r="AG189" s="35"/>
      <c r="AH189" s="35"/>
      <c r="AI189" s="35"/>
      <c r="AJ189" s="35"/>
      <c r="AK189" s="35"/>
      <c r="AL189" s="35"/>
    </row>
    <row r="190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  <c r="AH190" s="35"/>
      <c r="AI190" s="35"/>
      <c r="AJ190" s="35"/>
      <c r="AK190" s="35"/>
      <c r="AL190" s="35"/>
    </row>
    <row r="19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  <c r="AF191" s="35"/>
      <c r="AG191" s="35"/>
      <c r="AH191" s="35"/>
      <c r="AI191" s="35"/>
      <c r="AJ191" s="35"/>
      <c r="AK191" s="35"/>
      <c r="AL191" s="35"/>
    </row>
    <row r="192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  <c r="AD192" s="35"/>
      <c r="AE192" s="35"/>
      <c r="AF192" s="35"/>
      <c r="AG192" s="35"/>
      <c r="AH192" s="35"/>
      <c r="AI192" s="35"/>
      <c r="AJ192" s="35"/>
      <c r="AK192" s="35"/>
      <c r="AL192" s="35"/>
    </row>
    <row r="193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  <c r="AD193" s="35"/>
      <c r="AE193" s="35"/>
      <c r="AF193" s="35"/>
      <c r="AG193" s="35"/>
      <c r="AH193" s="35"/>
      <c r="AI193" s="35"/>
      <c r="AJ193" s="35"/>
      <c r="AK193" s="35"/>
      <c r="AL193" s="35"/>
    </row>
    <row r="194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  <c r="AE194" s="35"/>
      <c r="AF194" s="35"/>
      <c r="AG194" s="35"/>
      <c r="AH194" s="35"/>
      <c r="AI194" s="35"/>
      <c r="AJ194" s="35"/>
      <c r="AK194" s="35"/>
      <c r="AL194" s="35"/>
    </row>
    <row r="195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  <c r="AD195" s="35"/>
      <c r="AE195" s="35"/>
      <c r="AF195" s="35"/>
      <c r="AG195" s="35"/>
      <c r="AH195" s="35"/>
      <c r="AI195" s="35"/>
      <c r="AJ195" s="35"/>
      <c r="AK195" s="35"/>
      <c r="AL195" s="35"/>
    </row>
    <row r="196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  <c r="AD196" s="35"/>
      <c r="AE196" s="35"/>
      <c r="AF196" s="35"/>
      <c r="AG196" s="35"/>
      <c r="AH196" s="35"/>
      <c r="AI196" s="35"/>
      <c r="AJ196" s="35"/>
      <c r="AK196" s="35"/>
      <c r="AL196" s="35"/>
    </row>
    <row r="197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  <c r="AD197" s="35"/>
      <c r="AE197" s="35"/>
      <c r="AF197" s="35"/>
      <c r="AG197" s="35"/>
      <c r="AH197" s="35"/>
      <c r="AI197" s="35"/>
      <c r="AJ197" s="35"/>
      <c r="AK197" s="35"/>
      <c r="AL197" s="35"/>
    </row>
    <row r="198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  <c r="AD198" s="35"/>
      <c r="AE198" s="35"/>
      <c r="AF198" s="35"/>
      <c r="AG198" s="35"/>
      <c r="AH198" s="35"/>
      <c r="AI198" s="35"/>
      <c r="AJ198" s="35"/>
      <c r="AK198" s="35"/>
      <c r="AL198" s="35"/>
    </row>
    <row r="199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  <c r="AD199" s="35"/>
      <c r="AE199" s="35"/>
      <c r="AF199" s="35"/>
      <c r="AG199" s="35"/>
      <c r="AH199" s="35"/>
      <c r="AI199" s="35"/>
      <c r="AJ199" s="35"/>
      <c r="AK199" s="35"/>
      <c r="AL199" s="35"/>
    </row>
    <row r="200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  <c r="AD200" s="35"/>
      <c r="AE200" s="35"/>
      <c r="AF200" s="35"/>
      <c r="AG200" s="35"/>
      <c r="AH200" s="35"/>
      <c r="AI200" s="35"/>
      <c r="AJ200" s="35"/>
      <c r="AK200" s="35"/>
      <c r="AL200" s="35"/>
    </row>
    <row r="20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  <c r="AD201" s="35"/>
      <c r="AE201" s="35"/>
      <c r="AF201" s="35"/>
      <c r="AG201" s="35"/>
      <c r="AH201" s="35"/>
      <c r="AI201" s="35"/>
      <c r="AJ201" s="35"/>
      <c r="AK201" s="35"/>
      <c r="AL201" s="35"/>
    </row>
    <row r="202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  <c r="AD202" s="35"/>
      <c r="AE202" s="35"/>
      <c r="AF202" s="35"/>
      <c r="AG202" s="35"/>
      <c r="AH202" s="35"/>
      <c r="AI202" s="35"/>
      <c r="AJ202" s="35"/>
      <c r="AK202" s="35"/>
      <c r="AL202" s="35"/>
    </row>
    <row r="203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  <c r="AH203" s="35"/>
      <c r="AI203" s="35"/>
      <c r="AJ203" s="35"/>
      <c r="AK203" s="35"/>
      <c r="AL203" s="35"/>
    </row>
    <row r="204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  <c r="AD204" s="35"/>
      <c r="AE204" s="35"/>
      <c r="AF204" s="35"/>
      <c r="AG204" s="35"/>
      <c r="AH204" s="35"/>
      <c r="AI204" s="35"/>
      <c r="AJ204" s="35"/>
      <c r="AK204" s="35"/>
      <c r="AL204" s="35"/>
    </row>
    <row r="205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  <c r="AD205" s="35"/>
      <c r="AE205" s="35"/>
      <c r="AF205" s="35"/>
      <c r="AG205" s="35"/>
      <c r="AH205" s="35"/>
      <c r="AI205" s="35"/>
      <c r="AJ205" s="35"/>
      <c r="AK205" s="35"/>
      <c r="AL205" s="35"/>
    </row>
    <row r="206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  <c r="AD206" s="35"/>
      <c r="AE206" s="35"/>
      <c r="AF206" s="35"/>
      <c r="AG206" s="35"/>
      <c r="AH206" s="35"/>
      <c r="AI206" s="35"/>
      <c r="AJ206" s="35"/>
      <c r="AK206" s="35"/>
      <c r="AL206" s="35"/>
    </row>
    <row r="207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  <c r="AB207" s="35"/>
      <c r="AC207" s="35"/>
      <c r="AD207" s="35"/>
      <c r="AE207" s="35"/>
      <c r="AF207" s="35"/>
      <c r="AG207" s="35"/>
      <c r="AH207" s="35"/>
      <c r="AI207" s="35"/>
      <c r="AJ207" s="35"/>
      <c r="AK207" s="35"/>
      <c r="AL207" s="35"/>
    </row>
    <row r="208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  <c r="AD208" s="35"/>
      <c r="AE208" s="35"/>
      <c r="AF208" s="35"/>
      <c r="AG208" s="35"/>
      <c r="AH208" s="35"/>
      <c r="AI208" s="35"/>
      <c r="AJ208" s="35"/>
      <c r="AK208" s="35"/>
      <c r="AL208" s="35"/>
    </row>
    <row r="209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  <c r="AC209" s="35"/>
      <c r="AD209" s="35"/>
      <c r="AE209" s="35"/>
      <c r="AF209" s="35"/>
      <c r="AG209" s="35"/>
      <c r="AH209" s="35"/>
      <c r="AI209" s="35"/>
      <c r="AJ209" s="35"/>
      <c r="AK209" s="35"/>
      <c r="AL209" s="35"/>
    </row>
    <row r="210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  <c r="AD210" s="35"/>
      <c r="AE210" s="35"/>
      <c r="AF210" s="35"/>
      <c r="AG210" s="35"/>
      <c r="AH210" s="35"/>
      <c r="AI210" s="35"/>
      <c r="AJ210" s="35"/>
      <c r="AK210" s="35"/>
      <c r="AL210" s="35"/>
    </row>
    <row r="21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  <c r="AC211" s="35"/>
      <c r="AD211" s="35"/>
      <c r="AE211" s="35"/>
      <c r="AF211" s="35"/>
      <c r="AG211" s="35"/>
      <c r="AH211" s="35"/>
      <c r="AI211" s="35"/>
      <c r="AJ211" s="35"/>
      <c r="AK211" s="35"/>
      <c r="AL211" s="35"/>
    </row>
    <row r="212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  <c r="AC212" s="35"/>
      <c r="AD212" s="35"/>
      <c r="AE212" s="35"/>
      <c r="AF212" s="35"/>
      <c r="AG212" s="35"/>
      <c r="AH212" s="35"/>
      <c r="AI212" s="35"/>
      <c r="AJ212" s="35"/>
      <c r="AK212" s="35"/>
      <c r="AL212" s="35"/>
    </row>
    <row r="213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  <c r="AD213" s="35"/>
      <c r="AE213" s="35"/>
      <c r="AF213" s="35"/>
      <c r="AG213" s="35"/>
      <c r="AH213" s="35"/>
      <c r="AI213" s="35"/>
      <c r="AJ213" s="35"/>
      <c r="AK213" s="35"/>
      <c r="AL213" s="35"/>
    </row>
    <row r="214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  <c r="AC214" s="35"/>
      <c r="AD214" s="35"/>
      <c r="AE214" s="35"/>
      <c r="AF214" s="35"/>
      <c r="AG214" s="35"/>
      <c r="AH214" s="35"/>
      <c r="AI214" s="35"/>
      <c r="AJ214" s="35"/>
      <c r="AK214" s="35"/>
      <c r="AL214" s="35"/>
    </row>
    <row r="215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  <c r="AC215" s="35"/>
      <c r="AD215" s="35"/>
      <c r="AE215" s="35"/>
      <c r="AF215" s="35"/>
      <c r="AG215" s="35"/>
      <c r="AH215" s="35"/>
      <c r="AI215" s="35"/>
      <c r="AJ215" s="35"/>
      <c r="AK215" s="35"/>
      <c r="AL215" s="35"/>
    </row>
    <row r="216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  <c r="AE216" s="35"/>
      <c r="AF216" s="35"/>
      <c r="AG216" s="35"/>
      <c r="AH216" s="35"/>
      <c r="AI216" s="35"/>
      <c r="AJ216" s="35"/>
      <c r="AK216" s="35"/>
      <c r="AL216" s="35"/>
    </row>
    <row r="217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  <c r="AB217" s="35"/>
      <c r="AC217" s="35"/>
      <c r="AD217" s="35"/>
      <c r="AE217" s="35"/>
      <c r="AF217" s="35"/>
      <c r="AG217" s="35"/>
      <c r="AH217" s="35"/>
      <c r="AI217" s="35"/>
      <c r="AJ217" s="35"/>
      <c r="AK217" s="35"/>
      <c r="AL217" s="35"/>
    </row>
    <row r="218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  <c r="AD218" s="35"/>
      <c r="AE218" s="35"/>
      <c r="AF218" s="35"/>
      <c r="AG218" s="35"/>
      <c r="AH218" s="35"/>
      <c r="AI218" s="35"/>
      <c r="AJ218" s="35"/>
      <c r="AK218" s="35"/>
      <c r="AL218" s="35"/>
    </row>
    <row r="219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  <c r="AD219" s="35"/>
      <c r="AE219" s="35"/>
      <c r="AF219" s="35"/>
      <c r="AG219" s="35"/>
      <c r="AH219" s="35"/>
      <c r="AI219" s="35"/>
      <c r="AJ219" s="35"/>
      <c r="AK219" s="35"/>
      <c r="AL219" s="35"/>
    </row>
    <row r="220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35"/>
      <c r="AD220" s="35"/>
      <c r="AE220" s="35"/>
      <c r="AF220" s="35"/>
      <c r="AG220" s="35"/>
      <c r="AH220" s="35"/>
      <c r="AI220" s="35"/>
      <c r="AJ220" s="35"/>
      <c r="AK220" s="35"/>
      <c r="AL220" s="35"/>
    </row>
    <row r="22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  <c r="AC221" s="35"/>
      <c r="AD221" s="35"/>
      <c r="AE221" s="35"/>
      <c r="AF221" s="35"/>
      <c r="AG221" s="35"/>
      <c r="AH221" s="35"/>
      <c r="AI221" s="35"/>
      <c r="AJ221" s="35"/>
      <c r="AK221" s="35"/>
      <c r="AL221" s="35"/>
    </row>
    <row r="222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  <c r="AC222" s="35"/>
      <c r="AD222" s="35"/>
      <c r="AE222" s="35"/>
      <c r="AF222" s="35"/>
      <c r="AG222" s="35"/>
      <c r="AH222" s="35"/>
      <c r="AI222" s="35"/>
      <c r="AJ222" s="35"/>
      <c r="AK222" s="35"/>
      <c r="AL222" s="35"/>
    </row>
    <row r="223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  <c r="AB223" s="35"/>
      <c r="AC223" s="35"/>
      <c r="AD223" s="35"/>
      <c r="AE223" s="35"/>
      <c r="AF223" s="35"/>
      <c r="AG223" s="35"/>
      <c r="AH223" s="35"/>
      <c r="AI223" s="35"/>
      <c r="AJ223" s="35"/>
      <c r="AK223" s="35"/>
      <c r="AL223" s="35"/>
    </row>
    <row r="224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  <c r="AD224" s="35"/>
      <c r="AE224" s="35"/>
      <c r="AF224" s="35"/>
      <c r="AG224" s="35"/>
      <c r="AH224" s="35"/>
      <c r="AI224" s="35"/>
      <c r="AJ224" s="35"/>
      <c r="AK224" s="35"/>
      <c r="AL224" s="35"/>
    </row>
    <row r="225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35"/>
      <c r="AF225" s="35"/>
      <c r="AG225" s="35"/>
      <c r="AH225" s="35"/>
      <c r="AI225" s="35"/>
      <c r="AJ225" s="35"/>
      <c r="AK225" s="35"/>
      <c r="AL225" s="35"/>
    </row>
    <row r="226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  <c r="AB226" s="35"/>
      <c r="AC226" s="35"/>
      <c r="AD226" s="35"/>
      <c r="AE226" s="35"/>
      <c r="AF226" s="35"/>
      <c r="AG226" s="35"/>
      <c r="AH226" s="35"/>
      <c r="AI226" s="35"/>
      <c r="AJ226" s="35"/>
      <c r="AK226" s="35"/>
      <c r="AL226" s="35"/>
    </row>
    <row r="227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  <c r="AC227" s="35"/>
      <c r="AD227" s="35"/>
      <c r="AE227" s="35"/>
      <c r="AF227" s="35"/>
      <c r="AG227" s="35"/>
      <c r="AH227" s="35"/>
      <c r="AI227" s="35"/>
      <c r="AJ227" s="35"/>
      <c r="AK227" s="35"/>
      <c r="AL227" s="35"/>
    </row>
    <row r="228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  <c r="AD228" s="35"/>
      <c r="AE228" s="35"/>
      <c r="AF228" s="35"/>
      <c r="AG228" s="35"/>
      <c r="AH228" s="35"/>
      <c r="AI228" s="35"/>
      <c r="AJ228" s="35"/>
      <c r="AK228" s="35"/>
      <c r="AL228" s="35"/>
    </row>
    <row r="229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  <c r="AC229" s="35"/>
      <c r="AD229" s="35"/>
      <c r="AE229" s="35"/>
      <c r="AF229" s="35"/>
      <c r="AG229" s="35"/>
      <c r="AH229" s="35"/>
      <c r="AI229" s="35"/>
      <c r="AJ229" s="35"/>
      <c r="AK229" s="35"/>
      <c r="AL229" s="35"/>
    </row>
    <row r="230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35"/>
      <c r="AD230" s="35"/>
      <c r="AE230" s="35"/>
      <c r="AF230" s="35"/>
      <c r="AG230" s="35"/>
      <c r="AH230" s="35"/>
      <c r="AI230" s="35"/>
      <c r="AJ230" s="35"/>
      <c r="AK230" s="35"/>
      <c r="AL230" s="35"/>
    </row>
    <row r="23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  <c r="AB231" s="35"/>
      <c r="AC231" s="35"/>
      <c r="AD231" s="35"/>
      <c r="AE231" s="35"/>
      <c r="AF231" s="35"/>
      <c r="AG231" s="35"/>
      <c r="AH231" s="35"/>
      <c r="AI231" s="35"/>
      <c r="AJ231" s="35"/>
      <c r="AK231" s="35"/>
      <c r="AL231" s="35"/>
    </row>
    <row r="232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  <c r="AB232" s="35"/>
      <c r="AC232" s="35"/>
      <c r="AD232" s="35"/>
      <c r="AE232" s="35"/>
      <c r="AF232" s="35"/>
      <c r="AG232" s="35"/>
      <c r="AH232" s="35"/>
      <c r="AI232" s="35"/>
      <c r="AJ232" s="35"/>
      <c r="AK232" s="35"/>
      <c r="AL232" s="35"/>
    </row>
    <row r="233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35"/>
      <c r="AD233" s="35"/>
      <c r="AE233" s="35"/>
      <c r="AF233" s="35"/>
      <c r="AG233" s="35"/>
      <c r="AH233" s="35"/>
      <c r="AI233" s="35"/>
      <c r="AJ233" s="35"/>
      <c r="AK233" s="35"/>
      <c r="AL233" s="35"/>
    </row>
    <row r="234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  <c r="AC234" s="35"/>
      <c r="AD234" s="35"/>
      <c r="AE234" s="35"/>
      <c r="AF234" s="35"/>
      <c r="AG234" s="35"/>
      <c r="AH234" s="35"/>
      <c r="AI234" s="35"/>
      <c r="AJ234" s="35"/>
      <c r="AK234" s="35"/>
      <c r="AL234" s="35"/>
    </row>
    <row r="235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  <c r="AC235" s="35"/>
      <c r="AD235" s="35"/>
      <c r="AE235" s="35"/>
      <c r="AF235" s="35"/>
      <c r="AG235" s="35"/>
      <c r="AH235" s="35"/>
      <c r="AI235" s="35"/>
      <c r="AJ235" s="35"/>
      <c r="AK235" s="35"/>
      <c r="AL235" s="35"/>
    </row>
    <row r="236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  <c r="AC236" s="35"/>
      <c r="AD236" s="35"/>
      <c r="AE236" s="35"/>
      <c r="AF236" s="35"/>
      <c r="AG236" s="35"/>
      <c r="AH236" s="35"/>
      <c r="AI236" s="35"/>
      <c r="AJ236" s="35"/>
      <c r="AK236" s="35"/>
      <c r="AL236" s="35"/>
    </row>
    <row r="237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  <c r="AC237" s="35"/>
      <c r="AD237" s="35"/>
      <c r="AE237" s="35"/>
      <c r="AF237" s="35"/>
      <c r="AG237" s="35"/>
      <c r="AH237" s="35"/>
      <c r="AI237" s="35"/>
      <c r="AJ237" s="35"/>
      <c r="AK237" s="35"/>
      <c r="AL237" s="35"/>
    </row>
    <row r="238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35"/>
      <c r="AD238" s="35"/>
      <c r="AE238" s="35"/>
      <c r="AF238" s="35"/>
      <c r="AG238" s="35"/>
      <c r="AH238" s="35"/>
      <c r="AI238" s="35"/>
      <c r="AJ238" s="35"/>
      <c r="AK238" s="35"/>
      <c r="AL238" s="35"/>
    </row>
    <row r="239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  <c r="AC239" s="35"/>
      <c r="AD239" s="35"/>
      <c r="AE239" s="35"/>
      <c r="AF239" s="35"/>
      <c r="AG239" s="35"/>
      <c r="AH239" s="35"/>
      <c r="AI239" s="35"/>
      <c r="AJ239" s="35"/>
      <c r="AK239" s="35"/>
      <c r="AL239" s="35"/>
    </row>
    <row r="240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  <c r="AC240" s="35"/>
      <c r="AD240" s="35"/>
      <c r="AE240" s="35"/>
      <c r="AF240" s="35"/>
      <c r="AG240" s="35"/>
      <c r="AH240" s="35"/>
      <c r="AI240" s="35"/>
      <c r="AJ240" s="35"/>
      <c r="AK240" s="35"/>
      <c r="AL240" s="35"/>
    </row>
    <row r="24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  <c r="AC241" s="35"/>
      <c r="AD241" s="35"/>
      <c r="AE241" s="35"/>
      <c r="AF241" s="35"/>
      <c r="AG241" s="35"/>
      <c r="AH241" s="35"/>
      <c r="AI241" s="35"/>
      <c r="AJ241" s="35"/>
      <c r="AK241" s="35"/>
      <c r="AL241" s="35"/>
    </row>
    <row r="242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  <c r="AC242" s="35"/>
      <c r="AD242" s="35"/>
      <c r="AE242" s="35"/>
      <c r="AF242" s="35"/>
      <c r="AG242" s="35"/>
      <c r="AH242" s="35"/>
      <c r="AI242" s="35"/>
      <c r="AJ242" s="35"/>
      <c r="AK242" s="35"/>
      <c r="AL242" s="35"/>
    </row>
    <row r="243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  <c r="AC243" s="35"/>
      <c r="AD243" s="35"/>
      <c r="AE243" s="35"/>
      <c r="AF243" s="35"/>
      <c r="AG243" s="35"/>
      <c r="AH243" s="35"/>
      <c r="AI243" s="35"/>
      <c r="AJ243" s="35"/>
      <c r="AK243" s="35"/>
      <c r="AL243" s="35"/>
    </row>
    <row r="244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35"/>
      <c r="AF244" s="35"/>
      <c r="AG244" s="35"/>
      <c r="AH244" s="35"/>
      <c r="AI244" s="35"/>
      <c r="AJ244" s="35"/>
      <c r="AK244" s="35"/>
      <c r="AL244" s="35"/>
    </row>
    <row r="245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  <c r="AC245" s="35"/>
      <c r="AD245" s="35"/>
      <c r="AE245" s="35"/>
      <c r="AF245" s="35"/>
      <c r="AG245" s="35"/>
      <c r="AH245" s="35"/>
      <c r="AI245" s="35"/>
      <c r="AJ245" s="35"/>
      <c r="AK245" s="35"/>
      <c r="AL245" s="35"/>
    </row>
    <row r="246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35"/>
      <c r="AD246" s="35"/>
      <c r="AE246" s="35"/>
      <c r="AF246" s="35"/>
      <c r="AG246" s="35"/>
      <c r="AH246" s="35"/>
      <c r="AI246" s="35"/>
      <c r="AJ246" s="35"/>
      <c r="AK246" s="35"/>
      <c r="AL246" s="35"/>
    </row>
    <row r="247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  <c r="AC247" s="35"/>
      <c r="AD247" s="35"/>
      <c r="AE247" s="35"/>
      <c r="AF247" s="35"/>
      <c r="AG247" s="35"/>
      <c r="AH247" s="35"/>
      <c r="AI247" s="35"/>
      <c r="AJ247" s="35"/>
      <c r="AK247" s="35"/>
      <c r="AL247" s="35"/>
    </row>
    <row r="248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  <c r="AC248" s="35"/>
      <c r="AD248" s="35"/>
      <c r="AE248" s="35"/>
      <c r="AF248" s="35"/>
      <c r="AG248" s="35"/>
      <c r="AH248" s="35"/>
      <c r="AI248" s="35"/>
      <c r="AJ248" s="35"/>
      <c r="AK248" s="35"/>
      <c r="AL248" s="35"/>
    </row>
    <row r="249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  <c r="AC249" s="35"/>
      <c r="AD249" s="35"/>
      <c r="AE249" s="35"/>
      <c r="AF249" s="35"/>
      <c r="AG249" s="35"/>
      <c r="AH249" s="35"/>
      <c r="AI249" s="35"/>
      <c r="AJ249" s="35"/>
      <c r="AK249" s="35"/>
      <c r="AL249" s="35"/>
    </row>
    <row r="250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  <c r="AC250" s="35"/>
      <c r="AD250" s="35"/>
      <c r="AE250" s="35"/>
      <c r="AF250" s="35"/>
      <c r="AG250" s="35"/>
      <c r="AH250" s="35"/>
      <c r="AI250" s="35"/>
      <c r="AJ250" s="35"/>
      <c r="AK250" s="35"/>
      <c r="AL250" s="35"/>
    </row>
    <row r="25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  <c r="AD251" s="35"/>
      <c r="AE251" s="35"/>
      <c r="AF251" s="35"/>
      <c r="AG251" s="35"/>
      <c r="AH251" s="35"/>
      <c r="AI251" s="35"/>
      <c r="AJ251" s="35"/>
      <c r="AK251" s="35"/>
      <c r="AL251" s="35"/>
    </row>
    <row r="252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  <c r="AC252" s="35"/>
      <c r="AD252" s="35"/>
      <c r="AE252" s="35"/>
      <c r="AF252" s="35"/>
      <c r="AG252" s="35"/>
      <c r="AH252" s="35"/>
      <c r="AI252" s="35"/>
      <c r="AJ252" s="35"/>
      <c r="AK252" s="35"/>
      <c r="AL252" s="35"/>
    </row>
    <row r="253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  <c r="AC253" s="35"/>
      <c r="AD253" s="35"/>
      <c r="AE253" s="35"/>
      <c r="AF253" s="35"/>
      <c r="AG253" s="35"/>
      <c r="AH253" s="35"/>
      <c r="AI253" s="35"/>
      <c r="AJ253" s="35"/>
      <c r="AK253" s="35"/>
      <c r="AL253" s="35"/>
    </row>
    <row r="254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  <c r="AC254" s="35"/>
      <c r="AD254" s="35"/>
      <c r="AE254" s="35"/>
      <c r="AF254" s="35"/>
      <c r="AG254" s="35"/>
      <c r="AH254" s="35"/>
      <c r="AI254" s="35"/>
      <c r="AJ254" s="35"/>
      <c r="AK254" s="35"/>
      <c r="AL254" s="35"/>
    </row>
    <row r="255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  <c r="AC255" s="35"/>
      <c r="AD255" s="35"/>
      <c r="AE255" s="35"/>
      <c r="AF255" s="35"/>
      <c r="AG255" s="35"/>
      <c r="AH255" s="35"/>
      <c r="AI255" s="35"/>
      <c r="AJ255" s="35"/>
      <c r="AK255" s="35"/>
      <c r="AL255" s="35"/>
    </row>
    <row r="256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  <c r="AC256" s="35"/>
      <c r="AD256" s="35"/>
      <c r="AE256" s="35"/>
      <c r="AF256" s="35"/>
      <c r="AG256" s="35"/>
      <c r="AH256" s="35"/>
      <c r="AI256" s="35"/>
      <c r="AJ256" s="35"/>
      <c r="AK256" s="35"/>
      <c r="AL256" s="35"/>
    </row>
    <row r="257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  <c r="AC257" s="35"/>
      <c r="AD257" s="35"/>
      <c r="AE257" s="35"/>
      <c r="AF257" s="35"/>
      <c r="AG257" s="35"/>
      <c r="AH257" s="35"/>
      <c r="AI257" s="35"/>
      <c r="AJ257" s="35"/>
      <c r="AK257" s="35"/>
      <c r="AL257" s="35"/>
    </row>
    <row r="258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35"/>
      <c r="AD258" s="35"/>
      <c r="AE258" s="35"/>
      <c r="AF258" s="35"/>
      <c r="AG258" s="35"/>
      <c r="AH258" s="35"/>
      <c r="AI258" s="35"/>
      <c r="AJ258" s="35"/>
      <c r="AK258" s="35"/>
      <c r="AL258" s="35"/>
    </row>
    <row r="259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  <c r="AC259" s="35"/>
      <c r="AD259" s="35"/>
      <c r="AE259" s="35"/>
      <c r="AF259" s="35"/>
      <c r="AG259" s="35"/>
      <c r="AH259" s="35"/>
      <c r="AI259" s="35"/>
      <c r="AJ259" s="35"/>
      <c r="AK259" s="35"/>
      <c r="AL259" s="35"/>
    </row>
    <row r="260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  <c r="AD260" s="35"/>
      <c r="AE260" s="35"/>
      <c r="AF260" s="35"/>
      <c r="AG260" s="35"/>
      <c r="AH260" s="35"/>
      <c r="AI260" s="35"/>
      <c r="AJ260" s="35"/>
      <c r="AK260" s="35"/>
      <c r="AL260" s="35"/>
    </row>
    <row r="26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  <c r="AC261" s="35"/>
      <c r="AD261" s="35"/>
      <c r="AE261" s="35"/>
      <c r="AF261" s="35"/>
      <c r="AG261" s="35"/>
      <c r="AH261" s="35"/>
      <c r="AI261" s="35"/>
      <c r="AJ261" s="35"/>
      <c r="AK261" s="35"/>
      <c r="AL261" s="35"/>
    </row>
    <row r="262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  <c r="AB262" s="35"/>
      <c r="AC262" s="35"/>
      <c r="AD262" s="35"/>
      <c r="AE262" s="35"/>
      <c r="AF262" s="35"/>
      <c r="AG262" s="35"/>
      <c r="AH262" s="35"/>
      <c r="AI262" s="35"/>
      <c r="AJ262" s="35"/>
      <c r="AK262" s="35"/>
      <c r="AL262" s="35"/>
    </row>
    <row r="263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  <c r="AC263" s="35"/>
      <c r="AD263" s="35"/>
      <c r="AE263" s="35"/>
      <c r="AF263" s="35"/>
      <c r="AG263" s="35"/>
      <c r="AH263" s="35"/>
      <c r="AI263" s="35"/>
      <c r="AJ263" s="35"/>
      <c r="AK263" s="35"/>
      <c r="AL263" s="35"/>
    </row>
    <row r="264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5"/>
      <c r="AC264" s="35"/>
      <c r="AD264" s="35"/>
      <c r="AE264" s="35"/>
      <c r="AF264" s="35"/>
      <c r="AG264" s="35"/>
      <c r="AH264" s="35"/>
      <c r="AI264" s="35"/>
      <c r="AJ264" s="35"/>
      <c r="AK264" s="35"/>
      <c r="AL264" s="35"/>
    </row>
    <row r="265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  <c r="AC265" s="35"/>
      <c r="AD265" s="35"/>
      <c r="AE265" s="35"/>
      <c r="AF265" s="35"/>
      <c r="AG265" s="35"/>
      <c r="AH265" s="35"/>
      <c r="AI265" s="35"/>
      <c r="AJ265" s="35"/>
      <c r="AK265" s="35"/>
      <c r="AL265" s="35"/>
    </row>
    <row r="266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  <c r="AB266" s="35"/>
      <c r="AC266" s="35"/>
      <c r="AD266" s="35"/>
      <c r="AE266" s="35"/>
      <c r="AF266" s="35"/>
      <c r="AG266" s="35"/>
      <c r="AH266" s="35"/>
      <c r="AI266" s="35"/>
      <c r="AJ266" s="35"/>
      <c r="AK266" s="35"/>
      <c r="AL266" s="35"/>
    </row>
    <row r="267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  <c r="AC267" s="35"/>
      <c r="AD267" s="35"/>
      <c r="AE267" s="35"/>
      <c r="AF267" s="35"/>
      <c r="AG267" s="35"/>
      <c r="AH267" s="35"/>
      <c r="AI267" s="35"/>
      <c r="AJ267" s="35"/>
      <c r="AK267" s="35"/>
      <c r="AL267" s="35"/>
    </row>
    <row r="268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  <c r="AD268" s="35"/>
      <c r="AE268" s="35"/>
      <c r="AF268" s="35"/>
      <c r="AG268" s="35"/>
      <c r="AH268" s="35"/>
      <c r="AI268" s="35"/>
      <c r="AJ268" s="35"/>
      <c r="AK268" s="35"/>
      <c r="AL268" s="35"/>
    </row>
    <row r="269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  <c r="AB269" s="35"/>
      <c r="AC269" s="35"/>
      <c r="AD269" s="35"/>
      <c r="AE269" s="35"/>
      <c r="AF269" s="35"/>
      <c r="AG269" s="35"/>
      <c r="AH269" s="35"/>
      <c r="AI269" s="35"/>
      <c r="AJ269" s="35"/>
      <c r="AK269" s="35"/>
      <c r="AL269" s="35"/>
    </row>
    <row r="270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  <c r="AB270" s="35"/>
      <c r="AC270" s="35"/>
      <c r="AD270" s="35"/>
      <c r="AE270" s="35"/>
      <c r="AF270" s="35"/>
      <c r="AG270" s="35"/>
      <c r="AH270" s="35"/>
      <c r="AI270" s="35"/>
      <c r="AJ270" s="35"/>
      <c r="AK270" s="35"/>
      <c r="AL270" s="35"/>
    </row>
    <row r="27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  <c r="AB271" s="35"/>
      <c r="AC271" s="35"/>
      <c r="AD271" s="35"/>
      <c r="AE271" s="35"/>
      <c r="AF271" s="35"/>
      <c r="AG271" s="35"/>
      <c r="AH271" s="35"/>
      <c r="AI271" s="35"/>
      <c r="AJ271" s="35"/>
      <c r="AK271" s="35"/>
      <c r="AL271" s="35"/>
    </row>
    <row r="272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  <c r="AC272" s="35"/>
      <c r="AD272" s="35"/>
      <c r="AE272" s="35"/>
      <c r="AF272" s="35"/>
      <c r="AG272" s="35"/>
      <c r="AH272" s="35"/>
      <c r="AI272" s="35"/>
      <c r="AJ272" s="35"/>
      <c r="AK272" s="35"/>
      <c r="AL272" s="35"/>
    </row>
    <row r="273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  <c r="AB273" s="35"/>
      <c r="AC273" s="35"/>
      <c r="AD273" s="35"/>
      <c r="AE273" s="35"/>
      <c r="AF273" s="35"/>
      <c r="AG273" s="35"/>
      <c r="AH273" s="35"/>
      <c r="AI273" s="35"/>
      <c r="AJ273" s="35"/>
      <c r="AK273" s="35"/>
      <c r="AL273" s="35"/>
    </row>
    <row r="274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  <c r="AB274" s="35"/>
      <c r="AC274" s="35"/>
      <c r="AD274" s="35"/>
      <c r="AE274" s="35"/>
      <c r="AF274" s="35"/>
      <c r="AG274" s="35"/>
      <c r="AH274" s="35"/>
      <c r="AI274" s="35"/>
      <c r="AJ274" s="35"/>
      <c r="AK274" s="35"/>
      <c r="AL274" s="35"/>
    </row>
    <row r="275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  <c r="AB275" s="35"/>
      <c r="AC275" s="35"/>
      <c r="AD275" s="35"/>
      <c r="AE275" s="35"/>
      <c r="AF275" s="35"/>
      <c r="AG275" s="35"/>
      <c r="AH275" s="35"/>
      <c r="AI275" s="35"/>
      <c r="AJ275" s="35"/>
      <c r="AK275" s="35"/>
      <c r="AL275" s="35"/>
    </row>
    <row r="276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  <c r="AB276" s="35"/>
      <c r="AC276" s="35"/>
      <c r="AD276" s="35"/>
      <c r="AE276" s="35"/>
      <c r="AF276" s="35"/>
      <c r="AG276" s="35"/>
      <c r="AH276" s="35"/>
      <c r="AI276" s="35"/>
      <c r="AJ276" s="35"/>
      <c r="AK276" s="35"/>
      <c r="AL276" s="35"/>
    </row>
    <row r="277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  <c r="AB277" s="35"/>
      <c r="AC277" s="35"/>
      <c r="AD277" s="35"/>
      <c r="AE277" s="35"/>
      <c r="AF277" s="35"/>
      <c r="AG277" s="35"/>
      <c r="AH277" s="35"/>
      <c r="AI277" s="35"/>
      <c r="AJ277" s="35"/>
      <c r="AK277" s="35"/>
      <c r="AL277" s="35"/>
    </row>
    <row r="278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35"/>
      <c r="AD278" s="35"/>
      <c r="AE278" s="35"/>
      <c r="AF278" s="35"/>
      <c r="AG278" s="35"/>
      <c r="AH278" s="35"/>
      <c r="AI278" s="35"/>
      <c r="AJ278" s="35"/>
      <c r="AK278" s="35"/>
      <c r="AL278" s="35"/>
    </row>
    <row r="279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  <c r="AC279" s="35"/>
      <c r="AD279" s="35"/>
      <c r="AE279" s="35"/>
      <c r="AF279" s="35"/>
      <c r="AG279" s="35"/>
      <c r="AH279" s="35"/>
      <c r="AI279" s="35"/>
      <c r="AJ279" s="35"/>
      <c r="AK279" s="35"/>
      <c r="AL279" s="35"/>
    </row>
    <row r="280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  <c r="AC280" s="35"/>
      <c r="AD280" s="35"/>
      <c r="AE280" s="35"/>
      <c r="AF280" s="35"/>
      <c r="AG280" s="35"/>
      <c r="AH280" s="35"/>
      <c r="AI280" s="35"/>
      <c r="AJ280" s="35"/>
      <c r="AK280" s="35"/>
      <c r="AL280" s="35"/>
    </row>
    <row r="28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  <c r="AC281" s="35"/>
      <c r="AD281" s="35"/>
      <c r="AE281" s="35"/>
      <c r="AF281" s="35"/>
      <c r="AG281" s="35"/>
      <c r="AH281" s="35"/>
      <c r="AI281" s="35"/>
      <c r="AJ281" s="35"/>
      <c r="AK281" s="35"/>
      <c r="AL281" s="35"/>
    </row>
    <row r="282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  <c r="AC282" s="35"/>
      <c r="AD282" s="35"/>
      <c r="AE282" s="35"/>
      <c r="AF282" s="35"/>
      <c r="AG282" s="35"/>
      <c r="AH282" s="35"/>
      <c r="AI282" s="35"/>
      <c r="AJ282" s="35"/>
      <c r="AK282" s="35"/>
      <c r="AL282" s="35"/>
    </row>
    <row r="283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  <c r="AC283" s="35"/>
      <c r="AD283" s="35"/>
      <c r="AE283" s="35"/>
      <c r="AF283" s="35"/>
      <c r="AG283" s="35"/>
      <c r="AH283" s="35"/>
      <c r="AI283" s="35"/>
      <c r="AJ283" s="35"/>
      <c r="AK283" s="35"/>
      <c r="AL283" s="35"/>
    </row>
    <row r="284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  <c r="AB284" s="35"/>
      <c r="AC284" s="35"/>
      <c r="AD284" s="35"/>
      <c r="AE284" s="35"/>
      <c r="AF284" s="35"/>
      <c r="AG284" s="35"/>
      <c r="AH284" s="35"/>
      <c r="AI284" s="35"/>
      <c r="AJ284" s="35"/>
      <c r="AK284" s="35"/>
      <c r="AL284" s="35"/>
    </row>
    <row r="285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  <c r="AB285" s="35"/>
      <c r="AC285" s="35"/>
      <c r="AD285" s="35"/>
      <c r="AE285" s="35"/>
      <c r="AF285" s="35"/>
      <c r="AG285" s="35"/>
      <c r="AH285" s="35"/>
      <c r="AI285" s="35"/>
      <c r="AJ285" s="35"/>
      <c r="AK285" s="35"/>
      <c r="AL285" s="35"/>
    </row>
    <row r="286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  <c r="AE286" s="35"/>
      <c r="AF286" s="35"/>
      <c r="AG286" s="35"/>
      <c r="AH286" s="35"/>
      <c r="AI286" s="35"/>
      <c r="AJ286" s="35"/>
      <c r="AK286" s="35"/>
      <c r="AL286" s="35"/>
    </row>
    <row r="287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  <c r="AB287" s="35"/>
      <c r="AC287" s="35"/>
      <c r="AD287" s="35"/>
      <c r="AE287" s="35"/>
      <c r="AF287" s="35"/>
      <c r="AG287" s="35"/>
      <c r="AH287" s="35"/>
      <c r="AI287" s="35"/>
      <c r="AJ287" s="35"/>
      <c r="AK287" s="35"/>
      <c r="AL287" s="35"/>
    </row>
    <row r="288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  <c r="AB288" s="35"/>
      <c r="AC288" s="35"/>
      <c r="AD288" s="35"/>
      <c r="AE288" s="35"/>
      <c r="AF288" s="35"/>
      <c r="AG288" s="35"/>
      <c r="AH288" s="35"/>
      <c r="AI288" s="35"/>
      <c r="AJ288" s="35"/>
      <c r="AK288" s="35"/>
      <c r="AL288" s="35"/>
    </row>
    <row r="289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  <c r="AB289" s="35"/>
      <c r="AC289" s="35"/>
      <c r="AD289" s="35"/>
      <c r="AE289" s="35"/>
      <c r="AF289" s="35"/>
      <c r="AG289" s="35"/>
      <c r="AH289" s="35"/>
      <c r="AI289" s="35"/>
      <c r="AJ289" s="35"/>
      <c r="AK289" s="35"/>
      <c r="AL289" s="35"/>
    </row>
    <row r="290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  <c r="AB290" s="35"/>
      <c r="AC290" s="35"/>
      <c r="AD290" s="35"/>
      <c r="AE290" s="35"/>
      <c r="AF290" s="35"/>
      <c r="AG290" s="35"/>
      <c r="AH290" s="35"/>
      <c r="AI290" s="35"/>
      <c r="AJ290" s="35"/>
      <c r="AK290" s="35"/>
      <c r="AL290" s="35"/>
    </row>
    <row r="29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  <c r="AC291" s="35"/>
      <c r="AD291" s="35"/>
      <c r="AE291" s="35"/>
      <c r="AF291" s="35"/>
      <c r="AG291" s="35"/>
      <c r="AH291" s="35"/>
      <c r="AI291" s="35"/>
      <c r="AJ291" s="35"/>
      <c r="AK291" s="35"/>
      <c r="AL291" s="35"/>
    </row>
    <row r="292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  <c r="AB292" s="35"/>
      <c r="AC292" s="35"/>
      <c r="AD292" s="35"/>
      <c r="AE292" s="35"/>
      <c r="AF292" s="35"/>
      <c r="AG292" s="35"/>
      <c r="AH292" s="35"/>
      <c r="AI292" s="35"/>
      <c r="AJ292" s="35"/>
      <c r="AK292" s="35"/>
      <c r="AL292" s="35"/>
    </row>
    <row r="293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  <c r="AC293" s="35"/>
      <c r="AD293" s="35"/>
      <c r="AE293" s="35"/>
      <c r="AF293" s="35"/>
      <c r="AG293" s="35"/>
      <c r="AH293" s="35"/>
      <c r="AI293" s="35"/>
      <c r="AJ293" s="35"/>
      <c r="AK293" s="35"/>
      <c r="AL293" s="35"/>
    </row>
    <row r="294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  <c r="AB294" s="35"/>
      <c r="AC294" s="35"/>
      <c r="AD294" s="35"/>
      <c r="AE294" s="35"/>
      <c r="AF294" s="35"/>
      <c r="AG294" s="35"/>
      <c r="AH294" s="35"/>
      <c r="AI294" s="35"/>
      <c r="AJ294" s="35"/>
      <c r="AK294" s="35"/>
      <c r="AL294" s="35"/>
    </row>
    <row r="295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  <c r="AB295" s="35"/>
      <c r="AC295" s="35"/>
      <c r="AD295" s="35"/>
      <c r="AE295" s="35"/>
      <c r="AF295" s="35"/>
      <c r="AG295" s="35"/>
      <c r="AH295" s="35"/>
      <c r="AI295" s="35"/>
      <c r="AJ295" s="35"/>
      <c r="AK295" s="35"/>
      <c r="AL295" s="35"/>
    </row>
    <row r="296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  <c r="AB296" s="35"/>
      <c r="AC296" s="35"/>
      <c r="AD296" s="35"/>
      <c r="AE296" s="35"/>
      <c r="AF296" s="35"/>
      <c r="AG296" s="35"/>
      <c r="AH296" s="35"/>
      <c r="AI296" s="35"/>
      <c r="AJ296" s="35"/>
      <c r="AK296" s="35"/>
      <c r="AL296" s="35"/>
    </row>
    <row r="297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  <c r="AB297" s="35"/>
      <c r="AC297" s="35"/>
      <c r="AD297" s="35"/>
      <c r="AE297" s="35"/>
      <c r="AF297" s="35"/>
      <c r="AG297" s="35"/>
      <c r="AH297" s="35"/>
      <c r="AI297" s="35"/>
      <c r="AJ297" s="35"/>
      <c r="AK297" s="35"/>
      <c r="AL297" s="35"/>
    </row>
    <row r="298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  <c r="AB298" s="35"/>
      <c r="AC298" s="35"/>
      <c r="AD298" s="35"/>
      <c r="AE298" s="35"/>
      <c r="AF298" s="35"/>
      <c r="AG298" s="35"/>
      <c r="AH298" s="35"/>
      <c r="AI298" s="35"/>
      <c r="AJ298" s="35"/>
      <c r="AK298" s="35"/>
      <c r="AL298" s="35"/>
    </row>
    <row r="299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  <c r="AB299" s="35"/>
      <c r="AC299" s="35"/>
      <c r="AD299" s="35"/>
      <c r="AE299" s="35"/>
      <c r="AF299" s="35"/>
      <c r="AG299" s="35"/>
      <c r="AH299" s="35"/>
      <c r="AI299" s="35"/>
      <c r="AJ299" s="35"/>
      <c r="AK299" s="35"/>
      <c r="AL299" s="35"/>
    </row>
    <row r="300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  <c r="AB300" s="35"/>
      <c r="AC300" s="35"/>
      <c r="AD300" s="35"/>
      <c r="AE300" s="35"/>
      <c r="AF300" s="35"/>
      <c r="AG300" s="35"/>
      <c r="AH300" s="35"/>
      <c r="AI300" s="35"/>
      <c r="AJ300" s="35"/>
      <c r="AK300" s="35"/>
      <c r="AL300" s="35"/>
    </row>
    <row r="30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  <c r="AB301" s="35"/>
      <c r="AC301" s="35"/>
      <c r="AD301" s="35"/>
      <c r="AE301" s="35"/>
      <c r="AF301" s="35"/>
      <c r="AG301" s="35"/>
      <c r="AH301" s="35"/>
      <c r="AI301" s="35"/>
      <c r="AJ301" s="35"/>
      <c r="AK301" s="35"/>
      <c r="AL301" s="35"/>
    </row>
    <row r="302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  <c r="AB302" s="35"/>
      <c r="AC302" s="35"/>
      <c r="AD302" s="35"/>
      <c r="AE302" s="35"/>
      <c r="AF302" s="35"/>
      <c r="AG302" s="35"/>
      <c r="AH302" s="35"/>
      <c r="AI302" s="35"/>
      <c r="AJ302" s="35"/>
      <c r="AK302" s="35"/>
      <c r="AL302" s="35"/>
    </row>
    <row r="303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  <c r="AB303" s="35"/>
      <c r="AC303" s="35"/>
      <c r="AD303" s="35"/>
      <c r="AE303" s="35"/>
      <c r="AF303" s="35"/>
      <c r="AG303" s="35"/>
      <c r="AH303" s="35"/>
      <c r="AI303" s="35"/>
      <c r="AJ303" s="35"/>
      <c r="AK303" s="35"/>
      <c r="AL303" s="35"/>
    </row>
    <row r="304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  <c r="AC304" s="35"/>
      <c r="AD304" s="35"/>
      <c r="AE304" s="35"/>
      <c r="AF304" s="35"/>
      <c r="AG304" s="35"/>
      <c r="AH304" s="35"/>
      <c r="AI304" s="35"/>
      <c r="AJ304" s="35"/>
      <c r="AK304" s="35"/>
      <c r="AL304" s="35"/>
    </row>
    <row r="305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  <c r="AB305" s="35"/>
      <c r="AC305" s="35"/>
      <c r="AD305" s="35"/>
      <c r="AE305" s="35"/>
      <c r="AF305" s="35"/>
      <c r="AG305" s="35"/>
      <c r="AH305" s="35"/>
      <c r="AI305" s="35"/>
      <c r="AJ305" s="35"/>
      <c r="AK305" s="35"/>
      <c r="AL305" s="35"/>
    </row>
    <row r="306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  <c r="AB306" s="35"/>
      <c r="AC306" s="35"/>
      <c r="AD306" s="35"/>
      <c r="AE306" s="35"/>
      <c r="AF306" s="35"/>
      <c r="AG306" s="35"/>
      <c r="AH306" s="35"/>
      <c r="AI306" s="35"/>
      <c r="AJ306" s="35"/>
      <c r="AK306" s="35"/>
      <c r="AL306" s="35"/>
    </row>
    <row r="307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  <c r="AB307" s="35"/>
      <c r="AC307" s="35"/>
      <c r="AD307" s="35"/>
      <c r="AE307" s="35"/>
      <c r="AF307" s="35"/>
      <c r="AG307" s="35"/>
      <c r="AH307" s="35"/>
      <c r="AI307" s="35"/>
      <c r="AJ307" s="35"/>
      <c r="AK307" s="35"/>
      <c r="AL307" s="35"/>
    </row>
    <row r="308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  <c r="AB308" s="35"/>
      <c r="AC308" s="35"/>
      <c r="AD308" s="35"/>
      <c r="AE308" s="35"/>
      <c r="AF308" s="35"/>
      <c r="AG308" s="35"/>
      <c r="AH308" s="35"/>
      <c r="AI308" s="35"/>
      <c r="AJ308" s="35"/>
      <c r="AK308" s="35"/>
      <c r="AL308" s="35"/>
    </row>
    <row r="309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  <c r="AB309" s="35"/>
      <c r="AC309" s="35"/>
      <c r="AD309" s="35"/>
      <c r="AE309" s="35"/>
      <c r="AF309" s="35"/>
      <c r="AG309" s="35"/>
      <c r="AH309" s="35"/>
      <c r="AI309" s="35"/>
      <c r="AJ309" s="35"/>
      <c r="AK309" s="35"/>
      <c r="AL309" s="35"/>
    </row>
    <row r="310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  <c r="AB310" s="35"/>
      <c r="AC310" s="35"/>
      <c r="AD310" s="35"/>
      <c r="AE310" s="35"/>
      <c r="AF310" s="35"/>
      <c r="AG310" s="35"/>
      <c r="AH310" s="35"/>
      <c r="AI310" s="35"/>
      <c r="AJ310" s="35"/>
      <c r="AK310" s="35"/>
      <c r="AL310" s="35"/>
    </row>
    <row r="31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  <c r="AB311" s="35"/>
      <c r="AC311" s="35"/>
      <c r="AD311" s="35"/>
      <c r="AE311" s="35"/>
      <c r="AF311" s="35"/>
      <c r="AG311" s="35"/>
      <c r="AH311" s="35"/>
      <c r="AI311" s="35"/>
      <c r="AJ311" s="35"/>
      <c r="AK311" s="35"/>
      <c r="AL311" s="35"/>
    </row>
    <row r="312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  <c r="AB312" s="35"/>
      <c r="AC312" s="35"/>
      <c r="AD312" s="35"/>
      <c r="AE312" s="35"/>
      <c r="AF312" s="35"/>
      <c r="AG312" s="35"/>
      <c r="AH312" s="35"/>
      <c r="AI312" s="35"/>
      <c r="AJ312" s="35"/>
      <c r="AK312" s="35"/>
      <c r="AL312" s="35"/>
    </row>
    <row r="313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  <c r="AB313" s="35"/>
      <c r="AC313" s="35"/>
      <c r="AD313" s="35"/>
      <c r="AE313" s="35"/>
      <c r="AF313" s="35"/>
      <c r="AG313" s="35"/>
      <c r="AH313" s="35"/>
      <c r="AI313" s="35"/>
      <c r="AJ313" s="35"/>
      <c r="AK313" s="35"/>
      <c r="AL313" s="35"/>
    </row>
    <row r="314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  <c r="AB314" s="35"/>
      <c r="AC314" s="35"/>
      <c r="AD314" s="35"/>
      <c r="AE314" s="35"/>
      <c r="AF314" s="35"/>
      <c r="AG314" s="35"/>
      <c r="AH314" s="35"/>
      <c r="AI314" s="35"/>
      <c r="AJ314" s="35"/>
      <c r="AK314" s="35"/>
      <c r="AL314" s="35"/>
    </row>
    <row r="315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  <c r="AB315" s="35"/>
      <c r="AC315" s="35"/>
      <c r="AD315" s="35"/>
      <c r="AE315" s="35"/>
      <c r="AF315" s="35"/>
      <c r="AG315" s="35"/>
      <c r="AH315" s="35"/>
      <c r="AI315" s="35"/>
      <c r="AJ315" s="35"/>
      <c r="AK315" s="35"/>
      <c r="AL315" s="35"/>
    </row>
    <row r="316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  <c r="AB316" s="35"/>
      <c r="AC316" s="35"/>
      <c r="AD316" s="35"/>
      <c r="AE316" s="35"/>
      <c r="AF316" s="35"/>
      <c r="AG316" s="35"/>
      <c r="AH316" s="35"/>
      <c r="AI316" s="35"/>
      <c r="AJ316" s="35"/>
      <c r="AK316" s="35"/>
      <c r="AL316" s="35"/>
    </row>
    <row r="317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  <c r="AB317" s="35"/>
      <c r="AC317" s="35"/>
      <c r="AD317" s="35"/>
      <c r="AE317" s="35"/>
      <c r="AF317" s="35"/>
      <c r="AG317" s="35"/>
      <c r="AH317" s="35"/>
      <c r="AI317" s="35"/>
      <c r="AJ317" s="35"/>
      <c r="AK317" s="35"/>
      <c r="AL317" s="35"/>
    </row>
    <row r="318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  <c r="AB318" s="35"/>
      <c r="AC318" s="35"/>
      <c r="AD318" s="35"/>
      <c r="AE318" s="35"/>
      <c r="AF318" s="35"/>
      <c r="AG318" s="35"/>
      <c r="AH318" s="35"/>
      <c r="AI318" s="35"/>
      <c r="AJ318" s="35"/>
      <c r="AK318" s="35"/>
      <c r="AL318" s="35"/>
    </row>
    <row r="319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  <c r="AB319" s="35"/>
      <c r="AC319" s="35"/>
      <c r="AD319" s="35"/>
      <c r="AE319" s="35"/>
      <c r="AF319" s="35"/>
      <c r="AG319" s="35"/>
      <c r="AH319" s="35"/>
      <c r="AI319" s="35"/>
      <c r="AJ319" s="35"/>
      <c r="AK319" s="35"/>
      <c r="AL319" s="35"/>
    </row>
    <row r="320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  <c r="AB320" s="35"/>
      <c r="AC320" s="35"/>
      <c r="AD320" s="35"/>
      <c r="AE320" s="35"/>
      <c r="AF320" s="35"/>
      <c r="AG320" s="35"/>
      <c r="AH320" s="35"/>
      <c r="AI320" s="35"/>
      <c r="AJ320" s="35"/>
      <c r="AK320" s="35"/>
      <c r="AL320" s="35"/>
    </row>
    <row r="32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  <c r="AB321" s="35"/>
      <c r="AC321" s="35"/>
      <c r="AD321" s="35"/>
      <c r="AE321" s="35"/>
      <c r="AF321" s="35"/>
      <c r="AG321" s="35"/>
      <c r="AH321" s="35"/>
      <c r="AI321" s="35"/>
      <c r="AJ321" s="35"/>
      <c r="AK321" s="35"/>
      <c r="AL321" s="35"/>
    </row>
    <row r="322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  <c r="AC322" s="35"/>
      <c r="AD322" s="35"/>
      <c r="AE322" s="35"/>
      <c r="AF322" s="35"/>
      <c r="AG322" s="35"/>
      <c r="AH322" s="35"/>
      <c r="AI322" s="35"/>
      <c r="AJ322" s="35"/>
      <c r="AK322" s="35"/>
      <c r="AL322" s="35"/>
    </row>
    <row r="323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  <c r="AC323" s="35"/>
      <c r="AD323" s="35"/>
      <c r="AE323" s="35"/>
      <c r="AF323" s="35"/>
      <c r="AG323" s="35"/>
      <c r="AH323" s="35"/>
      <c r="AI323" s="35"/>
      <c r="AJ323" s="35"/>
      <c r="AK323" s="35"/>
      <c r="AL323" s="35"/>
    </row>
    <row r="324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  <c r="AB324" s="35"/>
      <c r="AC324" s="35"/>
      <c r="AD324" s="35"/>
      <c r="AE324" s="35"/>
      <c r="AF324" s="35"/>
      <c r="AG324" s="35"/>
      <c r="AH324" s="35"/>
      <c r="AI324" s="35"/>
      <c r="AJ324" s="35"/>
      <c r="AK324" s="35"/>
      <c r="AL324" s="35"/>
    </row>
    <row r="325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  <c r="AB325" s="35"/>
      <c r="AC325" s="35"/>
      <c r="AD325" s="35"/>
      <c r="AE325" s="35"/>
      <c r="AF325" s="35"/>
      <c r="AG325" s="35"/>
      <c r="AH325" s="35"/>
      <c r="AI325" s="35"/>
      <c r="AJ325" s="35"/>
      <c r="AK325" s="35"/>
      <c r="AL325" s="35"/>
    </row>
    <row r="326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  <c r="AB326" s="35"/>
      <c r="AC326" s="35"/>
      <c r="AD326" s="35"/>
      <c r="AE326" s="35"/>
      <c r="AF326" s="35"/>
      <c r="AG326" s="35"/>
      <c r="AH326" s="35"/>
      <c r="AI326" s="35"/>
      <c r="AJ326" s="35"/>
      <c r="AK326" s="35"/>
      <c r="AL326" s="35"/>
    </row>
    <row r="327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  <c r="AB327" s="35"/>
      <c r="AC327" s="35"/>
      <c r="AD327" s="35"/>
      <c r="AE327" s="35"/>
      <c r="AF327" s="35"/>
      <c r="AG327" s="35"/>
      <c r="AH327" s="35"/>
      <c r="AI327" s="35"/>
      <c r="AJ327" s="35"/>
      <c r="AK327" s="35"/>
      <c r="AL327" s="35"/>
    </row>
    <row r="328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  <c r="AB328" s="35"/>
      <c r="AC328" s="35"/>
      <c r="AD328" s="35"/>
      <c r="AE328" s="35"/>
      <c r="AF328" s="35"/>
      <c r="AG328" s="35"/>
      <c r="AH328" s="35"/>
      <c r="AI328" s="35"/>
      <c r="AJ328" s="35"/>
      <c r="AK328" s="35"/>
      <c r="AL328" s="35"/>
    </row>
    <row r="329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  <c r="AB329" s="35"/>
      <c r="AC329" s="35"/>
      <c r="AD329" s="35"/>
      <c r="AE329" s="35"/>
      <c r="AF329" s="35"/>
      <c r="AG329" s="35"/>
      <c r="AH329" s="35"/>
      <c r="AI329" s="35"/>
      <c r="AJ329" s="35"/>
      <c r="AK329" s="35"/>
      <c r="AL329" s="35"/>
    </row>
    <row r="330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  <c r="AB330" s="35"/>
      <c r="AC330" s="35"/>
      <c r="AD330" s="35"/>
      <c r="AE330" s="35"/>
      <c r="AF330" s="35"/>
      <c r="AG330" s="35"/>
      <c r="AH330" s="35"/>
      <c r="AI330" s="35"/>
      <c r="AJ330" s="35"/>
      <c r="AK330" s="35"/>
      <c r="AL330" s="35"/>
    </row>
    <row r="33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  <c r="AB331" s="35"/>
      <c r="AC331" s="35"/>
      <c r="AD331" s="35"/>
      <c r="AE331" s="35"/>
      <c r="AF331" s="35"/>
      <c r="AG331" s="35"/>
      <c r="AH331" s="35"/>
      <c r="AI331" s="35"/>
      <c r="AJ331" s="35"/>
      <c r="AK331" s="35"/>
      <c r="AL331" s="35"/>
    </row>
    <row r="332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  <c r="AB332" s="35"/>
      <c r="AC332" s="35"/>
      <c r="AD332" s="35"/>
      <c r="AE332" s="35"/>
      <c r="AF332" s="35"/>
      <c r="AG332" s="35"/>
      <c r="AH332" s="35"/>
      <c r="AI332" s="35"/>
      <c r="AJ332" s="35"/>
      <c r="AK332" s="35"/>
      <c r="AL332" s="35"/>
    </row>
    <row r="333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  <c r="AB333" s="35"/>
      <c r="AC333" s="35"/>
      <c r="AD333" s="35"/>
      <c r="AE333" s="35"/>
      <c r="AF333" s="35"/>
      <c r="AG333" s="35"/>
      <c r="AH333" s="35"/>
      <c r="AI333" s="35"/>
      <c r="AJ333" s="35"/>
      <c r="AK333" s="35"/>
      <c r="AL333" s="35"/>
    </row>
    <row r="334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  <c r="AB334" s="35"/>
      <c r="AC334" s="35"/>
      <c r="AD334" s="35"/>
      <c r="AE334" s="35"/>
      <c r="AF334" s="35"/>
      <c r="AG334" s="35"/>
      <c r="AH334" s="35"/>
      <c r="AI334" s="35"/>
      <c r="AJ334" s="35"/>
      <c r="AK334" s="35"/>
      <c r="AL334" s="35"/>
    </row>
    <row r="335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  <c r="AB335" s="35"/>
      <c r="AC335" s="35"/>
      <c r="AD335" s="35"/>
      <c r="AE335" s="35"/>
      <c r="AF335" s="35"/>
      <c r="AG335" s="35"/>
      <c r="AH335" s="35"/>
      <c r="AI335" s="35"/>
      <c r="AJ335" s="35"/>
      <c r="AK335" s="35"/>
      <c r="AL335" s="35"/>
    </row>
    <row r="336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  <c r="AB336" s="35"/>
      <c r="AC336" s="35"/>
      <c r="AD336" s="35"/>
      <c r="AE336" s="35"/>
      <c r="AF336" s="35"/>
      <c r="AG336" s="35"/>
      <c r="AH336" s="35"/>
      <c r="AI336" s="35"/>
      <c r="AJ336" s="35"/>
      <c r="AK336" s="35"/>
      <c r="AL336" s="35"/>
    </row>
    <row r="337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  <c r="AB337" s="35"/>
      <c r="AC337" s="35"/>
      <c r="AD337" s="35"/>
      <c r="AE337" s="35"/>
      <c r="AF337" s="35"/>
      <c r="AG337" s="35"/>
      <c r="AH337" s="35"/>
      <c r="AI337" s="35"/>
      <c r="AJ337" s="35"/>
      <c r="AK337" s="35"/>
      <c r="AL337" s="35"/>
    </row>
    <row r="338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  <c r="AB338" s="35"/>
      <c r="AC338" s="35"/>
      <c r="AD338" s="35"/>
      <c r="AE338" s="35"/>
      <c r="AF338" s="35"/>
      <c r="AG338" s="35"/>
      <c r="AH338" s="35"/>
      <c r="AI338" s="35"/>
      <c r="AJ338" s="35"/>
      <c r="AK338" s="35"/>
      <c r="AL338" s="35"/>
    </row>
    <row r="339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  <c r="AB339" s="35"/>
      <c r="AC339" s="35"/>
      <c r="AD339" s="35"/>
      <c r="AE339" s="35"/>
      <c r="AF339" s="35"/>
      <c r="AG339" s="35"/>
      <c r="AH339" s="35"/>
      <c r="AI339" s="35"/>
      <c r="AJ339" s="35"/>
      <c r="AK339" s="35"/>
      <c r="AL339" s="35"/>
    </row>
    <row r="340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  <c r="AD340" s="35"/>
      <c r="AE340" s="35"/>
      <c r="AF340" s="35"/>
      <c r="AG340" s="35"/>
      <c r="AH340" s="35"/>
      <c r="AI340" s="35"/>
      <c r="AJ340" s="35"/>
      <c r="AK340" s="35"/>
      <c r="AL340" s="35"/>
    </row>
    <row r="34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  <c r="AB341" s="35"/>
      <c r="AC341" s="35"/>
      <c r="AD341" s="35"/>
      <c r="AE341" s="35"/>
      <c r="AF341" s="35"/>
      <c r="AG341" s="35"/>
      <c r="AH341" s="35"/>
      <c r="AI341" s="35"/>
      <c r="AJ341" s="35"/>
      <c r="AK341" s="35"/>
      <c r="AL341" s="35"/>
    </row>
    <row r="342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  <c r="AB342" s="35"/>
      <c r="AC342" s="35"/>
      <c r="AD342" s="35"/>
      <c r="AE342" s="35"/>
      <c r="AF342" s="35"/>
      <c r="AG342" s="35"/>
      <c r="AH342" s="35"/>
      <c r="AI342" s="35"/>
      <c r="AJ342" s="35"/>
      <c r="AK342" s="35"/>
      <c r="AL342" s="35"/>
    </row>
    <row r="343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  <c r="AB343" s="35"/>
      <c r="AC343" s="35"/>
      <c r="AD343" s="35"/>
      <c r="AE343" s="35"/>
      <c r="AF343" s="35"/>
      <c r="AG343" s="35"/>
      <c r="AH343" s="35"/>
      <c r="AI343" s="35"/>
      <c r="AJ343" s="35"/>
      <c r="AK343" s="35"/>
      <c r="AL343" s="35"/>
    </row>
    <row r="344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  <c r="AB344" s="35"/>
      <c r="AC344" s="35"/>
      <c r="AD344" s="35"/>
      <c r="AE344" s="35"/>
      <c r="AF344" s="35"/>
      <c r="AG344" s="35"/>
      <c r="AH344" s="35"/>
      <c r="AI344" s="35"/>
      <c r="AJ344" s="35"/>
      <c r="AK344" s="35"/>
      <c r="AL344" s="35"/>
    </row>
    <row r="345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  <c r="AB345" s="35"/>
      <c r="AC345" s="35"/>
      <c r="AD345" s="35"/>
      <c r="AE345" s="35"/>
      <c r="AF345" s="35"/>
      <c r="AG345" s="35"/>
      <c r="AH345" s="35"/>
      <c r="AI345" s="35"/>
      <c r="AJ345" s="35"/>
      <c r="AK345" s="35"/>
      <c r="AL345" s="35"/>
    </row>
    <row r="346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  <c r="AB346" s="35"/>
      <c r="AC346" s="35"/>
      <c r="AD346" s="35"/>
      <c r="AE346" s="35"/>
      <c r="AF346" s="35"/>
      <c r="AG346" s="35"/>
      <c r="AH346" s="35"/>
      <c r="AI346" s="35"/>
      <c r="AJ346" s="35"/>
      <c r="AK346" s="35"/>
      <c r="AL346" s="35"/>
    </row>
    <row r="347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  <c r="AB347" s="35"/>
      <c r="AC347" s="35"/>
      <c r="AD347" s="35"/>
      <c r="AE347" s="35"/>
      <c r="AF347" s="35"/>
      <c r="AG347" s="35"/>
      <c r="AH347" s="35"/>
      <c r="AI347" s="35"/>
      <c r="AJ347" s="35"/>
      <c r="AK347" s="35"/>
      <c r="AL347" s="35"/>
    </row>
    <row r="348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  <c r="AB348" s="35"/>
      <c r="AC348" s="35"/>
      <c r="AD348" s="35"/>
      <c r="AE348" s="35"/>
      <c r="AF348" s="35"/>
      <c r="AG348" s="35"/>
      <c r="AH348" s="35"/>
      <c r="AI348" s="35"/>
      <c r="AJ348" s="35"/>
      <c r="AK348" s="35"/>
      <c r="AL348" s="35"/>
    </row>
    <row r="349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  <c r="AB349" s="35"/>
      <c r="AC349" s="35"/>
      <c r="AD349" s="35"/>
      <c r="AE349" s="35"/>
      <c r="AF349" s="35"/>
      <c r="AG349" s="35"/>
      <c r="AH349" s="35"/>
      <c r="AI349" s="35"/>
      <c r="AJ349" s="35"/>
      <c r="AK349" s="35"/>
      <c r="AL349" s="35"/>
    </row>
    <row r="350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  <c r="AB350" s="35"/>
      <c r="AC350" s="35"/>
      <c r="AD350" s="35"/>
      <c r="AE350" s="35"/>
      <c r="AF350" s="35"/>
      <c r="AG350" s="35"/>
      <c r="AH350" s="35"/>
      <c r="AI350" s="35"/>
      <c r="AJ350" s="35"/>
      <c r="AK350" s="35"/>
      <c r="AL350" s="35"/>
    </row>
    <row r="35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  <c r="AB351" s="35"/>
      <c r="AC351" s="35"/>
      <c r="AD351" s="35"/>
      <c r="AE351" s="35"/>
      <c r="AF351" s="35"/>
      <c r="AG351" s="35"/>
      <c r="AH351" s="35"/>
      <c r="AI351" s="35"/>
      <c r="AJ351" s="35"/>
      <c r="AK351" s="35"/>
      <c r="AL351" s="35"/>
    </row>
    <row r="352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  <c r="AB352" s="35"/>
      <c r="AC352" s="35"/>
      <c r="AD352" s="35"/>
      <c r="AE352" s="35"/>
      <c r="AF352" s="35"/>
      <c r="AG352" s="35"/>
      <c r="AH352" s="35"/>
      <c r="AI352" s="35"/>
      <c r="AJ352" s="35"/>
      <c r="AK352" s="35"/>
      <c r="AL352" s="35"/>
    </row>
    <row r="353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  <c r="AB353" s="35"/>
      <c r="AC353" s="35"/>
      <c r="AD353" s="35"/>
      <c r="AE353" s="35"/>
      <c r="AF353" s="35"/>
      <c r="AG353" s="35"/>
      <c r="AH353" s="35"/>
      <c r="AI353" s="35"/>
      <c r="AJ353" s="35"/>
      <c r="AK353" s="35"/>
      <c r="AL353" s="35"/>
    </row>
    <row r="354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  <c r="AB354" s="35"/>
      <c r="AC354" s="35"/>
      <c r="AD354" s="35"/>
      <c r="AE354" s="35"/>
      <c r="AF354" s="35"/>
      <c r="AG354" s="35"/>
      <c r="AH354" s="35"/>
      <c r="AI354" s="35"/>
      <c r="AJ354" s="35"/>
      <c r="AK354" s="35"/>
      <c r="AL354" s="35"/>
    </row>
    <row r="355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  <c r="AB355" s="35"/>
      <c r="AC355" s="35"/>
      <c r="AD355" s="35"/>
      <c r="AE355" s="35"/>
      <c r="AF355" s="35"/>
      <c r="AG355" s="35"/>
      <c r="AH355" s="35"/>
      <c r="AI355" s="35"/>
      <c r="AJ355" s="35"/>
      <c r="AK355" s="35"/>
      <c r="AL355" s="35"/>
    </row>
    <row r="356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  <c r="AB356" s="35"/>
      <c r="AC356" s="35"/>
      <c r="AD356" s="35"/>
      <c r="AE356" s="35"/>
      <c r="AF356" s="35"/>
      <c r="AG356" s="35"/>
      <c r="AH356" s="35"/>
      <c r="AI356" s="35"/>
      <c r="AJ356" s="35"/>
      <c r="AK356" s="35"/>
      <c r="AL356" s="35"/>
    </row>
    <row r="357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  <c r="AB357" s="35"/>
      <c r="AC357" s="35"/>
      <c r="AD357" s="35"/>
      <c r="AE357" s="35"/>
      <c r="AF357" s="35"/>
      <c r="AG357" s="35"/>
      <c r="AH357" s="35"/>
      <c r="AI357" s="35"/>
      <c r="AJ357" s="35"/>
      <c r="AK357" s="35"/>
      <c r="AL357" s="35"/>
    </row>
    <row r="358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  <c r="AD358" s="35"/>
      <c r="AE358" s="35"/>
      <c r="AF358" s="35"/>
      <c r="AG358" s="35"/>
      <c r="AH358" s="35"/>
      <c r="AI358" s="35"/>
      <c r="AJ358" s="35"/>
      <c r="AK358" s="35"/>
      <c r="AL358" s="35"/>
    </row>
    <row r="359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  <c r="AB359" s="35"/>
      <c r="AC359" s="35"/>
      <c r="AD359" s="35"/>
      <c r="AE359" s="35"/>
      <c r="AF359" s="35"/>
      <c r="AG359" s="35"/>
      <c r="AH359" s="35"/>
      <c r="AI359" s="35"/>
      <c r="AJ359" s="35"/>
      <c r="AK359" s="35"/>
      <c r="AL359" s="35"/>
    </row>
    <row r="360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  <c r="AB360" s="35"/>
      <c r="AC360" s="35"/>
      <c r="AD360" s="35"/>
      <c r="AE360" s="35"/>
      <c r="AF360" s="35"/>
      <c r="AG360" s="35"/>
      <c r="AH360" s="35"/>
      <c r="AI360" s="35"/>
      <c r="AJ360" s="35"/>
      <c r="AK360" s="35"/>
      <c r="AL360" s="35"/>
    </row>
    <row r="36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  <c r="AC361" s="35"/>
      <c r="AD361" s="35"/>
      <c r="AE361" s="35"/>
      <c r="AF361" s="35"/>
      <c r="AG361" s="35"/>
      <c r="AH361" s="35"/>
      <c r="AI361" s="35"/>
      <c r="AJ361" s="35"/>
      <c r="AK361" s="35"/>
      <c r="AL361" s="35"/>
    </row>
    <row r="362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  <c r="AB362" s="35"/>
      <c r="AC362" s="35"/>
      <c r="AD362" s="35"/>
      <c r="AE362" s="35"/>
      <c r="AF362" s="35"/>
      <c r="AG362" s="35"/>
      <c r="AH362" s="35"/>
      <c r="AI362" s="35"/>
      <c r="AJ362" s="35"/>
      <c r="AK362" s="35"/>
      <c r="AL362" s="35"/>
    </row>
    <row r="363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  <c r="AB363" s="35"/>
      <c r="AC363" s="35"/>
      <c r="AD363" s="35"/>
      <c r="AE363" s="35"/>
      <c r="AF363" s="35"/>
      <c r="AG363" s="35"/>
      <c r="AH363" s="35"/>
      <c r="AI363" s="35"/>
      <c r="AJ363" s="35"/>
      <c r="AK363" s="35"/>
      <c r="AL363" s="35"/>
    </row>
    <row r="364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  <c r="AB364" s="35"/>
      <c r="AC364" s="35"/>
      <c r="AD364" s="35"/>
      <c r="AE364" s="35"/>
      <c r="AF364" s="35"/>
      <c r="AG364" s="35"/>
      <c r="AH364" s="35"/>
      <c r="AI364" s="35"/>
      <c r="AJ364" s="35"/>
      <c r="AK364" s="35"/>
      <c r="AL364" s="35"/>
    </row>
    <row r="365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  <c r="AB365" s="35"/>
      <c r="AC365" s="35"/>
      <c r="AD365" s="35"/>
      <c r="AE365" s="35"/>
      <c r="AF365" s="35"/>
      <c r="AG365" s="35"/>
      <c r="AH365" s="35"/>
      <c r="AI365" s="35"/>
      <c r="AJ365" s="35"/>
      <c r="AK365" s="35"/>
      <c r="AL365" s="35"/>
    </row>
    <row r="366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  <c r="AB366" s="35"/>
      <c r="AC366" s="35"/>
      <c r="AD366" s="35"/>
      <c r="AE366" s="35"/>
      <c r="AF366" s="35"/>
      <c r="AG366" s="35"/>
      <c r="AH366" s="35"/>
      <c r="AI366" s="35"/>
      <c r="AJ366" s="35"/>
      <c r="AK366" s="35"/>
      <c r="AL366" s="35"/>
    </row>
    <row r="367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  <c r="AB367" s="35"/>
      <c r="AC367" s="35"/>
      <c r="AD367" s="35"/>
      <c r="AE367" s="35"/>
      <c r="AF367" s="35"/>
      <c r="AG367" s="35"/>
      <c r="AH367" s="35"/>
      <c r="AI367" s="35"/>
      <c r="AJ367" s="35"/>
      <c r="AK367" s="35"/>
      <c r="AL367" s="35"/>
    </row>
    <row r="368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  <c r="AB368" s="35"/>
      <c r="AC368" s="35"/>
      <c r="AD368" s="35"/>
      <c r="AE368" s="35"/>
      <c r="AF368" s="35"/>
      <c r="AG368" s="35"/>
      <c r="AH368" s="35"/>
      <c r="AI368" s="35"/>
      <c r="AJ368" s="35"/>
      <c r="AK368" s="35"/>
      <c r="AL368" s="35"/>
    </row>
    <row r="369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  <c r="AB369" s="35"/>
      <c r="AC369" s="35"/>
      <c r="AD369" s="35"/>
      <c r="AE369" s="35"/>
      <c r="AF369" s="35"/>
      <c r="AG369" s="35"/>
      <c r="AH369" s="35"/>
      <c r="AI369" s="35"/>
      <c r="AJ369" s="35"/>
      <c r="AK369" s="35"/>
      <c r="AL369" s="35"/>
    </row>
    <row r="370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  <c r="AB370" s="35"/>
      <c r="AC370" s="35"/>
      <c r="AD370" s="35"/>
      <c r="AE370" s="35"/>
      <c r="AF370" s="35"/>
      <c r="AG370" s="35"/>
      <c r="AH370" s="35"/>
      <c r="AI370" s="35"/>
      <c r="AJ370" s="35"/>
      <c r="AK370" s="35"/>
      <c r="AL370" s="35"/>
    </row>
    <row r="37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  <c r="AB371" s="35"/>
      <c r="AC371" s="35"/>
      <c r="AD371" s="35"/>
      <c r="AE371" s="35"/>
      <c r="AF371" s="35"/>
      <c r="AG371" s="35"/>
      <c r="AH371" s="35"/>
      <c r="AI371" s="35"/>
      <c r="AJ371" s="35"/>
      <c r="AK371" s="35"/>
      <c r="AL371" s="35"/>
    </row>
    <row r="372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  <c r="AB372" s="35"/>
      <c r="AC372" s="35"/>
      <c r="AD372" s="35"/>
      <c r="AE372" s="35"/>
      <c r="AF372" s="35"/>
      <c r="AG372" s="35"/>
      <c r="AH372" s="35"/>
      <c r="AI372" s="35"/>
      <c r="AJ372" s="35"/>
      <c r="AK372" s="35"/>
      <c r="AL372" s="35"/>
    </row>
    <row r="373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  <c r="AB373" s="35"/>
      <c r="AC373" s="35"/>
      <c r="AD373" s="35"/>
      <c r="AE373" s="35"/>
      <c r="AF373" s="35"/>
      <c r="AG373" s="35"/>
      <c r="AH373" s="35"/>
      <c r="AI373" s="35"/>
      <c r="AJ373" s="35"/>
      <c r="AK373" s="35"/>
      <c r="AL373" s="35"/>
    </row>
    <row r="374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  <c r="AB374" s="35"/>
      <c r="AC374" s="35"/>
      <c r="AD374" s="35"/>
      <c r="AE374" s="35"/>
      <c r="AF374" s="35"/>
      <c r="AG374" s="35"/>
      <c r="AH374" s="35"/>
      <c r="AI374" s="35"/>
      <c r="AJ374" s="35"/>
      <c r="AK374" s="35"/>
      <c r="AL374" s="35"/>
    </row>
    <row r="375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  <c r="AB375" s="35"/>
      <c r="AC375" s="35"/>
      <c r="AD375" s="35"/>
      <c r="AE375" s="35"/>
      <c r="AF375" s="35"/>
      <c r="AG375" s="35"/>
      <c r="AH375" s="35"/>
      <c r="AI375" s="35"/>
      <c r="AJ375" s="35"/>
      <c r="AK375" s="35"/>
      <c r="AL375" s="35"/>
    </row>
    <row r="376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  <c r="AD376" s="35"/>
      <c r="AE376" s="35"/>
      <c r="AF376" s="35"/>
      <c r="AG376" s="35"/>
      <c r="AH376" s="35"/>
      <c r="AI376" s="35"/>
      <c r="AJ376" s="35"/>
      <c r="AK376" s="35"/>
      <c r="AL376" s="35"/>
    </row>
    <row r="377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  <c r="AB377" s="35"/>
      <c r="AC377" s="35"/>
      <c r="AD377" s="35"/>
      <c r="AE377" s="35"/>
      <c r="AF377" s="35"/>
      <c r="AG377" s="35"/>
      <c r="AH377" s="35"/>
      <c r="AI377" s="35"/>
      <c r="AJ377" s="35"/>
      <c r="AK377" s="35"/>
      <c r="AL377" s="35"/>
    </row>
    <row r="378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  <c r="AB378" s="35"/>
      <c r="AC378" s="35"/>
      <c r="AD378" s="35"/>
      <c r="AE378" s="35"/>
      <c r="AF378" s="35"/>
      <c r="AG378" s="35"/>
      <c r="AH378" s="35"/>
      <c r="AI378" s="35"/>
      <c r="AJ378" s="35"/>
      <c r="AK378" s="35"/>
      <c r="AL378" s="35"/>
    </row>
    <row r="379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  <c r="AB379" s="35"/>
      <c r="AC379" s="35"/>
      <c r="AD379" s="35"/>
      <c r="AE379" s="35"/>
      <c r="AF379" s="35"/>
      <c r="AG379" s="35"/>
      <c r="AH379" s="35"/>
      <c r="AI379" s="35"/>
      <c r="AJ379" s="35"/>
      <c r="AK379" s="35"/>
      <c r="AL379" s="35"/>
    </row>
    <row r="380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  <c r="AB380" s="35"/>
      <c r="AC380" s="35"/>
      <c r="AD380" s="35"/>
      <c r="AE380" s="35"/>
      <c r="AF380" s="35"/>
      <c r="AG380" s="35"/>
      <c r="AH380" s="35"/>
      <c r="AI380" s="35"/>
      <c r="AJ380" s="35"/>
      <c r="AK380" s="35"/>
      <c r="AL380" s="35"/>
    </row>
    <row r="38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  <c r="AB381" s="35"/>
      <c r="AC381" s="35"/>
      <c r="AD381" s="35"/>
      <c r="AE381" s="35"/>
      <c r="AF381" s="35"/>
      <c r="AG381" s="35"/>
      <c r="AH381" s="35"/>
      <c r="AI381" s="35"/>
      <c r="AJ381" s="35"/>
      <c r="AK381" s="35"/>
      <c r="AL381" s="35"/>
    </row>
    <row r="382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  <c r="AB382" s="35"/>
      <c r="AC382" s="35"/>
      <c r="AD382" s="35"/>
      <c r="AE382" s="35"/>
      <c r="AF382" s="35"/>
      <c r="AG382" s="35"/>
      <c r="AH382" s="35"/>
      <c r="AI382" s="35"/>
      <c r="AJ382" s="35"/>
      <c r="AK382" s="35"/>
      <c r="AL382" s="35"/>
    </row>
    <row r="383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  <c r="AB383" s="35"/>
      <c r="AC383" s="35"/>
      <c r="AD383" s="35"/>
      <c r="AE383" s="35"/>
      <c r="AF383" s="35"/>
      <c r="AG383" s="35"/>
      <c r="AH383" s="35"/>
      <c r="AI383" s="35"/>
      <c r="AJ383" s="35"/>
      <c r="AK383" s="35"/>
      <c r="AL383" s="35"/>
    </row>
    <row r="384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  <c r="AB384" s="35"/>
      <c r="AC384" s="35"/>
      <c r="AD384" s="35"/>
      <c r="AE384" s="35"/>
      <c r="AF384" s="35"/>
      <c r="AG384" s="35"/>
      <c r="AH384" s="35"/>
      <c r="AI384" s="35"/>
      <c r="AJ384" s="35"/>
      <c r="AK384" s="35"/>
      <c r="AL384" s="35"/>
    </row>
    <row r="385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  <c r="AB385" s="35"/>
      <c r="AC385" s="35"/>
      <c r="AD385" s="35"/>
      <c r="AE385" s="35"/>
      <c r="AF385" s="35"/>
      <c r="AG385" s="35"/>
      <c r="AH385" s="35"/>
      <c r="AI385" s="35"/>
      <c r="AJ385" s="35"/>
      <c r="AK385" s="35"/>
      <c r="AL385" s="35"/>
    </row>
    <row r="386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  <c r="AB386" s="35"/>
      <c r="AC386" s="35"/>
      <c r="AD386" s="35"/>
      <c r="AE386" s="35"/>
      <c r="AF386" s="35"/>
      <c r="AG386" s="35"/>
      <c r="AH386" s="35"/>
      <c r="AI386" s="35"/>
      <c r="AJ386" s="35"/>
      <c r="AK386" s="35"/>
      <c r="AL386" s="35"/>
    </row>
    <row r="387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  <c r="AB387" s="35"/>
      <c r="AC387" s="35"/>
      <c r="AD387" s="35"/>
      <c r="AE387" s="35"/>
      <c r="AF387" s="35"/>
      <c r="AG387" s="35"/>
      <c r="AH387" s="35"/>
      <c r="AI387" s="35"/>
      <c r="AJ387" s="35"/>
      <c r="AK387" s="35"/>
      <c r="AL387" s="35"/>
    </row>
    <row r="388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  <c r="AB388" s="35"/>
      <c r="AC388" s="35"/>
      <c r="AD388" s="35"/>
      <c r="AE388" s="35"/>
      <c r="AF388" s="35"/>
      <c r="AG388" s="35"/>
      <c r="AH388" s="35"/>
      <c r="AI388" s="35"/>
      <c r="AJ388" s="35"/>
      <c r="AK388" s="35"/>
      <c r="AL388" s="35"/>
    </row>
    <row r="389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  <c r="AB389" s="35"/>
      <c r="AC389" s="35"/>
      <c r="AD389" s="35"/>
      <c r="AE389" s="35"/>
      <c r="AF389" s="35"/>
      <c r="AG389" s="35"/>
      <c r="AH389" s="35"/>
      <c r="AI389" s="35"/>
      <c r="AJ389" s="35"/>
      <c r="AK389" s="35"/>
      <c r="AL389" s="35"/>
    </row>
    <row r="390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  <c r="AB390" s="35"/>
      <c r="AC390" s="35"/>
      <c r="AD390" s="35"/>
      <c r="AE390" s="35"/>
      <c r="AF390" s="35"/>
      <c r="AG390" s="35"/>
      <c r="AH390" s="35"/>
      <c r="AI390" s="35"/>
      <c r="AJ390" s="35"/>
      <c r="AK390" s="35"/>
      <c r="AL390" s="35"/>
    </row>
    <row r="39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  <c r="AB391" s="35"/>
      <c r="AC391" s="35"/>
      <c r="AD391" s="35"/>
      <c r="AE391" s="35"/>
      <c r="AF391" s="35"/>
      <c r="AG391" s="35"/>
      <c r="AH391" s="35"/>
      <c r="AI391" s="35"/>
      <c r="AJ391" s="35"/>
      <c r="AK391" s="35"/>
      <c r="AL391" s="35"/>
    </row>
    <row r="392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  <c r="AB392" s="35"/>
      <c r="AC392" s="35"/>
      <c r="AD392" s="35"/>
      <c r="AE392" s="35"/>
      <c r="AF392" s="35"/>
      <c r="AG392" s="35"/>
      <c r="AH392" s="35"/>
      <c r="AI392" s="35"/>
      <c r="AJ392" s="35"/>
      <c r="AK392" s="35"/>
      <c r="AL392" s="35"/>
    </row>
    <row r="393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  <c r="AB393" s="35"/>
      <c r="AC393" s="35"/>
      <c r="AD393" s="35"/>
      <c r="AE393" s="35"/>
      <c r="AF393" s="35"/>
      <c r="AG393" s="35"/>
      <c r="AH393" s="35"/>
      <c r="AI393" s="35"/>
      <c r="AJ393" s="35"/>
      <c r="AK393" s="35"/>
      <c r="AL393" s="35"/>
    </row>
    <row r="394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  <c r="AC394" s="35"/>
      <c r="AD394" s="35"/>
      <c r="AE394" s="35"/>
      <c r="AF394" s="35"/>
      <c r="AG394" s="35"/>
      <c r="AH394" s="35"/>
      <c r="AI394" s="35"/>
      <c r="AJ394" s="35"/>
      <c r="AK394" s="35"/>
      <c r="AL394" s="35"/>
    </row>
    <row r="395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  <c r="AB395" s="35"/>
      <c r="AC395" s="35"/>
      <c r="AD395" s="35"/>
      <c r="AE395" s="35"/>
      <c r="AF395" s="35"/>
      <c r="AG395" s="35"/>
      <c r="AH395" s="35"/>
      <c r="AI395" s="35"/>
      <c r="AJ395" s="35"/>
      <c r="AK395" s="35"/>
      <c r="AL395" s="35"/>
    </row>
    <row r="396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  <c r="AB396" s="35"/>
      <c r="AC396" s="35"/>
      <c r="AD396" s="35"/>
      <c r="AE396" s="35"/>
      <c r="AF396" s="35"/>
      <c r="AG396" s="35"/>
      <c r="AH396" s="35"/>
      <c r="AI396" s="35"/>
      <c r="AJ396" s="35"/>
      <c r="AK396" s="35"/>
      <c r="AL396" s="35"/>
    </row>
    <row r="397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  <c r="AB397" s="35"/>
      <c r="AC397" s="35"/>
      <c r="AD397" s="35"/>
      <c r="AE397" s="35"/>
      <c r="AF397" s="35"/>
      <c r="AG397" s="35"/>
      <c r="AH397" s="35"/>
      <c r="AI397" s="35"/>
      <c r="AJ397" s="35"/>
      <c r="AK397" s="35"/>
      <c r="AL397" s="35"/>
    </row>
    <row r="398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  <c r="AB398" s="35"/>
      <c r="AC398" s="35"/>
      <c r="AD398" s="35"/>
      <c r="AE398" s="35"/>
      <c r="AF398" s="35"/>
      <c r="AG398" s="35"/>
      <c r="AH398" s="35"/>
      <c r="AI398" s="35"/>
      <c r="AJ398" s="35"/>
      <c r="AK398" s="35"/>
      <c r="AL398" s="35"/>
    </row>
    <row r="399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  <c r="AB399" s="35"/>
      <c r="AC399" s="35"/>
      <c r="AD399" s="35"/>
      <c r="AE399" s="35"/>
      <c r="AF399" s="35"/>
      <c r="AG399" s="35"/>
      <c r="AH399" s="35"/>
      <c r="AI399" s="35"/>
      <c r="AJ399" s="35"/>
      <c r="AK399" s="35"/>
      <c r="AL399" s="35"/>
    </row>
    <row r="400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  <c r="AB400" s="35"/>
      <c r="AC400" s="35"/>
      <c r="AD400" s="35"/>
      <c r="AE400" s="35"/>
      <c r="AF400" s="35"/>
      <c r="AG400" s="35"/>
      <c r="AH400" s="35"/>
      <c r="AI400" s="35"/>
      <c r="AJ400" s="35"/>
      <c r="AK400" s="35"/>
      <c r="AL400" s="35"/>
    </row>
    <row r="40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  <c r="AB401" s="35"/>
      <c r="AC401" s="35"/>
      <c r="AD401" s="35"/>
      <c r="AE401" s="35"/>
      <c r="AF401" s="35"/>
      <c r="AG401" s="35"/>
      <c r="AH401" s="35"/>
      <c r="AI401" s="35"/>
      <c r="AJ401" s="35"/>
      <c r="AK401" s="35"/>
      <c r="AL401" s="35"/>
    </row>
    <row r="402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  <c r="AB402" s="35"/>
      <c r="AC402" s="35"/>
      <c r="AD402" s="35"/>
      <c r="AE402" s="35"/>
      <c r="AF402" s="35"/>
      <c r="AG402" s="35"/>
      <c r="AH402" s="35"/>
      <c r="AI402" s="35"/>
      <c r="AJ402" s="35"/>
      <c r="AK402" s="35"/>
      <c r="AL402" s="35"/>
    </row>
    <row r="403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  <c r="AB403" s="35"/>
      <c r="AC403" s="35"/>
      <c r="AD403" s="35"/>
      <c r="AE403" s="35"/>
      <c r="AF403" s="35"/>
      <c r="AG403" s="35"/>
      <c r="AH403" s="35"/>
      <c r="AI403" s="35"/>
      <c r="AJ403" s="35"/>
      <c r="AK403" s="35"/>
      <c r="AL403" s="35"/>
    </row>
    <row r="404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  <c r="AB404" s="35"/>
      <c r="AC404" s="35"/>
      <c r="AD404" s="35"/>
      <c r="AE404" s="35"/>
      <c r="AF404" s="35"/>
      <c r="AG404" s="35"/>
      <c r="AH404" s="35"/>
      <c r="AI404" s="35"/>
      <c r="AJ404" s="35"/>
      <c r="AK404" s="35"/>
      <c r="AL404" s="35"/>
    </row>
    <row r="405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  <c r="AB405" s="35"/>
      <c r="AC405" s="35"/>
      <c r="AD405" s="35"/>
      <c r="AE405" s="35"/>
      <c r="AF405" s="35"/>
      <c r="AG405" s="35"/>
      <c r="AH405" s="35"/>
      <c r="AI405" s="35"/>
      <c r="AJ405" s="35"/>
      <c r="AK405" s="35"/>
      <c r="AL405" s="35"/>
    </row>
    <row r="406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  <c r="AB406" s="35"/>
      <c r="AC406" s="35"/>
      <c r="AD406" s="35"/>
      <c r="AE406" s="35"/>
      <c r="AF406" s="35"/>
      <c r="AG406" s="35"/>
      <c r="AH406" s="35"/>
      <c r="AI406" s="35"/>
      <c r="AJ406" s="35"/>
      <c r="AK406" s="35"/>
      <c r="AL406" s="35"/>
    </row>
    <row r="407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  <c r="AB407" s="35"/>
      <c r="AC407" s="35"/>
      <c r="AD407" s="35"/>
      <c r="AE407" s="35"/>
      <c r="AF407" s="35"/>
      <c r="AG407" s="35"/>
      <c r="AH407" s="35"/>
      <c r="AI407" s="35"/>
      <c r="AJ407" s="35"/>
      <c r="AK407" s="35"/>
      <c r="AL407" s="35"/>
    </row>
    <row r="408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  <c r="AB408" s="35"/>
      <c r="AC408" s="35"/>
      <c r="AD408" s="35"/>
      <c r="AE408" s="35"/>
      <c r="AF408" s="35"/>
      <c r="AG408" s="35"/>
      <c r="AH408" s="35"/>
      <c r="AI408" s="35"/>
      <c r="AJ408" s="35"/>
      <c r="AK408" s="35"/>
      <c r="AL408" s="35"/>
    </row>
    <row r="409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  <c r="AB409" s="35"/>
      <c r="AC409" s="35"/>
      <c r="AD409" s="35"/>
      <c r="AE409" s="35"/>
      <c r="AF409" s="35"/>
      <c r="AG409" s="35"/>
      <c r="AH409" s="35"/>
      <c r="AI409" s="35"/>
      <c r="AJ409" s="35"/>
      <c r="AK409" s="35"/>
      <c r="AL409" s="35"/>
    </row>
    <row r="410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  <c r="AB410" s="35"/>
      <c r="AC410" s="35"/>
      <c r="AD410" s="35"/>
      <c r="AE410" s="35"/>
      <c r="AF410" s="35"/>
      <c r="AG410" s="35"/>
      <c r="AH410" s="35"/>
      <c r="AI410" s="35"/>
      <c r="AJ410" s="35"/>
      <c r="AK410" s="35"/>
      <c r="AL410" s="35"/>
    </row>
    <row r="41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  <c r="AB411" s="35"/>
      <c r="AC411" s="35"/>
      <c r="AD411" s="35"/>
      <c r="AE411" s="35"/>
      <c r="AF411" s="35"/>
      <c r="AG411" s="35"/>
      <c r="AH411" s="35"/>
      <c r="AI411" s="35"/>
      <c r="AJ411" s="35"/>
      <c r="AK411" s="35"/>
      <c r="AL411" s="35"/>
    </row>
    <row r="412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  <c r="AC412" s="35"/>
      <c r="AD412" s="35"/>
      <c r="AE412" s="35"/>
      <c r="AF412" s="35"/>
      <c r="AG412" s="35"/>
      <c r="AH412" s="35"/>
      <c r="AI412" s="35"/>
      <c r="AJ412" s="35"/>
      <c r="AK412" s="35"/>
      <c r="AL412" s="35"/>
    </row>
    <row r="413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  <c r="AB413" s="35"/>
      <c r="AC413" s="35"/>
      <c r="AD413" s="35"/>
      <c r="AE413" s="35"/>
      <c r="AF413" s="35"/>
      <c r="AG413" s="35"/>
      <c r="AH413" s="35"/>
      <c r="AI413" s="35"/>
      <c r="AJ413" s="35"/>
      <c r="AK413" s="35"/>
      <c r="AL413" s="35"/>
    </row>
    <row r="414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  <c r="AB414" s="35"/>
      <c r="AC414" s="35"/>
      <c r="AD414" s="35"/>
      <c r="AE414" s="35"/>
      <c r="AF414" s="35"/>
      <c r="AG414" s="35"/>
      <c r="AH414" s="35"/>
      <c r="AI414" s="35"/>
      <c r="AJ414" s="35"/>
      <c r="AK414" s="35"/>
      <c r="AL414" s="35"/>
    </row>
    <row r="415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  <c r="AB415" s="35"/>
      <c r="AC415" s="35"/>
      <c r="AD415" s="35"/>
      <c r="AE415" s="35"/>
      <c r="AF415" s="35"/>
      <c r="AG415" s="35"/>
      <c r="AH415" s="35"/>
      <c r="AI415" s="35"/>
      <c r="AJ415" s="35"/>
      <c r="AK415" s="35"/>
      <c r="AL415" s="35"/>
    </row>
    <row r="416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  <c r="AB416" s="35"/>
      <c r="AC416" s="35"/>
      <c r="AD416" s="35"/>
      <c r="AE416" s="35"/>
      <c r="AF416" s="35"/>
      <c r="AG416" s="35"/>
      <c r="AH416" s="35"/>
      <c r="AI416" s="35"/>
      <c r="AJ416" s="35"/>
      <c r="AK416" s="35"/>
      <c r="AL416" s="35"/>
    </row>
    <row r="417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  <c r="AB417" s="35"/>
      <c r="AC417" s="35"/>
      <c r="AD417" s="35"/>
      <c r="AE417" s="35"/>
      <c r="AF417" s="35"/>
      <c r="AG417" s="35"/>
      <c r="AH417" s="35"/>
      <c r="AI417" s="35"/>
      <c r="AJ417" s="35"/>
      <c r="AK417" s="35"/>
      <c r="AL417" s="35"/>
    </row>
    <row r="418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  <c r="AB418" s="35"/>
      <c r="AC418" s="35"/>
      <c r="AD418" s="35"/>
      <c r="AE418" s="35"/>
      <c r="AF418" s="35"/>
      <c r="AG418" s="35"/>
      <c r="AH418" s="35"/>
      <c r="AI418" s="35"/>
      <c r="AJ418" s="35"/>
      <c r="AK418" s="35"/>
      <c r="AL418" s="35"/>
    </row>
    <row r="419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  <c r="AB419" s="35"/>
      <c r="AC419" s="35"/>
      <c r="AD419" s="35"/>
      <c r="AE419" s="35"/>
      <c r="AF419" s="35"/>
      <c r="AG419" s="35"/>
      <c r="AH419" s="35"/>
      <c r="AI419" s="35"/>
      <c r="AJ419" s="35"/>
      <c r="AK419" s="35"/>
      <c r="AL419" s="35"/>
    </row>
    <row r="420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  <c r="AB420" s="35"/>
      <c r="AC420" s="35"/>
      <c r="AD420" s="35"/>
      <c r="AE420" s="35"/>
      <c r="AF420" s="35"/>
      <c r="AG420" s="35"/>
      <c r="AH420" s="35"/>
      <c r="AI420" s="35"/>
      <c r="AJ420" s="35"/>
      <c r="AK420" s="35"/>
      <c r="AL420" s="35"/>
    </row>
    <row r="42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  <c r="AB421" s="35"/>
      <c r="AC421" s="35"/>
      <c r="AD421" s="35"/>
      <c r="AE421" s="35"/>
      <c r="AF421" s="35"/>
      <c r="AG421" s="35"/>
      <c r="AH421" s="35"/>
      <c r="AI421" s="35"/>
      <c r="AJ421" s="35"/>
      <c r="AK421" s="35"/>
      <c r="AL421" s="35"/>
    </row>
    <row r="422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  <c r="AB422" s="35"/>
      <c r="AC422" s="35"/>
      <c r="AD422" s="35"/>
      <c r="AE422" s="35"/>
      <c r="AF422" s="35"/>
      <c r="AG422" s="35"/>
      <c r="AH422" s="35"/>
      <c r="AI422" s="35"/>
      <c r="AJ422" s="35"/>
      <c r="AK422" s="35"/>
      <c r="AL422" s="35"/>
    </row>
    <row r="423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  <c r="AB423" s="35"/>
      <c r="AC423" s="35"/>
      <c r="AD423" s="35"/>
      <c r="AE423" s="35"/>
      <c r="AF423" s="35"/>
      <c r="AG423" s="35"/>
      <c r="AH423" s="35"/>
      <c r="AI423" s="35"/>
      <c r="AJ423" s="35"/>
      <c r="AK423" s="35"/>
      <c r="AL423" s="35"/>
    </row>
    <row r="424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  <c r="AB424" s="35"/>
      <c r="AC424" s="35"/>
      <c r="AD424" s="35"/>
      <c r="AE424" s="35"/>
      <c r="AF424" s="35"/>
      <c r="AG424" s="35"/>
      <c r="AH424" s="35"/>
      <c r="AI424" s="35"/>
      <c r="AJ424" s="35"/>
      <c r="AK424" s="35"/>
      <c r="AL424" s="35"/>
    </row>
    <row r="425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  <c r="AB425" s="35"/>
      <c r="AC425" s="35"/>
      <c r="AD425" s="35"/>
      <c r="AE425" s="35"/>
      <c r="AF425" s="35"/>
      <c r="AG425" s="35"/>
      <c r="AH425" s="35"/>
      <c r="AI425" s="35"/>
      <c r="AJ425" s="35"/>
      <c r="AK425" s="35"/>
      <c r="AL425" s="35"/>
    </row>
    <row r="426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  <c r="AB426" s="35"/>
      <c r="AC426" s="35"/>
      <c r="AD426" s="35"/>
      <c r="AE426" s="35"/>
      <c r="AF426" s="35"/>
      <c r="AG426" s="35"/>
      <c r="AH426" s="35"/>
      <c r="AI426" s="35"/>
      <c r="AJ426" s="35"/>
      <c r="AK426" s="35"/>
      <c r="AL426" s="35"/>
    </row>
    <row r="427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  <c r="AB427" s="35"/>
      <c r="AC427" s="35"/>
      <c r="AD427" s="35"/>
      <c r="AE427" s="35"/>
      <c r="AF427" s="35"/>
      <c r="AG427" s="35"/>
      <c r="AH427" s="35"/>
      <c r="AI427" s="35"/>
      <c r="AJ427" s="35"/>
      <c r="AK427" s="35"/>
      <c r="AL427" s="35"/>
    </row>
    <row r="428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  <c r="AB428" s="35"/>
      <c r="AC428" s="35"/>
      <c r="AD428" s="35"/>
      <c r="AE428" s="35"/>
      <c r="AF428" s="35"/>
      <c r="AG428" s="35"/>
      <c r="AH428" s="35"/>
      <c r="AI428" s="35"/>
      <c r="AJ428" s="35"/>
      <c r="AK428" s="35"/>
      <c r="AL428" s="35"/>
    </row>
    <row r="429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  <c r="AB429" s="35"/>
      <c r="AC429" s="35"/>
      <c r="AD429" s="35"/>
      <c r="AE429" s="35"/>
      <c r="AF429" s="35"/>
      <c r="AG429" s="35"/>
      <c r="AH429" s="35"/>
      <c r="AI429" s="35"/>
      <c r="AJ429" s="35"/>
      <c r="AK429" s="35"/>
      <c r="AL429" s="35"/>
    </row>
    <row r="430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  <c r="AC430" s="35"/>
      <c r="AD430" s="35"/>
      <c r="AE430" s="35"/>
      <c r="AF430" s="35"/>
      <c r="AG430" s="35"/>
      <c r="AH430" s="35"/>
      <c r="AI430" s="35"/>
      <c r="AJ430" s="35"/>
      <c r="AK430" s="35"/>
      <c r="AL430" s="35"/>
    </row>
    <row r="43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  <c r="AB431" s="35"/>
      <c r="AC431" s="35"/>
      <c r="AD431" s="35"/>
      <c r="AE431" s="35"/>
      <c r="AF431" s="35"/>
      <c r="AG431" s="35"/>
      <c r="AH431" s="35"/>
      <c r="AI431" s="35"/>
      <c r="AJ431" s="35"/>
      <c r="AK431" s="35"/>
      <c r="AL431" s="35"/>
    </row>
    <row r="432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  <c r="AB432" s="35"/>
      <c r="AC432" s="35"/>
      <c r="AD432" s="35"/>
      <c r="AE432" s="35"/>
      <c r="AF432" s="35"/>
      <c r="AG432" s="35"/>
      <c r="AH432" s="35"/>
      <c r="AI432" s="35"/>
      <c r="AJ432" s="35"/>
      <c r="AK432" s="35"/>
      <c r="AL432" s="35"/>
    </row>
    <row r="433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  <c r="AB433" s="35"/>
      <c r="AC433" s="35"/>
      <c r="AD433" s="35"/>
      <c r="AE433" s="35"/>
      <c r="AF433" s="35"/>
      <c r="AG433" s="35"/>
      <c r="AH433" s="35"/>
      <c r="AI433" s="35"/>
      <c r="AJ433" s="35"/>
      <c r="AK433" s="35"/>
      <c r="AL433" s="35"/>
    </row>
    <row r="434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  <c r="AB434" s="35"/>
      <c r="AC434" s="35"/>
      <c r="AD434" s="35"/>
      <c r="AE434" s="35"/>
      <c r="AF434" s="35"/>
      <c r="AG434" s="35"/>
      <c r="AH434" s="35"/>
      <c r="AI434" s="35"/>
      <c r="AJ434" s="35"/>
      <c r="AK434" s="35"/>
      <c r="AL434" s="35"/>
    </row>
    <row r="435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  <c r="AB435" s="35"/>
      <c r="AC435" s="35"/>
      <c r="AD435" s="35"/>
      <c r="AE435" s="35"/>
      <c r="AF435" s="35"/>
      <c r="AG435" s="35"/>
      <c r="AH435" s="35"/>
      <c r="AI435" s="35"/>
      <c r="AJ435" s="35"/>
      <c r="AK435" s="35"/>
      <c r="AL435" s="35"/>
    </row>
    <row r="436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  <c r="AB436" s="35"/>
      <c r="AC436" s="35"/>
      <c r="AD436" s="35"/>
      <c r="AE436" s="35"/>
      <c r="AF436" s="35"/>
      <c r="AG436" s="35"/>
      <c r="AH436" s="35"/>
      <c r="AI436" s="35"/>
      <c r="AJ436" s="35"/>
      <c r="AK436" s="35"/>
      <c r="AL436" s="35"/>
    </row>
    <row r="437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  <c r="AB437" s="35"/>
      <c r="AC437" s="35"/>
      <c r="AD437" s="35"/>
      <c r="AE437" s="35"/>
      <c r="AF437" s="35"/>
      <c r="AG437" s="35"/>
      <c r="AH437" s="35"/>
      <c r="AI437" s="35"/>
      <c r="AJ437" s="35"/>
      <c r="AK437" s="35"/>
      <c r="AL437" s="35"/>
    </row>
    <row r="438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  <c r="AB438" s="35"/>
      <c r="AC438" s="35"/>
      <c r="AD438" s="35"/>
      <c r="AE438" s="35"/>
      <c r="AF438" s="35"/>
      <c r="AG438" s="35"/>
      <c r="AH438" s="35"/>
      <c r="AI438" s="35"/>
      <c r="AJ438" s="35"/>
      <c r="AK438" s="35"/>
      <c r="AL438" s="35"/>
    </row>
    <row r="439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  <c r="AB439" s="35"/>
      <c r="AC439" s="35"/>
      <c r="AD439" s="35"/>
      <c r="AE439" s="35"/>
      <c r="AF439" s="35"/>
      <c r="AG439" s="35"/>
      <c r="AH439" s="35"/>
      <c r="AI439" s="35"/>
      <c r="AJ439" s="35"/>
      <c r="AK439" s="35"/>
      <c r="AL439" s="35"/>
    </row>
    <row r="440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  <c r="AB440" s="35"/>
      <c r="AC440" s="35"/>
      <c r="AD440" s="35"/>
      <c r="AE440" s="35"/>
      <c r="AF440" s="35"/>
      <c r="AG440" s="35"/>
      <c r="AH440" s="35"/>
      <c r="AI440" s="35"/>
      <c r="AJ440" s="35"/>
      <c r="AK440" s="35"/>
      <c r="AL440" s="35"/>
    </row>
    <row r="44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  <c r="AB441" s="35"/>
      <c r="AC441" s="35"/>
      <c r="AD441" s="35"/>
      <c r="AE441" s="35"/>
      <c r="AF441" s="35"/>
      <c r="AG441" s="35"/>
      <c r="AH441" s="35"/>
      <c r="AI441" s="35"/>
      <c r="AJ441" s="35"/>
      <c r="AK441" s="35"/>
      <c r="AL441" s="35"/>
    </row>
    <row r="442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  <c r="AB442" s="35"/>
      <c r="AC442" s="35"/>
      <c r="AD442" s="35"/>
      <c r="AE442" s="35"/>
      <c r="AF442" s="35"/>
      <c r="AG442" s="35"/>
      <c r="AH442" s="35"/>
      <c r="AI442" s="35"/>
      <c r="AJ442" s="35"/>
      <c r="AK442" s="35"/>
      <c r="AL442" s="35"/>
    </row>
    <row r="443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  <c r="AB443" s="35"/>
      <c r="AC443" s="35"/>
      <c r="AD443" s="35"/>
      <c r="AE443" s="35"/>
      <c r="AF443" s="35"/>
      <c r="AG443" s="35"/>
      <c r="AH443" s="35"/>
      <c r="AI443" s="35"/>
      <c r="AJ443" s="35"/>
      <c r="AK443" s="35"/>
      <c r="AL443" s="35"/>
    </row>
    <row r="444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  <c r="AB444" s="35"/>
      <c r="AC444" s="35"/>
      <c r="AD444" s="35"/>
      <c r="AE444" s="35"/>
      <c r="AF444" s="35"/>
      <c r="AG444" s="35"/>
      <c r="AH444" s="35"/>
      <c r="AI444" s="35"/>
      <c r="AJ444" s="35"/>
      <c r="AK444" s="35"/>
      <c r="AL444" s="35"/>
    </row>
    <row r="445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  <c r="AB445" s="35"/>
      <c r="AC445" s="35"/>
      <c r="AD445" s="35"/>
      <c r="AE445" s="35"/>
      <c r="AF445" s="35"/>
      <c r="AG445" s="35"/>
      <c r="AH445" s="35"/>
      <c r="AI445" s="35"/>
      <c r="AJ445" s="35"/>
      <c r="AK445" s="35"/>
      <c r="AL445" s="35"/>
    </row>
    <row r="446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  <c r="AB446" s="35"/>
      <c r="AC446" s="35"/>
      <c r="AD446" s="35"/>
      <c r="AE446" s="35"/>
      <c r="AF446" s="35"/>
      <c r="AG446" s="35"/>
      <c r="AH446" s="35"/>
      <c r="AI446" s="35"/>
      <c r="AJ446" s="35"/>
      <c r="AK446" s="35"/>
      <c r="AL446" s="35"/>
    </row>
    <row r="447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  <c r="AB447" s="35"/>
      <c r="AC447" s="35"/>
      <c r="AD447" s="35"/>
      <c r="AE447" s="35"/>
      <c r="AF447" s="35"/>
      <c r="AG447" s="35"/>
      <c r="AH447" s="35"/>
      <c r="AI447" s="35"/>
      <c r="AJ447" s="35"/>
      <c r="AK447" s="35"/>
      <c r="AL447" s="35"/>
    </row>
    <row r="448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  <c r="AB448" s="35"/>
      <c r="AC448" s="35"/>
      <c r="AD448" s="35"/>
      <c r="AE448" s="35"/>
      <c r="AF448" s="35"/>
      <c r="AG448" s="35"/>
      <c r="AH448" s="35"/>
      <c r="AI448" s="35"/>
      <c r="AJ448" s="35"/>
      <c r="AK448" s="35"/>
      <c r="AL448" s="35"/>
    </row>
    <row r="449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  <c r="AB449" s="35"/>
      <c r="AC449" s="35"/>
      <c r="AD449" s="35"/>
      <c r="AE449" s="35"/>
      <c r="AF449" s="35"/>
      <c r="AG449" s="35"/>
      <c r="AH449" s="35"/>
      <c r="AI449" s="35"/>
      <c r="AJ449" s="35"/>
      <c r="AK449" s="35"/>
      <c r="AL449" s="35"/>
    </row>
    <row r="450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  <c r="AC450" s="35"/>
      <c r="AD450" s="35"/>
      <c r="AE450" s="35"/>
      <c r="AF450" s="35"/>
      <c r="AG450" s="35"/>
      <c r="AH450" s="35"/>
      <c r="AI450" s="35"/>
      <c r="AJ450" s="35"/>
      <c r="AK450" s="35"/>
      <c r="AL450" s="35"/>
    </row>
    <row r="45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  <c r="AB451" s="35"/>
      <c r="AC451" s="35"/>
      <c r="AD451" s="35"/>
      <c r="AE451" s="35"/>
      <c r="AF451" s="35"/>
      <c r="AG451" s="35"/>
      <c r="AH451" s="35"/>
      <c r="AI451" s="35"/>
      <c r="AJ451" s="35"/>
      <c r="AK451" s="35"/>
      <c r="AL451" s="35"/>
    </row>
    <row r="452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  <c r="AB452" s="35"/>
      <c r="AC452" s="35"/>
      <c r="AD452" s="35"/>
      <c r="AE452" s="35"/>
      <c r="AF452" s="35"/>
      <c r="AG452" s="35"/>
      <c r="AH452" s="35"/>
      <c r="AI452" s="35"/>
      <c r="AJ452" s="35"/>
      <c r="AK452" s="35"/>
      <c r="AL452" s="35"/>
    </row>
    <row r="453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  <c r="AB453" s="35"/>
      <c r="AC453" s="35"/>
      <c r="AD453" s="35"/>
      <c r="AE453" s="35"/>
      <c r="AF453" s="35"/>
      <c r="AG453" s="35"/>
      <c r="AH453" s="35"/>
      <c r="AI453" s="35"/>
      <c r="AJ453" s="35"/>
      <c r="AK453" s="35"/>
      <c r="AL453" s="35"/>
    </row>
    <row r="454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  <c r="AB454" s="35"/>
      <c r="AC454" s="35"/>
      <c r="AD454" s="35"/>
      <c r="AE454" s="35"/>
      <c r="AF454" s="35"/>
      <c r="AG454" s="35"/>
      <c r="AH454" s="35"/>
      <c r="AI454" s="35"/>
      <c r="AJ454" s="35"/>
      <c r="AK454" s="35"/>
      <c r="AL454" s="35"/>
    </row>
    <row r="455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  <c r="AB455" s="35"/>
      <c r="AC455" s="35"/>
      <c r="AD455" s="35"/>
      <c r="AE455" s="35"/>
      <c r="AF455" s="35"/>
      <c r="AG455" s="35"/>
      <c r="AH455" s="35"/>
      <c r="AI455" s="35"/>
      <c r="AJ455" s="35"/>
      <c r="AK455" s="35"/>
      <c r="AL455" s="35"/>
    </row>
    <row r="456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  <c r="AB456" s="35"/>
      <c r="AC456" s="35"/>
      <c r="AD456" s="35"/>
      <c r="AE456" s="35"/>
      <c r="AF456" s="35"/>
      <c r="AG456" s="35"/>
      <c r="AH456" s="35"/>
      <c r="AI456" s="35"/>
      <c r="AJ456" s="35"/>
      <c r="AK456" s="35"/>
      <c r="AL456" s="35"/>
    </row>
    <row r="457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  <c r="AB457" s="35"/>
      <c r="AC457" s="35"/>
      <c r="AD457" s="35"/>
      <c r="AE457" s="35"/>
      <c r="AF457" s="35"/>
      <c r="AG457" s="35"/>
      <c r="AH457" s="35"/>
      <c r="AI457" s="35"/>
      <c r="AJ457" s="35"/>
      <c r="AK457" s="35"/>
      <c r="AL457" s="35"/>
    </row>
    <row r="458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  <c r="AB458" s="35"/>
      <c r="AC458" s="35"/>
      <c r="AD458" s="35"/>
      <c r="AE458" s="35"/>
      <c r="AF458" s="35"/>
      <c r="AG458" s="35"/>
      <c r="AH458" s="35"/>
      <c r="AI458" s="35"/>
      <c r="AJ458" s="35"/>
      <c r="AK458" s="35"/>
      <c r="AL458" s="35"/>
    </row>
    <row r="459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  <c r="AB459" s="35"/>
      <c r="AC459" s="35"/>
      <c r="AD459" s="35"/>
      <c r="AE459" s="35"/>
      <c r="AF459" s="35"/>
      <c r="AG459" s="35"/>
      <c r="AH459" s="35"/>
      <c r="AI459" s="35"/>
      <c r="AJ459" s="35"/>
      <c r="AK459" s="35"/>
      <c r="AL459" s="35"/>
    </row>
    <row r="460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  <c r="AB460" s="35"/>
      <c r="AC460" s="35"/>
      <c r="AD460" s="35"/>
      <c r="AE460" s="35"/>
      <c r="AF460" s="35"/>
      <c r="AG460" s="35"/>
      <c r="AH460" s="35"/>
      <c r="AI460" s="35"/>
      <c r="AJ460" s="35"/>
      <c r="AK460" s="35"/>
      <c r="AL460" s="35"/>
    </row>
    <row r="46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  <c r="AB461" s="35"/>
      <c r="AC461" s="35"/>
      <c r="AD461" s="35"/>
      <c r="AE461" s="35"/>
      <c r="AF461" s="35"/>
      <c r="AG461" s="35"/>
      <c r="AH461" s="35"/>
      <c r="AI461" s="35"/>
      <c r="AJ461" s="35"/>
      <c r="AK461" s="35"/>
      <c r="AL461" s="35"/>
    </row>
    <row r="462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  <c r="AB462" s="35"/>
      <c r="AC462" s="35"/>
      <c r="AD462" s="35"/>
      <c r="AE462" s="35"/>
      <c r="AF462" s="35"/>
      <c r="AG462" s="35"/>
      <c r="AH462" s="35"/>
      <c r="AI462" s="35"/>
      <c r="AJ462" s="35"/>
      <c r="AK462" s="35"/>
      <c r="AL462" s="35"/>
    </row>
    <row r="463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  <c r="AB463" s="35"/>
      <c r="AC463" s="35"/>
      <c r="AD463" s="35"/>
      <c r="AE463" s="35"/>
      <c r="AF463" s="35"/>
      <c r="AG463" s="35"/>
      <c r="AH463" s="35"/>
      <c r="AI463" s="35"/>
      <c r="AJ463" s="35"/>
      <c r="AK463" s="35"/>
      <c r="AL463" s="35"/>
    </row>
    <row r="464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  <c r="AB464" s="35"/>
      <c r="AC464" s="35"/>
      <c r="AD464" s="35"/>
      <c r="AE464" s="35"/>
      <c r="AF464" s="35"/>
      <c r="AG464" s="35"/>
      <c r="AH464" s="35"/>
      <c r="AI464" s="35"/>
      <c r="AJ464" s="35"/>
      <c r="AK464" s="35"/>
      <c r="AL464" s="35"/>
    </row>
    <row r="465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  <c r="AB465" s="35"/>
      <c r="AC465" s="35"/>
      <c r="AD465" s="35"/>
      <c r="AE465" s="35"/>
      <c r="AF465" s="35"/>
      <c r="AG465" s="35"/>
      <c r="AH465" s="35"/>
      <c r="AI465" s="35"/>
      <c r="AJ465" s="35"/>
      <c r="AK465" s="35"/>
      <c r="AL465" s="35"/>
    </row>
    <row r="466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  <c r="AB466" s="35"/>
      <c r="AC466" s="35"/>
      <c r="AD466" s="35"/>
      <c r="AE466" s="35"/>
      <c r="AF466" s="35"/>
      <c r="AG466" s="35"/>
      <c r="AH466" s="35"/>
      <c r="AI466" s="35"/>
      <c r="AJ466" s="35"/>
      <c r="AK466" s="35"/>
      <c r="AL466" s="35"/>
    </row>
    <row r="467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  <c r="AB467" s="35"/>
      <c r="AC467" s="35"/>
      <c r="AD467" s="35"/>
      <c r="AE467" s="35"/>
      <c r="AF467" s="35"/>
      <c r="AG467" s="35"/>
      <c r="AH467" s="35"/>
      <c r="AI467" s="35"/>
      <c r="AJ467" s="35"/>
      <c r="AK467" s="35"/>
      <c r="AL467" s="35"/>
    </row>
    <row r="468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  <c r="AB468" s="35"/>
      <c r="AC468" s="35"/>
      <c r="AD468" s="35"/>
      <c r="AE468" s="35"/>
      <c r="AF468" s="35"/>
      <c r="AG468" s="35"/>
      <c r="AH468" s="35"/>
      <c r="AI468" s="35"/>
      <c r="AJ468" s="35"/>
      <c r="AK468" s="35"/>
      <c r="AL468" s="35"/>
    </row>
    <row r="469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  <c r="AB469" s="35"/>
      <c r="AC469" s="35"/>
      <c r="AD469" s="35"/>
      <c r="AE469" s="35"/>
      <c r="AF469" s="35"/>
      <c r="AG469" s="35"/>
      <c r="AH469" s="35"/>
      <c r="AI469" s="35"/>
      <c r="AJ469" s="35"/>
      <c r="AK469" s="35"/>
      <c r="AL469" s="35"/>
    </row>
    <row r="470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  <c r="AB470" s="35"/>
      <c r="AC470" s="35"/>
      <c r="AD470" s="35"/>
      <c r="AE470" s="35"/>
      <c r="AF470" s="35"/>
      <c r="AG470" s="35"/>
      <c r="AH470" s="35"/>
      <c r="AI470" s="35"/>
      <c r="AJ470" s="35"/>
      <c r="AK470" s="35"/>
      <c r="AL470" s="35"/>
    </row>
    <row r="47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  <c r="AB471" s="35"/>
      <c r="AC471" s="35"/>
      <c r="AD471" s="35"/>
      <c r="AE471" s="35"/>
      <c r="AF471" s="35"/>
      <c r="AG471" s="35"/>
      <c r="AH471" s="35"/>
      <c r="AI471" s="35"/>
      <c r="AJ471" s="35"/>
      <c r="AK471" s="35"/>
      <c r="AL471" s="35"/>
    </row>
    <row r="472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  <c r="AB472" s="35"/>
      <c r="AC472" s="35"/>
      <c r="AD472" s="35"/>
      <c r="AE472" s="35"/>
      <c r="AF472" s="35"/>
      <c r="AG472" s="35"/>
      <c r="AH472" s="35"/>
      <c r="AI472" s="35"/>
      <c r="AJ472" s="35"/>
      <c r="AK472" s="35"/>
      <c r="AL472" s="35"/>
    </row>
    <row r="473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  <c r="AB473" s="35"/>
      <c r="AC473" s="35"/>
      <c r="AD473" s="35"/>
      <c r="AE473" s="35"/>
      <c r="AF473" s="35"/>
      <c r="AG473" s="35"/>
      <c r="AH473" s="35"/>
      <c r="AI473" s="35"/>
      <c r="AJ473" s="35"/>
      <c r="AK473" s="35"/>
      <c r="AL473" s="35"/>
    </row>
    <row r="474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  <c r="AB474" s="35"/>
      <c r="AC474" s="35"/>
      <c r="AD474" s="35"/>
      <c r="AE474" s="35"/>
      <c r="AF474" s="35"/>
      <c r="AG474" s="35"/>
      <c r="AH474" s="35"/>
      <c r="AI474" s="35"/>
      <c r="AJ474" s="35"/>
      <c r="AK474" s="35"/>
      <c r="AL474" s="35"/>
    </row>
    <row r="475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  <c r="AB475" s="35"/>
      <c r="AC475" s="35"/>
      <c r="AD475" s="35"/>
      <c r="AE475" s="35"/>
      <c r="AF475" s="35"/>
      <c r="AG475" s="35"/>
      <c r="AH475" s="35"/>
      <c r="AI475" s="35"/>
      <c r="AJ475" s="35"/>
      <c r="AK475" s="35"/>
      <c r="AL475" s="35"/>
    </row>
    <row r="476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  <c r="AB476" s="35"/>
      <c r="AC476" s="35"/>
      <c r="AD476" s="35"/>
      <c r="AE476" s="35"/>
      <c r="AF476" s="35"/>
      <c r="AG476" s="35"/>
      <c r="AH476" s="35"/>
      <c r="AI476" s="35"/>
      <c r="AJ476" s="35"/>
      <c r="AK476" s="35"/>
      <c r="AL476" s="35"/>
    </row>
    <row r="477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  <c r="AB477" s="35"/>
      <c r="AC477" s="35"/>
      <c r="AD477" s="35"/>
      <c r="AE477" s="35"/>
      <c r="AF477" s="35"/>
      <c r="AG477" s="35"/>
      <c r="AH477" s="35"/>
      <c r="AI477" s="35"/>
      <c r="AJ477" s="35"/>
      <c r="AK477" s="35"/>
      <c r="AL477" s="35"/>
    </row>
    <row r="478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  <c r="AB478" s="35"/>
      <c r="AC478" s="35"/>
      <c r="AD478" s="35"/>
      <c r="AE478" s="35"/>
      <c r="AF478" s="35"/>
      <c r="AG478" s="35"/>
      <c r="AH478" s="35"/>
      <c r="AI478" s="35"/>
      <c r="AJ478" s="35"/>
      <c r="AK478" s="35"/>
      <c r="AL478" s="35"/>
    </row>
    <row r="479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  <c r="AB479" s="35"/>
      <c r="AC479" s="35"/>
      <c r="AD479" s="35"/>
      <c r="AE479" s="35"/>
      <c r="AF479" s="35"/>
      <c r="AG479" s="35"/>
      <c r="AH479" s="35"/>
      <c r="AI479" s="35"/>
      <c r="AJ479" s="35"/>
      <c r="AK479" s="35"/>
      <c r="AL479" s="35"/>
    </row>
    <row r="480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  <c r="AB480" s="35"/>
      <c r="AC480" s="35"/>
      <c r="AD480" s="35"/>
      <c r="AE480" s="35"/>
      <c r="AF480" s="35"/>
      <c r="AG480" s="35"/>
      <c r="AH480" s="35"/>
      <c r="AI480" s="35"/>
      <c r="AJ480" s="35"/>
      <c r="AK480" s="35"/>
      <c r="AL480" s="35"/>
    </row>
    <row r="48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  <c r="AB481" s="35"/>
      <c r="AC481" s="35"/>
      <c r="AD481" s="35"/>
      <c r="AE481" s="35"/>
      <c r="AF481" s="35"/>
      <c r="AG481" s="35"/>
      <c r="AH481" s="35"/>
      <c r="AI481" s="35"/>
      <c r="AJ481" s="35"/>
      <c r="AK481" s="35"/>
      <c r="AL481" s="35"/>
    </row>
    <row r="482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  <c r="AB482" s="35"/>
      <c r="AC482" s="35"/>
      <c r="AD482" s="35"/>
      <c r="AE482" s="35"/>
      <c r="AF482" s="35"/>
      <c r="AG482" s="35"/>
      <c r="AH482" s="35"/>
      <c r="AI482" s="35"/>
      <c r="AJ482" s="35"/>
      <c r="AK482" s="35"/>
      <c r="AL482" s="35"/>
    </row>
    <row r="483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  <c r="AB483" s="35"/>
      <c r="AC483" s="35"/>
      <c r="AD483" s="35"/>
      <c r="AE483" s="35"/>
      <c r="AF483" s="35"/>
      <c r="AG483" s="35"/>
      <c r="AH483" s="35"/>
      <c r="AI483" s="35"/>
      <c r="AJ483" s="35"/>
      <c r="AK483" s="35"/>
      <c r="AL483" s="35"/>
    </row>
    <row r="484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  <c r="AB484" s="35"/>
      <c r="AC484" s="35"/>
      <c r="AD484" s="35"/>
      <c r="AE484" s="35"/>
      <c r="AF484" s="35"/>
      <c r="AG484" s="35"/>
      <c r="AH484" s="35"/>
      <c r="AI484" s="35"/>
      <c r="AJ484" s="35"/>
      <c r="AK484" s="35"/>
      <c r="AL484" s="35"/>
    </row>
    <row r="485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  <c r="AB485" s="35"/>
      <c r="AC485" s="35"/>
      <c r="AD485" s="35"/>
      <c r="AE485" s="35"/>
      <c r="AF485" s="35"/>
      <c r="AG485" s="35"/>
      <c r="AH485" s="35"/>
      <c r="AI485" s="35"/>
      <c r="AJ485" s="35"/>
      <c r="AK485" s="35"/>
      <c r="AL485" s="35"/>
    </row>
    <row r="486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  <c r="AB486" s="35"/>
      <c r="AC486" s="35"/>
      <c r="AD486" s="35"/>
      <c r="AE486" s="35"/>
      <c r="AF486" s="35"/>
      <c r="AG486" s="35"/>
      <c r="AH486" s="35"/>
      <c r="AI486" s="35"/>
      <c r="AJ486" s="35"/>
      <c r="AK486" s="35"/>
      <c r="AL486" s="35"/>
    </row>
    <row r="487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  <c r="AB487" s="35"/>
      <c r="AC487" s="35"/>
      <c r="AD487" s="35"/>
      <c r="AE487" s="35"/>
      <c r="AF487" s="35"/>
      <c r="AG487" s="35"/>
      <c r="AH487" s="35"/>
      <c r="AI487" s="35"/>
      <c r="AJ487" s="35"/>
      <c r="AK487" s="35"/>
      <c r="AL487" s="35"/>
    </row>
    <row r="488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  <c r="AB488" s="35"/>
      <c r="AC488" s="35"/>
      <c r="AD488" s="35"/>
      <c r="AE488" s="35"/>
      <c r="AF488" s="35"/>
      <c r="AG488" s="35"/>
      <c r="AH488" s="35"/>
      <c r="AI488" s="35"/>
      <c r="AJ488" s="35"/>
      <c r="AK488" s="35"/>
      <c r="AL488" s="35"/>
    </row>
    <row r="489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  <c r="AB489" s="35"/>
      <c r="AC489" s="35"/>
      <c r="AD489" s="35"/>
      <c r="AE489" s="35"/>
      <c r="AF489" s="35"/>
      <c r="AG489" s="35"/>
      <c r="AH489" s="35"/>
      <c r="AI489" s="35"/>
      <c r="AJ489" s="35"/>
      <c r="AK489" s="35"/>
      <c r="AL489" s="35"/>
    </row>
    <row r="490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  <c r="AB490" s="35"/>
      <c r="AC490" s="35"/>
      <c r="AD490" s="35"/>
      <c r="AE490" s="35"/>
      <c r="AF490" s="35"/>
      <c r="AG490" s="35"/>
      <c r="AH490" s="35"/>
      <c r="AI490" s="35"/>
      <c r="AJ490" s="35"/>
      <c r="AK490" s="35"/>
      <c r="AL490" s="35"/>
    </row>
    <row r="49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  <c r="AB491" s="35"/>
      <c r="AC491" s="35"/>
      <c r="AD491" s="35"/>
      <c r="AE491" s="35"/>
      <c r="AF491" s="35"/>
      <c r="AG491" s="35"/>
      <c r="AH491" s="35"/>
      <c r="AI491" s="35"/>
      <c r="AJ491" s="35"/>
      <c r="AK491" s="35"/>
      <c r="AL491" s="35"/>
    </row>
    <row r="492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  <c r="AB492" s="35"/>
      <c r="AC492" s="35"/>
      <c r="AD492" s="35"/>
      <c r="AE492" s="35"/>
      <c r="AF492" s="35"/>
      <c r="AG492" s="35"/>
      <c r="AH492" s="35"/>
      <c r="AI492" s="35"/>
      <c r="AJ492" s="35"/>
      <c r="AK492" s="35"/>
      <c r="AL492" s="35"/>
    </row>
    <row r="493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  <c r="AB493" s="35"/>
      <c r="AC493" s="35"/>
      <c r="AD493" s="35"/>
      <c r="AE493" s="35"/>
      <c r="AF493" s="35"/>
      <c r="AG493" s="35"/>
      <c r="AH493" s="35"/>
      <c r="AI493" s="35"/>
      <c r="AJ493" s="35"/>
      <c r="AK493" s="35"/>
      <c r="AL493" s="35"/>
    </row>
    <row r="494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  <c r="AB494" s="35"/>
      <c r="AC494" s="35"/>
      <c r="AD494" s="35"/>
      <c r="AE494" s="35"/>
      <c r="AF494" s="35"/>
      <c r="AG494" s="35"/>
      <c r="AH494" s="35"/>
      <c r="AI494" s="35"/>
      <c r="AJ494" s="35"/>
      <c r="AK494" s="35"/>
      <c r="AL494" s="35"/>
    </row>
    <row r="495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  <c r="AB495" s="35"/>
      <c r="AC495" s="35"/>
      <c r="AD495" s="35"/>
      <c r="AE495" s="35"/>
      <c r="AF495" s="35"/>
      <c r="AG495" s="35"/>
      <c r="AH495" s="35"/>
      <c r="AI495" s="35"/>
      <c r="AJ495" s="35"/>
      <c r="AK495" s="35"/>
      <c r="AL495" s="35"/>
    </row>
    <row r="496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  <c r="AB496" s="35"/>
      <c r="AC496" s="35"/>
      <c r="AD496" s="35"/>
      <c r="AE496" s="35"/>
      <c r="AF496" s="35"/>
      <c r="AG496" s="35"/>
      <c r="AH496" s="35"/>
      <c r="AI496" s="35"/>
      <c r="AJ496" s="35"/>
      <c r="AK496" s="35"/>
      <c r="AL496" s="35"/>
    </row>
    <row r="497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  <c r="AB497" s="35"/>
      <c r="AC497" s="35"/>
      <c r="AD497" s="35"/>
      <c r="AE497" s="35"/>
      <c r="AF497" s="35"/>
      <c r="AG497" s="35"/>
      <c r="AH497" s="35"/>
      <c r="AI497" s="35"/>
      <c r="AJ497" s="35"/>
      <c r="AK497" s="35"/>
      <c r="AL497" s="35"/>
    </row>
    <row r="498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  <c r="AB498" s="35"/>
      <c r="AC498" s="35"/>
      <c r="AD498" s="35"/>
      <c r="AE498" s="35"/>
      <c r="AF498" s="35"/>
      <c r="AG498" s="35"/>
      <c r="AH498" s="35"/>
      <c r="AI498" s="35"/>
      <c r="AJ498" s="35"/>
      <c r="AK498" s="35"/>
      <c r="AL498" s="35"/>
    </row>
    <row r="499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  <c r="AB499" s="35"/>
      <c r="AC499" s="35"/>
      <c r="AD499" s="35"/>
      <c r="AE499" s="35"/>
      <c r="AF499" s="35"/>
      <c r="AG499" s="35"/>
      <c r="AH499" s="35"/>
      <c r="AI499" s="35"/>
      <c r="AJ499" s="35"/>
      <c r="AK499" s="35"/>
      <c r="AL499" s="35"/>
    </row>
    <row r="500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  <c r="AB500" s="35"/>
      <c r="AC500" s="35"/>
      <c r="AD500" s="35"/>
      <c r="AE500" s="35"/>
      <c r="AF500" s="35"/>
      <c r="AG500" s="35"/>
      <c r="AH500" s="35"/>
      <c r="AI500" s="35"/>
      <c r="AJ500" s="35"/>
      <c r="AK500" s="35"/>
      <c r="AL500" s="35"/>
    </row>
    <row r="50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  <c r="AB501" s="35"/>
      <c r="AC501" s="35"/>
      <c r="AD501" s="35"/>
      <c r="AE501" s="35"/>
      <c r="AF501" s="35"/>
      <c r="AG501" s="35"/>
      <c r="AH501" s="35"/>
      <c r="AI501" s="35"/>
      <c r="AJ501" s="35"/>
      <c r="AK501" s="35"/>
      <c r="AL501" s="35"/>
    </row>
    <row r="502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  <c r="AB502" s="35"/>
      <c r="AC502" s="35"/>
      <c r="AD502" s="35"/>
      <c r="AE502" s="35"/>
      <c r="AF502" s="35"/>
      <c r="AG502" s="35"/>
      <c r="AH502" s="35"/>
      <c r="AI502" s="35"/>
      <c r="AJ502" s="35"/>
      <c r="AK502" s="35"/>
      <c r="AL502" s="35"/>
    </row>
    <row r="503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  <c r="AB503" s="35"/>
      <c r="AC503" s="35"/>
      <c r="AD503" s="35"/>
      <c r="AE503" s="35"/>
      <c r="AF503" s="35"/>
      <c r="AG503" s="35"/>
      <c r="AH503" s="35"/>
      <c r="AI503" s="35"/>
      <c r="AJ503" s="35"/>
      <c r="AK503" s="35"/>
      <c r="AL503" s="35"/>
    </row>
    <row r="504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  <c r="AB504" s="35"/>
      <c r="AC504" s="35"/>
      <c r="AD504" s="35"/>
      <c r="AE504" s="35"/>
      <c r="AF504" s="35"/>
      <c r="AG504" s="35"/>
      <c r="AH504" s="35"/>
      <c r="AI504" s="35"/>
      <c r="AJ504" s="35"/>
      <c r="AK504" s="35"/>
      <c r="AL504" s="35"/>
    </row>
    <row r="505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  <c r="AB505" s="35"/>
      <c r="AC505" s="35"/>
      <c r="AD505" s="35"/>
      <c r="AE505" s="35"/>
      <c r="AF505" s="35"/>
      <c r="AG505" s="35"/>
      <c r="AH505" s="35"/>
      <c r="AI505" s="35"/>
      <c r="AJ505" s="35"/>
      <c r="AK505" s="35"/>
      <c r="AL505" s="35"/>
    </row>
    <row r="506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  <c r="AB506" s="35"/>
      <c r="AC506" s="35"/>
      <c r="AD506" s="35"/>
      <c r="AE506" s="35"/>
      <c r="AF506" s="35"/>
      <c r="AG506" s="35"/>
      <c r="AH506" s="35"/>
      <c r="AI506" s="35"/>
      <c r="AJ506" s="35"/>
      <c r="AK506" s="35"/>
      <c r="AL506" s="35"/>
    </row>
    <row r="507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  <c r="AB507" s="35"/>
      <c r="AC507" s="35"/>
      <c r="AD507" s="35"/>
      <c r="AE507" s="35"/>
      <c r="AF507" s="35"/>
      <c r="AG507" s="35"/>
      <c r="AH507" s="35"/>
      <c r="AI507" s="35"/>
      <c r="AJ507" s="35"/>
      <c r="AK507" s="35"/>
      <c r="AL507" s="35"/>
    </row>
    <row r="508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  <c r="AB508" s="35"/>
      <c r="AC508" s="35"/>
      <c r="AD508" s="35"/>
      <c r="AE508" s="35"/>
      <c r="AF508" s="35"/>
      <c r="AG508" s="35"/>
      <c r="AH508" s="35"/>
      <c r="AI508" s="35"/>
      <c r="AJ508" s="35"/>
      <c r="AK508" s="35"/>
      <c r="AL508" s="35"/>
    </row>
    <row r="509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  <c r="AB509" s="35"/>
      <c r="AC509" s="35"/>
      <c r="AD509" s="35"/>
      <c r="AE509" s="35"/>
      <c r="AF509" s="35"/>
      <c r="AG509" s="35"/>
      <c r="AH509" s="35"/>
      <c r="AI509" s="35"/>
      <c r="AJ509" s="35"/>
      <c r="AK509" s="35"/>
      <c r="AL509" s="35"/>
    </row>
    <row r="510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  <c r="AB510" s="35"/>
      <c r="AC510" s="35"/>
      <c r="AD510" s="35"/>
      <c r="AE510" s="35"/>
      <c r="AF510" s="35"/>
      <c r="AG510" s="35"/>
      <c r="AH510" s="35"/>
      <c r="AI510" s="35"/>
      <c r="AJ510" s="35"/>
      <c r="AK510" s="35"/>
      <c r="AL510" s="35"/>
    </row>
    <row r="51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  <c r="AB511" s="35"/>
      <c r="AC511" s="35"/>
      <c r="AD511" s="35"/>
      <c r="AE511" s="35"/>
      <c r="AF511" s="35"/>
      <c r="AG511" s="35"/>
      <c r="AH511" s="35"/>
      <c r="AI511" s="35"/>
      <c r="AJ511" s="35"/>
      <c r="AK511" s="35"/>
      <c r="AL511" s="35"/>
    </row>
    <row r="512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  <c r="AB512" s="35"/>
      <c r="AC512" s="35"/>
      <c r="AD512" s="35"/>
      <c r="AE512" s="35"/>
      <c r="AF512" s="35"/>
      <c r="AG512" s="35"/>
      <c r="AH512" s="35"/>
      <c r="AI512" s="35"/>
      <c r="AJ512" s="35"/>
      <c r="AK512" s="35"/>
      <c r="AL512" s="35"/>
    </row>
    <row r="513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  <c r="AB513" s="35"/>
      <c r="AC513" s="35"/>
      <c r="AD513" s="35"/>
      <c r="AE513" s="35"/>
      <c r="AF513" s="35"/>
      <c r="AG513" s="35"/>
      <c r="AH513" s="35"/>
      <c r="AI513" s="35"/>
      <c r="AJ513" s="35"/>
      <c r="AK513" s="35"/>
      <c r="AL513" s="35"/>
    </row>
    <row r="514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  <c r="AB514" s="35"/>
      <c r="AC514" s="35"/>
      <c r="AD514" s="35"/>
      <c r="AE514" s="35"/>
      <c r="AF514" s="35"/>
      <c r="AG514" s="35"/>
      <c r="AH514" s="35"/>
      <c r="AI514" s="35"/>
      <c r="AJ514" s="35"/>
      <c r="AK514" s="35"/>
      <c r="AL514" s="35"/>
    </row>
    <row r="515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  <c r="AB515" s="35"/>
      <c r="AC515" s="35"/>
      <c r="AD515" s="35"/>
      <c r="AE515" s="35"/>
      <c r="AF515" s="35"/>
      <c r="AG515" s="35"/>
      <c r="AH515" s="35"/>
      <c r="AI515" s="35"/>
      <c r="AJ515" s="35"/>
      <c r="AK515" s="35"/>
      <c r="AL515" s="35"/>
    </row>
    <row r="516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  <c r="AB516" s="35"/>
      <c r="AC516" s="35"/>
      <c r="AD516" s="35"/>
      <c r="AE516" s="35"/>
      <c r="AF516" s="35"/>
      <c r="AG516" s="35"/>
      <c r="AH516" s="35"/>
      <c r="AI516" s="35"/>
      <c r="AJ516" s="35"/>
      <c r="AK516" s="35"/>
      <c r="AL516" s="35"/>
    </row>
    <row r="517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  <c r="AB517" s="35"/>
      <c r="AC517" s="35"/>
      <c r="AD517" s="35"/>
      <c r="AE517" s="35"/>
      <c r="AF517" s="35"/>
      <c r="AG517" s="35"/>
      <c r="AH517" s="35"/>
      <c r="AI517" s="35"/>
      <c r="AJ517" s="35"/>
      <c r="AK517" s="35"/>
      <c r="AL517" s="35"/>
    </row>
    <row r="518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  <c r="AB518" s="35"/>
      <c r="AC518" s="35"/>
      <c r="AD518" s="35"/>
      <c r="AE518" s="35"/>
      <c r="AF518" s="35"/>
      <c r="AG518" s="35"/>
      <c r="AH518" s="35"/>
      <c r="AI518" s="35"/>
      <c r="AJ518" s="35"/>
      <c r="AK518" s="35"/>
      <c r="AL518" s="35"/>
    </row>
    <row r="519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  <c r="AB519" s="35"/>
      <c r="AC519" s="35"/>
      <c r="AD519" s="35"/>
      <c r="AE519" s="35"/>
      <c r="AF519" s="35"/>
      <c r="AG519" s="35"/>
      <c r="AH519" s="35"/>
      <c r="AI519" s="35"/>
      <c r="AJ519" s="35"/>
      <c r="AK519" s="35"/>
      <c r="AL519" s="35"/>
    </row>
    <row r="520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  <c r="AB520" s="35"/>
      <c r="AC520" s="35"/>
      <c r="AD520" s="35"/>
      <c r="AE520" s="35"/>
      <c r="AF520" s="35"/>
      <c r="AG520" s="35"/>
      <c r="AH520" s="35"/>
      <c r="AI520" s="35"/>
      <c r="AJ520" s="35"/>
      <c r="AK520" s="35"/>
      <c r="AL520" s="35"/>
    </row>
    <row r="52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  <c r="AB521" s="35"/>
      <c r="AC521" s="35"/>
      <c r="AD521" s="35"/>
      <c r="AE521" s="35"/>
      <c r="AF521" s="35"/>
      <c r="AG521" s="35"/>
      <c r="AH521" s="35"/>
      <c r="AI521" s="35"/>
      <c r="AJ521" s="35"/>
      <c r="AK521" s="35"/>
      <c r="AL521" s="35"/>
    </row>
    <row r="522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  <c r="AB522" s="35"/>
      <c r="AC522" s="35"/>
      <c r="AD522" s="35"/>
      <c r="AE522" s="35"/>
      <c r="AF522" s="35"/>
      <c r="AG522" s="35"/>
      <c r="AH522" s="35"/>
      <c r="AI522" s="35"/>
      <c r="AJ522" s="35"/>
      <c r="AK522" s="35"/>
      <c r="AL522" s="35"/>
    </row>
    <row r="523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  <c r="AB523" s="35"/>
      <c r="AC523" s="35"/>
      <c r="AD523" s="35"/>
      <c r="AE523" s="35"/>
      <c r="AF523" s="35"/>
      <c r="AG523" s="35"/>
      <c r="AH523" s="35"/>
      <c r="AI523" s="35"/>
      <c r="AJ523" s="35"/>
      <c r="AK523" s="35"/>
      <c r="AL523" s="35"/>
    </row>
    <row r="524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  <c r="AB524" s="35"/>
      <c r="AC524" s="35"/>
      <c r="AD524" s="35"/>
      <c r="AE524" s="35"/>
      <c r="AF524" s="35"/>
      <c r="AG524" s="35"/>
      <c r="AH524" s="35"/>
      <c r="AI524" s="35"/>
      <c r="AJ524" s="35"/>
      <c r="AK524" s="35"/>
      <c r="AL524" s="35"/>
    </row>
    <row r="525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  <c r="AB525" s="35"/>
      <c r="AC525" s="35"/>
      <c r="AD525" s="35"/>
      <c r="AE525" s="35"/>
      <c r="AF525" s="35"/>
      <c r="AG525" s="35"/>
      <c r="AH525" s="35"/>
      <c r="AI525" s="35"/>
      <c r="AJ525" s="35"/>
      <c r="AK525" s="35"/>
      <c r="AL525" s="35"/>
    </row>
    <row r="526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  <c r="AB526" s="35"/>
      <c r="AC526" s="35"/>
      <c r="AD526" s="35"/>
      <c r="AE526" s="35"/>
      <c r="AF526" s="35"/>
      <c r="AG526" s="35"/>
      <c r="AH526" s="35"/>
      <c r="AI526" s="35"/>
      <c r="AJ526" s="35"/>
      <c r="AK526" s="35"/>
      <c r="AL526" s="35"/>
    </row>
    <row r="527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  <c r="AB527" s="35"/>
      <c r="AC527" s="35"/>
      <c r="AD527" s="35"/>
      <c r="AE527" s="35"/>
      <c r="AF527" s="35"/>
      <c r="AG527" s="35"/>
      <c r="AH527" s="35"/>
      <c r="AI527" s="35"/>
      <c r="AJ527" s="35"/>
      <c r="AK527" s="35"/>
      <c r="AL527" s="35"/>
    </row>
    <row r="528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  <c r="AB528" s="35"/>
      <c r="AC528" s="35"/>
      <c r="AD528" s="35"/>
      <c r="AE528" s="35"/>
      <c r="AF528" s="35"/>
      <c r="AG528" s="35"/>
      <c r="AH528" s="35"/>
      <c r="AI528" s="35"/>
      <c r="AJ528" s="35"/>
      <c r="AK528" s="35"/>
      <c r="AL528" s="35"/>
    </row>
    <row r="529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  <c r="AB529" s="35"/>
      <c r="AC529" s="35"/>
      <c r="AD529" s="35"/>
      <c r="AE529" s="35"/>
      <c r="AF529" s="35"/>
      <c r="AG529" s="35"/>
      <c r="AH529" s="35"/>
      <c r="AI529" s="35"/>
      <c r="AJ529" s="35"/>
      <c r="AK529" s="35"/>
      <c r="AL529" s="35"/>
    </row>
    <row r="530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  <c r="AB530" s="35"/>
      <c r="AC530" s="35"/>
      <c r="AD530" s="35"/>
      <c r="AE530" s="35"/>
      <c r="AF530" s="35"/>
      <c r="AG530" s="35"/>
      <c r="AH530" s="35"/>
      <c r="AI530" s="35"/>
      <c r="AJ530" s="35"/>
      <c r="AK530" s="35"/>
      <c r="AL530" s="35"/>
    </row>
    <row r="53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  <c r="AB531" s="35"/>
      <c r="AC531" s="35"/>
      <c r="AD531" s="35"/>
      <c r="AE531" s="35"/>
      <c r="AF531" s="35"/>
      <c r="AG531" s="35"/>
      <c r="AH531" s="35"/>
      <c r="AI531" s="35"/>
      <c r="AJ531" s="35"/>
      <c r="AK531" s="35"/>
      <c r="AL531" s="35"/>
    </row>
    <row r="532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  <c r="AB532" s="35"/>
      <c r="AC532" s="35"/>
      <c r="AD532" s="35"/>
      <c r="AE532" s="35"/>
      <c r="AF532" s="35"/>
      <c r="AG532" s="35"/>
      <c r="AH532" s="35"/>
      <c r="AI532" s="35"/>
      <c r="AJ532" s="35"/>
      <c r="AK532" s="35"/>
      <c r="AL532" s="35"/>
    </row>
    <row r="533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  <c r="AB533" s="35"/>
      <c r="AC533" s="35"/>
      <c r="AD533" s="35"/>
      <c r="AE533" s="35"/>
      <c r="AF533" s="35"/>
      <c r="AG533" s="35"/>
      <c r="AH533" s="35"/>
      <c r="AI533" s="35"/>
      <c r="AJ533" s="35"/>
      <c r="AK533" s="35"/>
      <c r="AL533" s="35"/>
    </row>
    <row r="534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  <c r="AB534" s="35"/>
      <c r="AC534" s="35"/>
      <c r="AD534" s="35"/>
      <c r="AE534" s="35"/>
      <c r="AF534" s="35"/>
      <c r="AG534" s="35"/>
      <c r="AH534" s="35"/>
      <c r="AI534" s="35"/>
      <c r="AJ534" s="35"/>
      <c r="AK534" s="35"/>
      <c r="AL534" s="35"/>
    </row>
    <row r="535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  <c r="AB535" s="35"/>
      <c r="AC535" s="35"/>
      <c r="AD535" s="35"/>
      <c r="AE535" s="35"/>
      <c r="AF535" s="35"/>
      <c r="AG535" s="35"/>
      <c r="AH535" s="35"/>
      <c r="AI535" s="35"/>
      <c r="AJ535" s="35"/>
      <c r="AK535" s="35"/>
      <c r="AL535" s="35"/>
    </row>
    <row r="536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  <c r="AB536" s="35"/>
      <c r="AC536" s="35"/>
      <c r="AD536" s="35"/>
      <c r="AE536" s="35"/>
      <c r="AF536" s="35"/>
      <c r="AG536" s="35"/>
      <c r="AH536" s="35"/>
      <c r="AI536" s="35"/>
      <c r="AJ536" s="35"/>
      <c r="AK536" s="35"/>
      <c r="AL536" s="35"/>
    </row>
    <row r="537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  <c r="AB537" s="35"/>
      <c r="AC537" s="35"/>
      <c r="AD537" s="35"/>
      <c r="AE537" s="35"/>
      <c r="AF537" s="35"/>
      <c r="AG537" s="35"/>
      <c r="AH537" s="35"/>
      <c r="AI537" s="35"/>
      <c r="AJ537" s="35"/>
      <c r="AK537" s="35"/>
      <c r="AL537" s="35"/>
    </row>
    <row r="538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  <c r="AB538" s="35"/>
      <c r="AC538" s="35"/>
      <c r="AD538" s="35"/>
      <c r="AE538" s="35"/>
      <c r="AF538" s="35"/>
      <c r="AG538" s="35"/>
      <c r="AH538" s="35"/>
      <c r="AI538" s="35"/>
      <c r="AJ538" s="35"/>
      <c r="AK538" s="35"/>
      <c r="AL538" s="35"/>
    </row>
    <row r="539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  <c r="AD539" s="35"/>
      <c r="AE539" s="35"/>
      <c r="AF539" s="35"/>
      <c r="AG539" s="35"/>
      <c r="AH539" s="35"/>
      <c r="AI539" s="35"/>
      <c r="AJ539" s="35"/>
      <c r="AK539" s="35"/>
      <c r="AL539" s="35"/>
    </row>
    <row r="540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  <c r="AB540" s="35"/>
      <c r="AC540" s="35"/>
      <c r="AD540" s="35"/>
      <c r="AE540" s="35"/>
      <c r="AF540" s="35"/>
      <c r="AG540" s="35"/>
      <c r="AH540" s="35"/>
      <c r="AI540" s="35"/>
      <c r="AJ540" s="35"/>
      <c r="AK540" s="35"/>
      <c r="AL540" s="35"/>
    </row>
    <row r="54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  <c r="AB541" s="35"/>
      <c r="AC541" s="35"/>
      <c r="AD541" s="35"/>
      <c r="AE541" s="35"/>
      <c r="AF541" s="35"/>
      <c r="AG541" s="35"/>
      <c r="AH541" s="35"/>
      <c r="AI541" s="35"/>
      <c r="AJ541" s="35"/>
      <c r="AK541" s="35"/>
      <c r="AL541" s="35"/>
    </row>
    <row r="542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  <c r="AB542" s="35"/>
      <c r="AC542" s="35"/>
      <c r="AD542" s="35"/>
      <c r="AE542" s="35"/>
      <c r="AF542" s="35"/>
      <c r="AG542" s="35"/>
      <c r="AH542" s="35"/>
      <c r="AI542" s="35"/>
      <c r="AJ542" s="35"/>
      <c r="AK542" s="35"/>
      <c r="AL542" s="35"/>
    </row>
    <row r="543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  <c r="AB543" s="35"/>
      <c r="AC543" s="35"/>
      <c r="AD543" s="35"/>
      <c r="AE543" s="35"/>
      <c r="AF543" s="35"/>
      <c r="AG543" s="35"/>
      <c r="AH543" s="35"/>
      <c r="AI543" s="35"/>
      <c r="AJ543" s="35"/>
      <c r="AK543" s="35"/>
      <c r="AL543" s="35"/>
    </row>
    <row r="544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  <c r="AB544" s="35"/>
      <c r="AC544" s="35"/>
      <c r="AD544" s="35"/>
      <c r="AE544" s="35"/>
      <c r="AF544" s="35"/>
      <c r="AG544" s="35"/>
      <c r="AH544" s="35"/>
      <c r="AI544" s="35"/>
      <c r="AJ544" s="35"/>
      <c r="AK544" s="35"/>
      <c r="AL544" s="35"/>
    </row>
    <row r="545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  <c r="AB545" s="35"/>
      <c r="AC545" s="35"/>
      <c r="AD545" s="35"/>
      <c r="AE545" s="35"/>
      <c r="AF545" s="35"/>
      <c r="AG545" s="35"/>
      <c r="AH545" s="35"/>
      <c r="AI545" s="35"/>
      <c r="AJ545" s="35"/>
      <c r="AK545" s="35"/>
      <c r="AL545" s="35"/>
    </row>
    <row r="546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  <c r="AB546" s="35"/>
      <c r="AC546" s="35"/>
      <c r="AD546" s="35"/>
      <c r="AE546" s="35"/>
      <c r="AF546" s="35"/>
      <c r="AG546" s="35"/>
      <c r="AH546" s="35"/>
      <c r="AI546" s="35"/>
      <c r="AJ546" s="35"/>
      <c r="AK546" s="35"/>
      <c r="AL546" s="35"/>
    </row>
    <row r="547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  <c r="AB547" s="35"/>
      <c r="AC547" s="35"/>
      <c r="AD547" s="35"/>
      <c r="AE547" s="35"/>
      <c r="AF547" s="35"/>
      <c r="AG547" s="35"/>
      <c r="AH547" s="35"/>
      <c r="AI547" s="35"/>
      <c r="AJ547" s="35"/>
      <c r="AK547" s="35"/>
      <c r="AL547" s="35"/>
    </row>
    <row r="548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  <c r="AB548" s="35"/>
      <c r="AC548" s="35"/>
      <c r="AD548" s="35"/>
      <c r="AE548" s="35"/>
      <c r="AF548" s="35"/>
      <c r="AG548" s="35"/>
      <c r="AH548" s="35"/>
      <c r="AI548" s="35"/>
      <c r="AJ548" s="35"/>
      <c r="AK548" s="35"/>
      <c r="AL548" s="35"/>
    </row>
    <row r="549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  <c r="AB549" s="35"/>
      <c r="AC549" s="35"/>
      <c r="AD549" s="35"/>
      <c r="AE549" s="35"/>
      <c r="AF549" s="35"/>
      <c r="AG549" s="35"/>
      <c r="AH549" s="35"/>
      <c r="AI549" s="35"/>
      <c r="AJ549" s="35"/>
      <c r="AK549" s="35"/>
      <c r="AL549" s="35"/>
    </row>
    <row r="550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  <c r="AB550" s="35"/>
      <c r="AC550" s="35"/>
      <c r="AD550" s="35"/>
      <c r="AE550" s="35"/>
      <c r="AF550" s="35"/>
      <c r="AG550" s="35"/>
      <c r="AH550" s="35"/>
      <c r="AI550" s="35"/>
      <c r="AJ550" s="35"/>
      <c r="AK550" s="35"/>
      <c r="AL550" s="35"/>
    </row>
    <row r="55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  <c r="AB551" s="35"/>
      <c r="AC551" s="35"/>
      <c r="AD551" s="35"/>
      <c r="AE551" s="35"/>
      <c r="AF551" s="35"/>
      <c r="AG551" s="35"/>
      <c r="AH551" s="35"/>
      <c r="AI551" s="35"/>
      <c r="AJ551" s="35"/>
      <c r="AK551" s="35"/>
      <c r="AL551" s="35"/>
    </row>
    <row r="552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  <c r="AB552" s="35"/>
      <c r="AC552" s="35"/>
      <c r="AD552" s="35"/>
      <c r="AE552" s="35"/>
      <c r="AF552" s="35"/>
      <c r="AG552" s="35"/>
      <c r="AH552" s="35"/>
      <c r="AI552" s="35"/>
      <c r="AJ552" s="35"/>
      <c r="AK552" s="35"/>
      <c r="AL552" s="35"/>
    </row>
    <row r="553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  <c r="AB553" s="35"/>
      <c r="AC553" s="35"/>
      <c r="AD553" s="35"/>
      <c r="AE553" s="35"/>
      <c r="AF553" s="35"/>
      <c r="AG553" s="35"/>
      <c r="AH553" s="35"/>
      <c r="AI553" s="35"/>
      <c r="AJ553" s="35"/>
      <c r="AK553" s="35"/>
      <c r="AL553" s="35"/>
    </row>
    <row r="554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  <c r="AB554" s="35"/>
      <c r="AC554" s="35"/>
      <c r="AD554" s="35"/>
      <c r="AE554" s="35"/>
      <c r="AF554" s="35"/>
      <c r="AG554" s="35"/>
      <c r="AH554" s="35"/>
      <c r="AI554" s="35"/>
      <c r="AJ554" s="35"/>
      <c r="AK554" s="35"/>
      <c r="AL554" s="35"/>
    </row>
    <row r="555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  <c r="AB555" s="35"/>
      <c r="AC555" s="35"/>
      <c r="AD555" s="35"/>
      <c r="AE555" s="35"/>
      <c r="AF555" s="35"/>
      <c r="AG555" s="35"/>
      <c r="AH555" s="35"/>
      <c r="AI555" s="35"/>
      <c r="AJ555" s="35"/>
      <c r="AK555" s="35"/>
      <c r="AL555" s="35"/>
    </row>
    <row r="556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  <c r="AB556" s="35"/>
      <c r="AC556" s="35"/>
      <c r="AD556" s="35"/>
      <c r="AE556" s="35"/>
      <c r="AF556" s="35"/>
      <c r="AG556" s="35"/>
      <c r="AH556" s="35"/>
      <c r="AI556" s="35"/>
      <c r="AJ556" s="35"/>
      <c r="AK556" s="35"/>
      <c r="AL556" s="35"/>
    </row>
    <row r="557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  <c r="AB557" s="35"/>
      <c r="AC557" s="35"/>
      <c r="AD557" s="35"/>
      <c r="AE557" s="35"/>
      <c r="AF557" s="35"/>
      <c r="AG557" s="35"/>
      <c r="AH557" s="35"/>
      <c r="AI557" s="35"/>
      <c r="AJ557" s="35"/>
      <c r="AK557" s="35"/>
      <c r="AL557" s="35"/>
    </row>
    <row r="558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  <c r="AB558" s="35"/>
      <c r="AC558" s="35"/>
      <c r="AD558" s="35"/>
      <c r="AE558" s="35"/>
      <c r="AF558" s="35"/>
      <c r="AG558" s="35"/>
      <c r="AH558" s="35"/>
      <c r="AI558" s="35"/>
      <c r="AJ558" s="35"/>
      <c r="AK558" s="35"/>
      <c r="AL558" s="35"/>
    </row>
    <row r="559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  <c r="AB559" s="35"/>
      <c r="AC559" s="35"/>
      <c r="AD559" s="35"/>
      <c r="AE559" s="35"/>
      <c r="AF559" s="35"/>
      <c r="AG559" s="35"/>
      <c r="AH559" s="35"/>
      <c r="AI559" s="35"/>
      <c r="AJ559" s="35"/>
      <c r="AK559" s="35"/>
      <c r="AL559" s="35"/>
    </row>
    <row r="560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  <c r="AB560" s="35"/>
      <c r="AC560" s="35"/>
      <c r="AD560" s="35"/>
      <c r="AE560" s="35"/>
      <c r="AF560" s="35"/>
      <c r="AG560" s="35"/>
      <c r="AH560" s="35"/>
      <c r="AI560" s="35"/>
      <c r="AJ560" s="35"/>
      <c r="AK560" s="35"/>
      <c r="AL560" s="35"/>
    </row>
    <row r="56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  <c r="AB561" s="35"/>
      <c r="AC561" s="35"/>
      <c r="AD561" s="35"/>
      <c r="AE561" s="35"/>
      <c r="AF561" s="35"/>
      <c r="AG561" s="35"/>
      <c r="AH561" s="35"/>
      <c r="AI561" s="35"/>
      <c r="AJ561" s="35"/>
      <c r="AK561" s="35"/>
      <c r="AL561" s="35"/>
    </row>
    <row r="562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  <c r="AB562" s="35"/>
      <c r="AC562" s="35"/>
      <c r="AD562" s="35"/>
      <c r="AE562" s="35"/>
      <c r="AF562" s="35"/>
      <c r="AG562" s="35"/>
      <c r="AH562" s="35"/>
      <c r="AI562" s="35"/>
      <c r="AJ562" s="35"/>
      <c r="AK562" s="35"/>
      <c r="AL562" s="35"/>
    </row>
    <row r="563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  <c r="AB563" s="35"/>
      <c r="AC563" s="35"/>
      <c r="AD563" s="35"/>
      <c r="AE563" s="35"/>
      <c r="AF563" s="35"/>
      <c r="AG563" s="35"/>
      <c r="AH563" s="35"/>
      <c r="AI563" s="35"/>
      <c r="AJ563" s="35"/>
      <c r="AK563" s="35"/>
      <c r="AL563" s="35"/>
    </row>
    <row r="564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  <c r="AB564" s="35"/>
      <c r="AC564" s="35"/>
      <c r="AD564" s="35"/>
      <c r="AE564" s="35"/>
      <c r="AF564" s="35"/>
      <c r="AG564" s="35"/>
      <c r="AH564" s="35"/>
      <c r="AI564" s="35"/>
      <c r="AJ564" s="35"/>
      <c r="AK564" s="35"/>
      <c r="AL564" s="35"/>
    </row>
    <row r="565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  <c r="AB565" s="35"/>
      <c r="AC565" s="35"/>
      <c r="AD565" s="35"/>
      <c r="AE565" s="35"/>
      <c r="AF565" s="35"/>
      <c r="AG565" s="35"/>
      <c r="AH565" s="35"/>
      <c r="AI565" s="35"/>
      <c r="AJ565" s="35"/>
      <c r="AK565" s="35"/>
      <c r="AL565" s="35"/>
    </row>
    <row r="566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  <c r="AB566" s="35"/>
      <c r="AC566" s="35"/>
      <c r="AD566" s="35"/>
      <c r="AE566" s="35"/>
      <c r="AF566" s="35"/>
      <c r="AG566" s="35"/>
      <c r="AH566" s="35"/>
      <c r="AI566" s="35"/>
      <c r="AJ566" s="35"/>
      <c r="AK566" s="35"/>
      <c r="AL566" s="35"/>
    </row>
    <row r="567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  <c r="AB567" s="35"/>
      <c r="AC567" s="35"/>
      <c r="AD567" s="35"/>
      <c r="AE567" s="35"/>
      <c r="AF567" s="35"/>
      <c r="AG567" s="35"/>
      <c r="AH567" s="35"/>
      <c r="AI567" s="35"/>
      <c r="AJ567" s="35"/>
      <c r="AK567" s="35"/>
      <c r="AL567" s="35"/>
    </row>
    <row r="568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  <c r="AB568" s="35"/>
      <c r="AC568" s="35"/>
      <c r="AD568" s="35"/>
      <c r="AE568" s="35"/>
      <c r="AF568" s="35"/>
      <c r="AG568" s="35"/>
      <c r="AH568" s="35"/>
      <c r="AI568" s="35"/>
      <c r="AJ568" s="35"/>
      <c r="AK568" s="35"/>
      <c r="AL568" s="35"/>
    </row>
    <row r="569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  <c r="AB569" s="35"/>
      <c r="AC569" s="35"/>
      <c r="AD569" s="35"/>
      <c r="AE569" s="35"/>
      <c r="AF569" s="35"/>
      <c r="AG569" s="35"/>
      <c r="AH569" s="35"/>
      <c r="AI569" s="35"/>
      <c r="AJ569" s="35"/>
      <c r="AK569" s="35"/>
      <c r="AL569" s="35"/>
    </row>
    <row r="570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  <c r="AB570" s="35"/>
      <c r="AC570" s="35"/>
      <c r="AD570" s="35"/>
      <c r="AE570" s="35"/>
      <c r="AF570" s="35"/>
      <c r="AG570" s="35"/>
      <c r="AH570" s="35"/>
      <c r="AI570" s="35"/>
      <c r="AJ570" s="35"/>
      <c r="AK570" s="35"/>
      <c r="AL570" s="35"/>
    </row>
    <row r="57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  <c r="AB571" s="35"/>
      <c r="AC571" s="35"/>
      <c r="AD571" s="35"/>
      <c r="AE571" s="35"/>
      <c r="AF571" s="35"/>
      <c r="AG571" s="35"/>
      <c r="AH571" s="35"/>
      <c r="AI571" s="35"/>
      <c r="AJ571" s="35"/>
      <c r="AK571" s="35"/>
      <c r="AL571" s="35"/>
    </row>
    <row r="572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  <c r="AB572" s="35"/>
      <c r="AC572" s="35"/>
      <c r="AD572" s="35"/>
      <c r="AE572" s="35"/>
      <c r="AF572" s="35"/>
      <c r="AG572" s="35"/>
      <c r="AH572" s="35"/>
      <c r="AI572" s="35"/>
      <c r="AJ572" s="35"/>
      <c r="AK572" s="35"/>
      <c r="AL572" s="35"/>
    </row>
    <row r="573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  <c r="AB573" s="35"/>
      <c r="AC573" s="35"/>
      <c r="AD573" s="35"/>
      <c r="AE573" s="35"/>
      <c r="AF573" s="35"/>
      <c r="AG573" s="35"/>
      <c r="AH573" s="35"/>
      <c r="AI573" s="35"/>
      <c r="AJ573" s="35"/>
      <c r="AK573" s="35"/>
      <c r="AL573" s="35"/>
    </row>
    <row r="574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  <c r="AB574" s="35"/>
      <c r="AC574" s="35"/>
      <c r="AD574" s="35"/>
      <c r="AE574" s="35"/>
      <c r="AF574" s="35"/>
      <c r="AG574" s="35"/>
      <c r="AH574" s="35"/>
      <c r="AI574" s="35"/>
      <c r="AJ574" s="35"/>
      <c r="AK574" s="35"/>
      <c r="AL574" s="35"/>
    </row>
    <row r="575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  <c r="AB575" s="35"/>
      <c r="AC575" s="35"/>
      <c r="AD575" s="35"/>
      <c r="AE575" s="35"/>
      <c r="AF575" s="35"/>
      <c r="AG575" s="35"/>
      <c r="AH575" s="35"/>
      <c r="AI575" s="35"/>
      <c r="AJ575" s="35"/>
      <c r="AK575" s="35"/>
      <c r="AL575" s="35"/>
    </row>
    <row r="576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  <c r="AB576" s="35"/>
      <c r="AC576" s="35"/>
      <c r="AD576" s="35"/>
      <c r="AE576" s="35"/>
      <c r="AF576" s="35"/>
      <c r="AG576" s="35"/>
      <c r="AH576" s="35"/>
      <c r="AI576" s="35"/>
      <c r="AJ576" s="35"/>
      <c r="AK576" s="35"/>
      <c r="AL576" s="35"/>
    </row>
    <row r="577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  <c r="AB577" s="35"/>
      <c r="AC577" s="35"/>
      <c r="AD577" s="35"/>
      <c r="AE577" s="35"/>
      <c r="AF577" s="35"/>
      <c r="AG577" s="35"/>
      <c r="AH577" s="35"/>
      <c r="AI577" s="35"/>
      <c r="AJ577" s="35"/>
      <c r="AK577" s="35"/>
      <c r="AL577" s="35"/>
    </row>
    <row r="578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  <c r="AB578" s="35"/>
      <c r="AC578" s="35"/>
      <c r="AD578" s="35"/>
      <c r="AE578" s="35"/>
      <c r="AF578" s="35"/>
      <c r="AG578" s="35"/>
      <c r="AH578" s="35"/>
      <c r="AI578" s="35"/>
      <c r="AJ578" s="35"/>
      <c r="AK578" s="35"/>
      <c r="AL578" s="35"/>
    </row>
    <row r="579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  <c r="AB579" s="35"/>
      <c r="AC579" s="35"/>
      <c r="AD579" s="35"/>
      <c r="AE579" s="35"/>
      <c r="AF579" s="35"/>
      <c r="AG579" s="35"/>
      <c r="AH579" s="35"/>
      <c r="AI579" s="35"/>
      <c r="AJ579" s="35"/>
      <c r="AK579" s="35"/>
      <c r="AL579" s="35"/>
    </row>
    <row r="580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  <c r="AB580" s="35"/>
      <c r="AC580" s="35"/>
      <c r="AD580" s="35"/>
      <c r="AE580" s="35"/>
      <c r="AF580" s="35"/>
      <c r="AG580" s="35"/>
      <c r="AH580" s="35"/>
      <c r="AI580" s="35"/>
      <c r="AJ580" s="35"/>
      <c r="AK580" s="35"/>
      <c r="AL580" s="35"/>
    </row>
    <row r="58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  <c r="AB581" s="35"/>
      <c r="AC581" s="35"/>
      <c r="AD581" s="35"/>
      <c r="AE581" s="35"/>
      <c r="AF581" s="35"/>
      <c r="AG581" s="35"/>
      <c r="AH581" s="35"/>
      <c r="AI581" s="35"/>
      <c r="AJ581" s="35"/>
      <c r="AK581" s="35"/>
      <c r="AL581" s="35"/>
    </row>
    <row r="582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  <c r="AB582" s="35"/>
      <c r="AC582" s="35"/>
      <c r="AD582" s="35"/>
      <c r="AE582" s="35"/>
      <c r="AF582" s="35"/>
      <c r="AG582" s="35"/>
      <c r="AH582" s="35"/>
      <c r="AI582" s="35"/>
      <c r="AJ582" s="35"/>
      <c r="AK582" s="35"/>
      <c r="AL582" s="35"/>
    </row>
    <row r="583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  <c r="AB583" s="35"/>
      <c r="AC583" s="35"/>
      <c r="AD583" s="35"/>
      <c r="AE583" s="35"/>
      <c r="AF583" s="35"/>
      <c r="AG583" s="35"/>
      <c r="AH583" s="35"/>
      <c r="AI583" s="35"/>
      <c r="AJ583" s="35"/>
      <c r="AK583" s="35"/>
      <c r="AL583" s="35"/>
    </row>
    <row r="584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  <c r="AB584" s="35"/>
      <c r="AC584" s="35"/>
      <c r="AD584" s="35"/>
      <c r="AE584" s="35"/>
      <c r="AF584" s="35"/>
      <c r="AG584" s="35"/>
      <c r="AH584" s="35"/>
      <c r="AI584" s="35"/>
      <c r="AJ584" s="35"/>
      <c r="AK584" s="35"/>
      <c r="AL584" s="35"/>
    </row>
    <row r="585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  <c r="AB585" s="35"/>
      <c r="AC585" s="35"/>
      <c r="AD585" s="35"/>
      <c r="AE585" s="35"/>
      <c r="AF585" s="35"/>
      <c r="AG585" s="35"/>
      <c r="AH585" s="35"/>
      <c r="AI585" s="35"/>
      <c r="AJ585" s="35"/>
      <c r="AK585" s="35"/>
      <c r="AL585" s="35"/>
    </row>
    <row r="586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  <c r="AB586" s="35"/>
      <c r="AC586" s="35"/>
      <c r="AD586" s="35"/>
      <c r="AE586" s="35"/>
      <c r="AF586" s="35"/>
      <c r="AG586" s="35"/>
      <c r="AH586" s="35"/>
      <c r="AI586" s="35"/>
      <c r="AJ586" s="35"/>
      <c r="AK586" s="35"/>
      <c r="AL586" s="35"/>
    </row>
    <row r="587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  <c r="AB587" s="35"/>
      <c r="AC587" s="35"/>
      <c r="AD587" s="35"/>
      <c r="AE587" s="35"/>
      <c r="AF587" s="35"/>
      <c r="AG587" s="35"/>
      <c r="AH587" s="35"/>
      <c r="AI587" s="35"/>
      <c r="AJ587" s="35"/>
      <c r="AK587" s="35"/>
      <c r="AL587" s="35"/>
    </row>
    <row r="588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  <c r="AB588" s="35"/>
      <c r="AC588" s="35"/>
      <c r="AD588" s="35"/>
      <c r="AE588" s="35"/>
      <c r="AF588" s="35"/>
      <c r="AG588" s="35"/>
      <c r="AH588" s="35"/>
      <c r="AI588" s="35"/>
      <c r="AJ588" s="35"/>
      <c r="AK588" s="35"/>
      <c r="AL588" s="35"/>
    </row>
    <row r="589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  <c r="AB589" s="35"/>
      <c r="AC589" s="35"/>
      <c r="AD589" s="35"/>
      <c r="AE589" s="35"/>
      <c r="AF589" s="35"/>
      <c r="AG589" s="35"/>
      <c r="AH589" s="35"/>
      <c r="AI589" s="35"/>
      <c r="AJ589" s="35"/>
      <c r="AK589" s="35"/>
      <c r="AL589" s="35"/>
    </row>
    <row r="590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  <c r="AB590" s="35"/>
      <c r="AC590" s="35"/>
      <c r="AD590" s="35"/>
      <c r="AE590" s="35"/>
      <c r="AF590" s="35"/>
      <c r="AG590" s="35"/>
      <c r="AH590" s="35"/>
      <c r="AI590" s="35"/>
      <c r="AJ590" s="35"/>
      <c r="AK590" s="35"/>
      <c r="AL590" s="35"/>
    </row>
    <row r="59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  <c r="AB591" s="35"/>
      <c r="AC591" s="35"/>
      <c r="AD591" s="35"/>
      <c r="AE591" s="35"/>
      <c r="AF591" s="35"/>
      <c r="AG591" s="35"/>
      <c r="AH591" s="35"/>
      <c r="AI591" s="35"/>
      <c r="AJ591" s="35"/>
      <c r="AK591" s="35"/>
      <c r="AL591" s="35"/>
    </row>
    <row r="592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  <c r="AB592" s="35"/>
      <c r="AC592" s="35"/>
      <c r="AD592" s="35"/>
      <c r="AE592" s="35"/>
      <c r="AF592" s="35"/>
      <c r="AG592" s="35"/>
      <c r="AH592" s="35"/>
      <c r="AI592" s="35"/>
      <c r="AJ592" s="35"/>
      <c r="AK592" s="35"/>
      <c r="AL592" s="35"/>
    </row>
    <row r="593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  <c r="AB593" s="35"/>
      <c r="AC593" s="35"/>
      <c r="AD593" s="35"/>
      <c r="AE593" s="35"/>
      <c r="AF593" s="35"/>
      <c r="AG593" s="35"/>
      <c r="AH593" s="35"/>
      <c r="AI593" s="35"/>
      <c r="AJ593" s="35"/>
      <c r="AK593" s="35"/>
      <c r="AL593" s="35"/>
    </row>
    <row r="594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  <c r="AB594" s="35"/>
      <c r="AC594" s="35"/>
      <c r="AD594" s="35"/>
      <c r="AE594" s="35"/>
      <c r="AF594" s="35"/>
      <c r="AG594" s="35"/>
      <c r="AH594" s="35"/>
      <c r="AI594" s="35"/>
      <c r="AJ594" s="35"/>
      <c r="AK594" s="35"/>
      <c r="AL594" s="35"/>
    </row>
    <row r="595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  <c r="AB595" s="35"/>
      <c r="AC595" s="35"/>
      <c r="AD595" s="35"/>
      <c r="AE595" s="35"/>
      <c r="AF595" s="35"/>
      <c r="AG595" s="35"/>
      <c r="AH595" s="35"/>
      <c r="AI595" s="35"/>
      <c r="AJ595" s="35"/>
      <c r="AK595" s="35"/>
      <c r="AL595" s="35"/>
    </row>
    <row r="596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  <c r="AB596" s="35"/>
      <c r="AC596" s="35"/>
      <c r="AD596" s="35"/>
      <c r="AE596" s="35"/>
      <c r="AF596" s="35"/>
      <c r="AG596" s="35"/>
      <c r="AH596" s="35"/>
      <c r="AI596" s="35"/>
      <c r="AJ596" s="35"/>
      <c r="AK596" s="35"/>
      <c r="AL596" s="35"/>
    </row>
    <row r="597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  <c r="AB597" s="35"/>
      <c r="AC597" s="35"/>
      <c r="AD597" s="35"/>
      <c r="AE597" s="35"/>
      <c r="AF597" s="35"/>
      <c r="AG597" s="35"/>
      <c r="AH597" s="35"/>
      <c r="AI597" s="35"/>
      <c r="AJ597" s="35"/>
      <c r="AK597" s="35"/>
      <c r="AL597" s="35"/>
    </row>
    <row r="598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  <c r="AB598" s="35"/>
      <c r="AC598" s="35"/>
      <c r="AD598" s="35"/>
      <c r="AE598" s="35"/>
      <c r="AF598" s="35"/>
      <c r="AG598" s="35"/>
      <c r="AH598" s="35"/>
      <c r="AI598" s="35"/>
      <c r="AJ598" s="35"/>
      <c r="AK598" s="35"/>
      <c r="AL598" s="35"/>
    </row>
    <row r="599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  <c r="AB599" s="35"/>
      <c r="AC599" s="35"/>
      <c r="AD599" s="35"/>
      <c r="AE599" s="35"/>
      <c r="AF599" s="35"/>
      <c r="AG599" s="35"/>
      <c r="AH599" s="35"/>
      <c r="AI599" s="35"/>
      <c r="AJ599" s="35"/>
      <c r="AK599" s="35"/>
      <c r="AL599" s="35"/>
    </row>
    <row r="600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  <c r="AB600" s="35"/>
      <c r="AC600" s="35"/>
      <c r="AD600" s="35"/>
      <c r="AE600" s="35"/>
      <c r="AF600" s="35"/>
      <c r="AG600" s="35"/>
      <c r="AH600" s="35"/>
      <c r="AI600" s="35"/>
      <c r="AJ600" s="35"/>
      <c r="AK600" s="35"/>
      <c r="AL600" s="35"/>
    </row>
    <row r="60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  <c r="AB601" s="35"/>
      <c r="AC601" s="35"/>
      <c r="AD601" s="35"/>
      <c r="AE601" s="35"/>
      <c r="AF601" s="35"/>
      <c r="AG601" s="35"/>
      <c r="AH601" s="35"/>
      <c r="AI601" s="35"/>
      <c r="AJ601" s="35"/>
      <c r="AK601" s="35"/>
      <c r="AL601" s="35"/>
    </row>
    <row r="602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  <c r="AB602" s="35"/>
      <c r="AC602" s="35"/>
      <c r="AD602" s="35"/>
      <c r="AE602" s="35"/>
      <c r="AF602" s="35"/>
      <c r="AG602" s="35"/>
      <c r="AH602" s="35"/>
      <c r="AI602" s="35"/>
      <c r="AJ602" s="35"/>
      <c r="AK602" s="35"/>
      <c r="AL602" s="35"/>
    </row>
    <row r="603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  <c r="AB603" s="35"/>
      <c r="AC603" s="35"/>
      <c r="AD603" s="35"/>
      <c r="AE603" s="35"/>
      <c r="AF603" s="35"/>
      <c r="AG603" s="35"/>
      <c r="AH603" s="35"/>
      <c r="AI603" s="35"/>
      <c r="AJ603" s="35"/>
      <c r="AK603" s="35"/>
      <c r="AL603" s="35"/>
    </row>
    <row r="604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  <c r="AB604" s="35"/>
      <c r="AC604" s="35"/>
      <c r="AD604" s="35"/>
      <c r="AE604" s="35"/>
      <c r="AF604" s="35"/>
      <c r="AG604" s="35"/>
      <c r="AH604" s="35"/>
      <c r="AI604" s="35"/>
      <c r="AJ604" s="35"/>
      <c r="AK604" s="35"/>
      <c r="AL604" s="35"/>
    </row>
    <row r="605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  <c r="AB605" s="35"/>
      <c r="AC605" s="35"/>
      <c r="AD605" s="35"/>
      <c r="AE605" s="35"/>
      <c r="AF605" s="35"/>
      <c r="AG605" s="35"/>
      <c r="AH605" s="35"/>
      <c r="AI605" s="35"/>
      <c r="AJ605" s="35"/>
      <c r="AK605" s="35"/>
      <c r="AL605" s="35"/>
    </row>
    <row r="606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  <c r="AB606" s="35"/>
      <c r="AC606" s="35"/>
      <c r="AD606" s="35"/>
      <c r="AE606" s="35"/>
      <c r="AF606" s="35"/>
      <c r="AG606" s="35"/>
      <c r="AH606" s="35"/>
      <c r="AI606" s="35"/>
      <c r="AJ606" s="35"/>
      <c r="AK606" s="35"/>
      <c r="AL606" s="35"/>
    </row>
    <row r="607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  <c r="AB607" s="35"/>
      <c r="AC607" s="35"/>
      <c r="AD607" s="35"/>
      <c r="AE607" s="35"/>
      <c r="AF607" s="35"/>
      <c r="AG607" s="35"/>
      <c r="AH607" s="35"/>
      <c r="AI607" s="35"/>
      <c r="AJ607" s="35"/>
      <c r="AK607" s="35"/>
      <c r="AL607" s="35"/>
    </row>
    <row r="608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  <c r="AB608" s="35"/>
      <c r="AC608" s="35"/>
      <c r="AD608" s="35"/>
      <c r="AE608" s="35"/>
      <c r="AF608" s="35"/>
      <c r="AG608" s="35"/>
      <c r="AH608" s="35"/>
      <c r="AI608" s="35"/>
      <c r="AJ608" s="35"/>
      <c r="AK608" s="35"/>
      <c r="AL608" s="35"/>
    </row>
    <row r="609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  <c r="AB609" s="35"/>
      <c r="AC609" s="35"/>
      <c r="AD609" s="35"/>
      <c r="AE609" s="35"/>
      <c r="AF609" s="35"/>
      <c r="AG609" s="35"/>
      <c r="AH609" s="35"/>
      <c r="AI609" s="35"/>
      <c r="AJ609" s="35"/>
      <c r="AK609" s="35"/>
      <c r="AL609" s="35"/>
    </row>
    <row r="610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  <c r="AB610" s="35"/>
      <c r="AC610" s="35"/>
      <c r="AD610" s="35"/>
      <c r="AE610" s="35"/>
      <c r="AF610" s="35"/>
      <c r="AG610" s="35"/>
      <c r="AH610" s="35"/>
      <c r="AI610" s="35"/>
      <c r="AJ610" s="35"/>
      <c r="AK610" s="35"/>
      <c r="AL610" s="35"/>
    </row>
    <row r="61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  <c r="AB611" s="35"/>
      <c r="AC611" s="35"/>
      <c r="AD611" s="35"/>
      <c r="AE611" s="35"/>
      <c r="AF611" s="35"/>
      <c r="AG611" s="35"/>
      <c r="AH611" s="35"/>
      <c r="AI611" s="35"/>
      <c r="AJ611" s="35"/>
      <c r="AK611" s="35"/>
      <c r="AL611" s="35"/>
    </row>
    <row r="612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  <c r="AB612" s="35"/>
      <c r="AC612" s="35"/>
      <c r="AD612" s="35"/>
      <c r="AE612" s="35"/>
      <c r="AF612" s="35"/>
      <c r="AG612" s="35"/>
      <c r="AH612" s="35"/>
      <c r="AI612" s="35"/>
      <c r="AJ612" s="35"/>
      <c r="AK612" s="35"/>
      <c r="AL612" s="35"/>
    </row>
    <row r="613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  <c r="AB613" s="35"/>
      <c r="AC613" s="35"/>
      <c r="AD613" s="35"/>
      <c r="AE613" s="35"/>
      <c r="AF613" s="35"/>
      <c r="AG613" s="35"/>
      <c r="AH613" s="35"/>
      <c r="AI613" s="35"/>
      <c r="AJ613" s="35"/>
      <c r="AK613" s="35"/>
      <c r="AL613" s="35"/>
    </row>
    <row r="614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  <c r="AB614" s="35"/>
      <c r="AC614" s="35"/>
      <c r="AD614" s="35"/>
      <c r="AE614" s="35"/>
      <c r="AF614" s="35"/>
      <c r="AG614" s="35"/>
      <c r="AH614" s="35"/>
      <c r="AI614" s="35"/>
      <c r="AJ614" s="35"/>
      <c r="AK614" s="35"/>
      <c r="AL614" s="35"/>
    </row>
    <row r="615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  <c r="AB615" s="35"/>
      <c r="AC615" s="35"/>
      <c r="AD615" s="35"/>
      <c r="AE615" s="35"/>
      <c r="AF615" s="35"/>
      <c r="AG615" s="35"/>
      <c r="AH615" s="35"/>
      <c r="AI615" s="35"/>
      <c r="AJ615" s="35"/>
      <c r="AK615" s="35"/>
      <c r="AL615" s="35"/>
    </row>
    <row r="616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  <c r="AB616" s="35"/>
      <c r="AC616" s="35"/>
      <c r="AD616" s="35"/>
      <c r="AE616" s="35"/>
      <c r="AF616" s="35"/>
      <c r="AG616" s="35"/>
      <c r="AH616" s="35"/>
      <c r="AI616" s="35"/>
      <c r="AJ616" s="35"/>
      <c r="AK616" s="35"/>
      <c r="AL616" s="35"/>
    </row>
    <row r="617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  <c r="AB617" s="35"/>
      <c r="AC617" s="35"/>
      <c r="AD617" s="35"/>
      <c r="AE617" s="35"/>
      <c r="AF617" s="35"/>
      <c r="AG617" s="35"/>
      <c r="AH617" s="35"/>
      <c r="AI617" s="35"/>
      <c r="AJ617" s="35"/>
      <c r="AK617" s="35"/>
      <c r="AL617" s="35"/>
    </row>
    <row r="618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  <c r="AB618" s="35"/>
      <c r="AC618" s="35"/>
      <c r="AD618" s="35"/>
      <c r="AE618" s="35"/>
      <c r="AF618" s="35"/>
      <c r="AG618" s="35"/>
      <c r="AH618" s="35"/>
      <c r="AI618" s="35"/>
      <c r="AJ618" s="35"/>
      <c r="AK618" s="35"/>
      <c r="AL618" s="35"/>
    </row>
    <row r="619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  <c r="AB619" s="35"/>
      <c r="AC619" s="35"/>
      <c r="AD619" s="35"/>
      <c r="AE619" s="35"/>
      <c r="AF619" s="35"/>
      <c r="AG619" s="35"/>
      <c r="AH619" s="35"/>
      <c r="AI619" s="35"/>
      <c r="AJ619" s="35"/>
      <c r="AK619" s="35"/>
      <c r="AL619" s="35"/>
    </row>
    <row r="620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  <c r="AB620" s="35"/>
      <c r="AC620" s="35"/>
      <c r="AD620" s="35"/>
      <c r="AE620" s="35"/>
      <c r="AF620" s="35"/>
      <c r="AG620" s="35"/>
      <c r="AH620" s="35"/>
      <c r="AI620" s="35"/>
      <c r="AJ620" s="35"/>
      <c r="AK620" s="35"/>
      <c r="AL620" s="35"/>
    </row>
    <row r="62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  <c r="AB621" s="35"/>
      <c r="AC621" s="35"/>
      <c r="AD621" s="35"/>
      <c r="AE621" s="35"/>
      <c r="AF621" s="35"/>
      <c r="AG621" s="35"/>
      <c r="AH621" s="35"/>
      <c r="AI621" s="35"/>
      <c r="AJ621" s="35"/>
      <c r="AK621" s="35"/>
      <c r="AL621" s="35"/>
    </row>
    <row r="622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  <c r="AB622" s="35"/>
      <c r="AC622" s="35"/>
      <c r="AD622" s="35"/>
      <c r="AE622" s="35"/>
      <c r="AF622" s="35"/>
      <c r="AG622" s="35"/>
      <c r="AH622" s="35"/>
      <c r="AI622" s="35"/>
      <c r="AJ622" s="35"/>
      <c r="AK622" s="35"/>
      <c r="AL622" s="35"/>
    </row>
    <row r="623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  <c r="AB623" s="35"/>
      <c r="AC623" s="35"/>
      <c r="AD623" s="35"/>
      <c r="AE623" s="35"/>
      <c r="AF623" s="35"/>
      <c r="AG623" s="35"/>
      <c r="AH623" s="35"/>
      <c r="AI623" s="35"/>
      <c r="AJ623" s="35"/>
      <c r="AK623" s="35"/>
      <c r="AL623" s="35"/>
    </row>
    <row r="624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  <c r="AB624" s="35"/>
      <c r="AC624" s="35"/>
      <c r="AD624" s="35"/>
      <c r="AE624" s="35"/>
      <c r="AF624" s="35"/>
      <c r="AG624" s="35"/>
      <c r="AH624" s="35"/>
      <c r="AI624" s="35"/>
      <c r="AJ624" s="35"/>
      <c r="AK624" s="35"/>
      <c r="AL624" s="35"/>
    </row>
    <row r="625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  <c r="AB625" s="35"/>
      <c r="AC625" s="35"/>
      <c r="AD625" s="35"/>
      <c r="AE625" s="35"/>
      <c r="AF625" s="35"/>
      <c r="AG625" s="35"/>
      <c r="AH625" s="35"/>
      <c r="AI625" s="35"/>
      <c r="AJ625" s="35"/>
      <c r="AK625" s="35"/>
      <c r="AL625" s="35"/>
    </row>
    <row r="626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  <c r="AB626" s="35"/>
      <c r="AC626" s="35"/>
      <c r="AD626" s="35"/>
      <c r="AE626" s="35"/>
      <c r="AF626" s="35"/>
      <c r="AG626" s="35"/>
      <c r="AH626" s="35"/>
      <c r="AI626" s="35"/>
      <c r="AJ626" s="35"/>
      <c r="AK626" s="35"/>
      <c r="AL626" s="35"/>
    </row>
    <row r="627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  <c r="AB627" s="35"/>
      <c r="AC627" s="35"/>
      <c r="AD627" s="35"/>
      <c r="AE627" s="35"/>
      <c r="AF627" s="35"/>
      <c r="AG627" s="35"/>
      <c r="AH627" s="35"/>
      <c r="AI627" s="35"/>
      <c r="AJ627" s="35"/>
      <c r="AK627" s="35"/>
      <c r="AL627" s="35"/>
    </row>
    <row r="628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  <c r="AB628" s="35"/>
      <c r="AC628" s="35"/>
      <c r="AD628" s="35"/>
      <c r="AE628" s="35"/>
      <c r="AF628" s="35"/>
      <c r="AG628" s="35"/>
      <c r="AH628" s="35"/>
      <c r="AI628" s="35"/>
      <c r="AJ628" s="35"/>
      <c r="AK628" s="35"/>
      <c r="AL628" s="35"/>
    </row>
    <row r="629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  <c r="AB629" s="35"/>
      <c r="AC629" s="35"/>
      <c r="AD629" s="35"/>
      <c r="AE629" s="35"/>
      <c r="AF629" s="35"/>
      <c r="AG629" s="35"/>
      <c r="AH629" s="35"/>
      <c r="AI629" s="35"/>
      <c r="AJ629" s="35"/>
      <c r="AK629" s="35"/>
      <c r="AL629" s="35"/>
    </row>
    <row r="630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  <c r="AB630" s="35"/>
      <c r="AC630" s="35"/>
      <c r="AD630" s="35"/>
      <c r="AE630" s="35"/>
      <c r="AF630" s="35"/>
      <c r="AG630" s="35"/>
      <c r="AH630" s="35"/>
      <c r="AI630" s="35"/>
      <c r="AJ630" s="35"/>
      <c r="AK630" s="35"/>
      <c r="AL630" s="35"/>
    </row>
    <row r="63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  <c r="AB631" s="35"/>
      <c r="AC631" s="35"/>
      <c r="AD631" s="35"/>
      <c r="AE631" s="35"/>
      <c r="AF631" s="35"/>
      <c r="AG631" s="35"/>
      <c r="AH631" s="35"/>
      <c r="AI631" s="35"/>
      <c r="AJ631" s="35"/>
      <c r="AK631" s="35"/>
      <c r="AL631" s="35"/>
    </row>
    <row r="632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  <c r="AB632" s="35"/>
      <c r="AC632" s="35"/>
      <c r="AD632" s="35"/>
      <c r="AE632" s="35"/>
      <c r="AF632" s="35"/>
      <c r="AG632" s="35"/>
      <c r="AH632" s="35"/>
      <c r="AI632" s="35"/>
      <c r="AJ632" s="35"/>
      <c r="AK632" s="35"/>
      <c r="AL632" s="35"/>
    </row>
    <row r="633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  <c r="AB633" s="35"/>
      <c r="AC633" s="35"/>
      <c r="AD633" s="35"/>
      <c r="AE633" s="35"/>
      <c r="AF633" s="35"/>
      <c r="AG633" s="35"/>
      <c r="AH633" s="35"/>
      <c r="AI633" s="35"/>
      <c r="AJ633" s="35"/>
      <c r="AK633" s="35"/>
      <c r="AL633" s="35"/>
    </row>
    <row r="634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  <c r="AB634" s="35"/>
      <c r="AC634" s="35"/>
      <c r="AD634" s="35"/>
      <c r="AE634" s="35"/>
      <c r="AF634" s="35"/>
      <c r="AG634" s="35"/>
      <c r="AH634" s="35"/>
      <c r="AI634" s="35"/>
      <c r="AJ634" s="35"/>
      <c r="AK634" s="35"/>
      <c r="AL634" s="35"/>
    </row>
    <row r="635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  <c r="AB635" s="35"/>
      <c r="AC635" s="35"/>
      <c r="AD635" s="35"/>
      <c r="AE635" s="35"/>
      <c r="AF635" s="35"/>
      <c r="AG635" s="35"/>
      <c r="AH635" s="35"/>
      <c r="AI635" s="35"/>
      <c r="AJ635" s="35"/>
      <c r="AK635" s="35"/>
      <c r="AL635" s="35"/>
    </row>
    <row r="636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  <c r="AB636" s="35"/>
      <c r="AC636" s="35"/>
      <c r="AD636" s="35"/>
      <c r="AE636" s="35"/>
      <c r="AF636" s="35"/>
      <c r="AG636" s="35"/>
      <c r="AH636" s="35"/>
      <c r="AI636" s="35"/>
      <c r="AJ636" s="35"/>
      <c r="AK636" s="35"/>
      <c r="AL636" s="35"/>
    </row>
    <row r="637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  <c r="AB637" s="35"/>
      <c r="AC637" s="35"/>
      <c r="AD637" s="35"/>
      <c r="AE637" s="35"/>
      <c r="AF637" s="35"/>
      <c r="AG637" s="35"/>
      <c r="AH637" s="35"/>
      <c r="AI637" s="35"/>
      <c r="AJ637" s="35"/>
      <c r="AK637" s="35"/>
      <c r="AL637" s="35"/>
    </row>
    <row r="638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  <c r="AB638" s="35"/>
      <c r="AC638" s="35"/>
      <c r="AD638" s="35"/>
      <c r="AE638" s="35"/>
      <c r="AF638" s="35"/>
      <c r="AG638" s="35"/>
      <c r="AH638" s="35"/>
      <c r="AI638" s="35"/>
      <c r="AJ638" s="35"/>
      <c r="AK638" s="35"/>
      <c r="AL638" s="35"/>
    </row>
    <row r="639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  <c r="AB639" s="35"/>
      <c r="AC639" s="35"/>
      <c r="AD639" s="35"/>
      <c r="AE639" s="35"/>
      <c r="AF639" s="35"/>
      <c r="AG639" s="35"/>
      <c r="AH639" s="35"/>
      <c r="AI639" s="35"/>
      <c r="AJ639" s="35"/>
      <c r="AK639" s="35"/>
      <c r="AL639" s="35"/>
    </row>
    <row r="640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  <c r="AB640" s="35"/>
      <c r="AC640" s="35"/>
      <c r="AD640" s="35"/>
      <c r="AE640" s="35"/>
      <c r="AF640" s="35"/>
      <c r="AG640" s="35"/>
      <c r="AH640" s="35"/>
      <c r="AI640" s="35"/>
      <c r="AJ640" s="35"/>
      <c r="AK640" s="35"/>
      <c r="AL640" s="35"/>
    </row>
    <row r="64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  <c r="AB641" s="35"/>
      <c r="AC641" s="35"/>
      <c r="AD641" s="35"/>
      <c r="AE641" s="35"/>
      <c r="AF641" s="35"/>
      <c r="AG641" s="35"/>
      <c r="AH641" s="35"/>
      <c r="AI641" s="35"/>
      <c r="AJ641" s="35"/>
      <c r="AK641" s="35"/>
      <c r="AL641" s="35"/>
    </row>
    <row r="642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  <c r="AB642" s="35"/>
      <c r="AC642" s="35"/>
      <c r="AD642" s="35"/>
      <c r="AE642" s="35"/>
      <c r="AF642" s="35"/>
      <c r="AG642" s="35"/>
      <c r="AH642" s="35"/>
      <c r="AI642" s="35"/>
      <c r="AJ642" s="35"/>
      <c r="AK642" s="35"/>
      <c r="AL642" s="35"/>
    </row>
    <row r="643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  <c r="AB643" s="35"/>
      <c r="AC643" s="35"/>
      <c r="AD643" s="35"/>
      <c r="AE643" s="35"/>
      <c r="AF643" s="35"/>
      <c r="AG643" s="35"/>
      <c r="AH643" s="35"/>
      <c r="AI643" s="35"/>
      <c r="AJ643" s="35"/>
      <c r="AK643" s="35"/>
      <c r="AL643" s="35"/>
    </row>
    <row r="644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  <c r="AB644" s="35"/>
      <c r="AC644" s="35"/>
      <c r="AD644" s="35"/>
      <c r="AE644" s="35"/>
      <c r="AF644" s="35"/>
      <c r="AG644" s="35"/>
      <c r="AH644" s="35"/>
      <c r="AI644" s="35"/>
      <c r="AJ644" s="35"/>
      <c r="AK644" s="35"/>
      <c r="AL644" s="35"/>
    </row>
    <row r="645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  <c r="AB645" s="35"/>
      <c r="AC645" s="35"/>
      <c r="AD645" s="35"/>
      <c r="AE645" s="35"/>
      <c r="AF645" s="35"/>
      <c r="AG645" s="35"/>
      <c r="AH645" s="35"/>
      <c r="AI645" s="35"/>
      <c r="AJ645" s="35"/>
      <c r="AK645" s="35"/>
      <c r="AL645" s="35"/>
    </row>
    <row r="646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  <c r="AB646" s="35"/>
      <c r="AC646" s="35"/>
      <c r="AD646" s="35"/>
      <c r="AE646" s="35"/>
      <c r="AF646" s="35"/>
      <c r="AG646" s="35"/>
      <c r="AH646" s="35"/>
      <c r="AI646" s="35"/>
      <c r="AJ646" s="35"/>
      <c r="AK646" s="35"/>
      <c r="AL646" s="35"/>
    </row>
    <row r="647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  <c r="AB647" s="35"/>
      <c r="AC647" s="35"/>
      <c r="AD647" s="35"/>
      <c r="AE647" s="35"/>
      <c r="AF647" s="35"/>
      <c r="AG647" s="35"/>
      <c r="AH647" s="35"/>
      <c r="AI647" s="35"/>
      <c r="AJ647" s="35"/>
      <c r="AK647" s="35"/>
      <c r="AL647" s="35"/>
    </row>
    <row r="648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  <c r="AB648" s="35"/>
      <c r="AC648" s="35"/>
      <c r="AD648" s="35"/>
      <c r="AE648" s="35"/>
      <c r="AF648" s="35"/>
      <c r="AG648" s="35"/>
      <c r="AH648" s="35"/>
      <c r="AI648" s="35"/>
      <c r="AJ648" s="35"/>
      <c r="AK648" s="35"/>
      <c r="AL648" s="35"/>
    </row>
    <row r="649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  <c r="AB649" s="35"/>
      <c r="AC649" s="35"/>
      <c r="AD649" s="35"/>
      <c r="AE649" s="35"/>
      <c r="AF649" s="35"/>
      <c r="AG649" s="35"/>
      <c r="AH649" s="35"/>
      <c r="AI649" s="35"/>
      <c r="AJ649" s="35"/>
      <c r="AK649" s="35"/>
      <c r="AL649" s="35"/>
    </row>
    <row r="650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  <c r="AB650" s="35"/>
      <c r="AC650" s="35"/>
      <c r="AD650" s="35"/>
      <c r="AE650" s="35"/>
      <c r="AF650" s="35"/>
      <c r="AG650" s="35"/>
      <c r="AH650" s="35"/>
      <c r="AI650" s="35"/>
      <c r="AJ650" s="35"/>
      <c r="AK650" s="35"/>
      <c r="AL650" s="35"/>
    </row>
    <row r="65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  <c r="AB651" s="35"/>
      <c r="AC651" s="35"/>
      <c r="AD651" s="35"/>
      <c r="AE651" s="35"/>
      <c r="AF651" s="35"/>
      <c r="AG651" s="35"/>
      <c r="AH651" s="35"/>
      <c r="AI651" s="35"/>
      <c r="AJ651" s="35"/>
      <c r="AK651" s="35"/>
      <c r="AL651" s="35"/>
    </row>
    <row r="652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  <c r="AB652" s="35"/>
      <c r="AC652" s="35"/>
      <c r="AD652" s="35"/>
      <c r="AE652" s="35"/>
      <c r="AF652" s="35"/>
      <c r="AG652" s="35"/>
      <c r="AH652" s="35"/>
      <c r="AI652" s="35"/>
      <c r="AJ652" s="35"/>
      <c r="AK652" s="35"/>
      <c r="AL652" s="35"/>
    </row>
    <row r="653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  <c r="AB653" s="35"/>
      <c r="AC653" s="35"/>
      <c r="AD653" s="35"/>
      <c r="AE653" s="35"/>
      <c r="AF653" s="35"/>
      <c r="AG653" s="35"/>
      <c r="AH653" s="35"/>
      <c r="AI653" s="35"/>
      <c r="AJ653" s="35"/>
      <c r="AK653" s="35"/>
      <c r="AL653" s="35"/>
    </row>
    <row r="654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  <c r="AB654" s="35"/>
      <c r="AC654" s="35"/>
      <c r="AD654" s="35"/>
      <c r="AE654" s="35"/>
      <c r="AF654" s="35"/>
      <c r="AG654" s="35"/>
      <c r="AH654" s="35"/>
      <c r="AI654" s="35"/>
      <c r="AJ654" s="35"/>
      <c r="AK654" s="35"/>
      <c r="AL654" s="35"/>
    </row>
    <row r="655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  <c r="AB655" s="35"/>
      <c r="AC655" s="35"/>
      <c r="AD655" s="35"/>
      <c r="AE655" s="35"/>
      <c r="AF655" s="35"/>
      <c r="AG655" s="35"/>
      <c r="AH655" s="35"/>
      <c r="AI655" s="35"/>
      <c r="AJ655" s="35"/>
      <c r="AK655" s="35"/>
      <c r="AL655" s="35"/>
    </row>
    <row r="656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  <c r="AB656" s="35"/>
      <c r="AC656" s="35"/>
      <c r="AD656" s="35"/>
      <c r="AE656" s="35"/>
      <c r="AF656" s="35"/>
      <c r="AG656" s="35"/>
      <c r="AH656" s="35"/>
      <c r="AI656" s="35"/>
      <c r="AJ656" s="35"/>
      <c r="AK656" s="35"/>
      <c r="AL656" s="35"/>
    </row>
    <row r="657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  <c r="AB657" s="35"/>
      <c r="AC657" s="35"/>
      <c r="AD657" s="35"/>
      <c r="AE657" s="35"/>
      <c r="AF657" s="35"/>
      <c r="AG657" s="35"/>
      <c r="AH657" s="35"/>
      <c r="AI657" s="35"/>
      <c r="AJ657" s="35"/>
      <c r="AK657" s="35"/>
      <c r="AL657" s="35"/>
    </row>
    <row r="658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  <c r="AB658" s="35"/>
      <c r="AC658" s="35"/>
      <c r="AD658" s="35"/>
      <c r="AE658" s="35"/>
      <c r="AF658" s="35"/>
      <c r="AG658" s="35"/>
      <c r="AH658" s="35"/>
      <c r="AI658" s="35"/>
      <c r="AJ658" s="35"/>
      <c r="AK658" s="35"/>
      <c r="AL658" s="35"/>
    </row>
    <row r="659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  <c r="AB659" s="35"/>
      <c r="AC659" s="35"/>
      <c r="AD659" s="35"/>
      <c r="AE659" s="35"/>
      <c r="AF659" s="35"/>
      <c r="AG659" s="35"/>
      <c r="AH659" s="35"/>
      <c r="AI659" s="35"/>
      <c r="AJ659" s="35"/>
      <c r="AK659" s="35"/>
      <c r="AL659" s="35"/>
    </row>
    <row r="660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  <c r="AB660" s="35"/>
      <c r="AC660" s="35"/>
      <c r="AD660" s="35"/>
      <c r="AE660" s="35"/>
      <c r="AF660" s="35"/>
      <c r="AG660" s="35"/>
      <c r="AH660" s="35"/>
      <c r="AI660" s="35"/>
      <c r="AJ660" s="35"/>
      <c r="AK660" s="35"/>
      <c r="AL660" s="35"/>
    </row>
    <row r="66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  <c r="AB661" s="35"/>
      <c r="AC661" s="35"/>
      <c r="AD661" s="35"/>
      <c r="AE661" s="35"/>
      <c r="AF661" s="35"/>
      <c r="AG661" s="35"/>
      <c r="AH661" s="35"/>
      <c r="AI661" s="35"/>
      <c r="AJ661" s="35"/>
      <c r="AK661" s="35"/>
      <c r="AL661" s="35"/>
    </row>
    <row r="662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  <c r="AB662" s="35"/>
      <c r="AC662" s="35"/>
      <c r="AD662" s="35"/>
      <c r="AE662" s="35"/>
      <c r="AF662" s="35"/>
      <c r="AG662" s="35"/>
      <c r="AH662" s="35"/>
      <c r="AI662" s="35"/>
      <c r="AJ662" s="35"/>
      <c r="AK662" s="35"/>
      <c r="AL662" s="35"/>
    </row>
    <row r="663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  <c r="AB663" s="35"/>
      <c r="AC663" s="35"/>
      <c r="AD663" s="35"/>
      <c r="AE663" s="35"/>
      <c r="AF663" s="35"/>
      <c r="AG663" s="35"/>
      <c r="AH663" s="35"/>
      <c r="AI663" s="35"/>
      <c r="AJ663" s="35"/>
      <c r="AK663" s="35"/>
      <c r="AL663" s="35"/>
    </row>
    <row r="664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  <c r="AB664" s="35"/>
      <c r="AC664" s="35"/>
      <c r="AD664" s="35"/>
      <c r="AE664" s="35"/>
      <c r="AF664" s="35"/>
      <c r="AG664" s="35"/>
      <c r="AH664" s="35"/>
      <c r="AI664" s="35"/>
      <c r="AJ664" s="35"/>
      <c r="AK664" s="35"/>
      <c r="AL664" s="35"/>
    </row>
    <row r="665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  <c r="AB665" s="35"/>
      <c r="AC665" s="35"/>
      <c r="AD665" s="35"/>
      <c r="AE665" s="35"/>
      <c r="AF665" s="35"/>
      <c r="AG665" s="35"/>
      <c r="AH665" s="35"/>
      <c r="AI665" s="35"/>
      <c r="AJ665" s="35"/>
      <c r="AK665" s="35"/>
      <c r="AL665" s="35"/>
    </row>
    <row r="666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  <c r="AB666" s="35"/>
      <c r="AC666" s="35"/>
      <c r="AD666" s="35"/>
      <c r="AE666" s="35"/>
      <c r="AF666" s="35"/>
      <c r="AG666" s="35"/>
      <c r="AH666" s="35"/>
      <c r="AI666" s="35"/>
      <c r="AJ666" s="35"/>
      <c r="AK666" s="35"/>
      <c r="AL666" s="35"/>
    </row>
    <row r="667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  <c r="AB667" s="35"/>
      <c r="AC667" s="35"/>
      <c r="AD667" s="35"/>
      <c r="AE667" s="35"/>
      <c r="AF667" s="35"/>
      <c r="AG667" s="35"/>
      <c r="AH667" s="35"/>
      <c r="AI667" s="35"/>
      <c r="AJ667" s="35"/>
      <c r="AK667" s="35"/>
      <c r="AL667" s="35"/>
    </row>
    <row r="668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  <c r="AB668" s="35"/>
      <c r="AC668" s="35"/>
      <c r="AD668" s="35"/>
      <c r="AE668" s="35"/>
      <c r="AF668" s="35"/>
      <c r="AG668" s="35"/>
      <c r="AH668" s="35"/>
      <c r="AI668" s="35"/>
      <c r="AJ668" s="35"/>
      <c r="AK668" s="35"/>
      <c r="AL668" s="35"/>
    </row>
    <row r="669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  <c r="AB669" s="35"/>
      <c r="AC669" s="35"/>
      <c r="AD669" s="35"/>
      <c r="AE669" s="35"/>
      <c r="AF669" s="35"/>
      <c r="AG669" s="35"/>
      <c r="AH669" s="35"/>
      <c r="AI669" s="35"/>
      <c r="AJ669" s="35"/>
      <c r="AK669" s="35"/>
      <c r="AL669" s="35"/>
    </row>
    <row r="670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  <c r="AB670" s="35"/>
      <c r="AC670" s="35"/>
      <c r="AD670" s="35"/>
      <c r="AE670" s="35"/>
      <c r="AF670" s="35"/>
      <c r="AG670" s="35"/>
      <c r="AH670" s="35"/>
      <c r="AI670" s="35"/>
      <c r="AJ670" s="35"/>
      <c r="AK670" s="35"/>
      <c r="AL670" s="35"/>
    </row>
    <row r="67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  <c r="AB671" s="35"/>
      <c r="AC671" s="35"/>
      <c r="AD671" s="35"/>
      <c r="AE671" s="35"/>
      <c r="AF671" s="35"/>
      <c r="AG671" s="35"/>
      <c r="AH671" s="35"/>
      <c r="AI671" s="35"/>
      <c r="AJ671" s="35"/>
      <c r="AK671" s="35"/>
      <c r="AL671" s="35"/>
    </row>
    <row r="672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  <c r="AB672" s="35"/>
      <c r="AC672" s="35"/>
      <c r="AD672" s="35"/>
      <c r="AE672" s="35"/>
      <c r="AF672" s="35"/>
      <c r="AG672" s="35"/>
      <c r="AH672" s="35"/>
      <c r="AI672" s="35"/>
      <c r="AJ672" s="35"/>
      <c r="AK672" s="35"/>
      <c r="AL672" s="35"/>
    </row>
    <row r="673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  <c r="AB673" s="35"/>
      <c r="AC673" s="35"/>
      <c r="AD673" s="35"/>
      <c r="AE673" s="35"/>
      <c r="AF673" s="35"/>
      <c r="AG673" s="35"/>
      <c r="AH673" s="35"/>
      <c r="AI673" s="35"/>
      <c r="AJ673" s="35"/>
      <c r="AK673" s="35"/>
      <c r="AL673" s="35"/>
    </row>
    <row r="674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  <c r="AB674" s="35"/>
      <c r="AC674" s="35"/>
      <c r="AD674" s="35"/>
      <c r="AE674" s="35"/>
      <c r="AF674" s="35"/>
      <c r="AG674" s="35"/>
      <c r="AH674" s="35"/>
      <c r="AI674" s="35"/>
      <c r="AJ674" s="35"/>
      <c r="AK674" s="35"/>
      <c r="AL674" s="35"/>
    </row>
    <row r="675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  <c r="AB675" s="35"/>
      <c r="AC675" s="35"/>
      <c r="AD675" s="35"/>
      <c r="AE675" s="35"/>
      <c r="AF675" s="35"/>
      <c r="AG675" s="35"/>
      <c r="AH675" s="35"/>
      <c r="AI675" s="35"/>
      <c r="AJ675" s="35"/>
      <c r="AK675" s="35"/>
      <c r="AL675" s="35"/>
    </row>
    <row r="676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  <c r="AB676" s="35"/>
      <c r="AC676" s="35"/>
      <c r="AD676" s="35"/>
      <c r="AE676" s="35"/>
      <c r="AF676" s="35"/>
      <c r="AG676" s="35"/>
      <c r="AH676" s="35"/>
      <c r="AI676" s="35"/>
      <c r="AJ676" s="35"/>
      <c r="AK676" s="35"/>
      <c r="AL676" s="35"/>
    </row>
    <row r="677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  <c r="AB677" s="35"/>
      <c r="AC677" s="35"/>
      <c r="AD677" s="35"/>
      <c r="AE677" s="35"/>
      <c r="AF677" s="35"/>
      <c r="AG677" s="35"/>
      <c r="AH677" s="35"/>
      <c r="AI677" s="35"/>
      <c r="AJ677" s="35"/>
      <c r="AK677" s="35"/>
      <c r="AL677" s="35"/>
    </row>
    <row r="678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  <c r="AB678" s="35"/>
      <c r="AC678" s="35"/>
      <c r="AD678" s="35"/>
      <c r="AE678" s="35"/>
      <c r="AF678" s="35"/>
      <c r="AG678" s="35"/>
      <c r="AH678" s="35"/>
      <c r="AI678" s="35"/>
      <c r="AJ678" s="35"/>
      <c r="AK678" s="35"/>
      <c r="AL678" s="35"/>
    </row>
    <row r="679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  <c r="AB679" s="35"/>
      <c r="AC679" s="35"/>
      <c r="AD679" s="35"/>
      <c r="AE679" s="35"/>
      <c r="AF679" s="35"/>
      <c r="AG679" s="35"/>
      <c r="AH679" s="35"/>
      <c r="AI679" s="35"/>
      <c r="AJ679" s="35"/>
      <c r="AK679" s="35"/>
      <c r="AL679" s="35"/>
    </row>
    <row r="680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  <c r="AB680" s="35"/>
      <c r="AC680" s="35"/>
      <c r="AD680" s="35"/>
      <c r="AE680" s="35"/>
      <c r="AF680" s="35"/>
      <c r="AG680" s="35"/>
      <c r="AH680" s="35"/>
      <c r="AI680" s="35"/>
      <c r="AJ680" s="35"/>
      <c r="AK680" s="35"/>
      <c r="AL680" s="35"/>
    </row>
    <row r="68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  <c r="AB681" s="35"/>
      <c r="AC681" s="35"/>
      <c r="AD681" s="35"/>
      <c r="AE681" s="35"/>
      <c r="AF681" s="35"/>
      <c r="AG681" s="35"/>
      <c r="AH681" s="35"/>
      <c r="AI681" s="35"/>
      <c r="AJ681" s="35"/>
      <c r="AK681" s="35"/>
      <c r="AL681" s="35"/>
    </row>
    <row r="682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  <c r="AB682" s="35"/>
      <c r="AC682" s="35"/>
      <c r="AD682" s="35"/>
      <c r="AE682" s="35"/>
      <c r="AF682" s="35"/>
      <c r="AG682" s="35"/>
      <c r="AH682" s="35"/>
      <c r="AI682" s="35"/>
      <c r="AJ682" s="35"/>
      <c r="AK682" s="35"/>
      <c r="AL682" s="35"/>
    </row>
    <row r="683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  <c r="AB683" s="35"/>
      <c r="AC683" s="35"/>
      <c r="AD683" s="35"/>
      <c r="AE683" s="35"/>
      <c r="AF683" s="35"/>
      <c r="AG683" s="35"/>
      <c r="AH683" s="35"/>
      <c r="AI683" s="35"/>
      <c r="AJ683" s="35"/>
      <c r="AK683" s="35"/>
      <c r="AL683" s="35"/>
    </row>
    <row r="684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  <c r="AB684" s="35"/>
      <c r="AC684" s="35"/>
      <c r="AD684" s="35"/>
      <c r="AE684" s="35"/>
      <c r="AF684" s="35"/>
      <c r="AG684" s="35"/>
      <c r="AH684" s="35"/>
      <c r="AI684" s="35"/>
      <c r="AJ684" s="35"/>
      <c r="AK684" s="35"/>
      <c r="AL684" s="35"/>
    </row>
    <row r="685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  <c r="AB685" s="35"/>
      <c r="AC685" s="35"/>
      <c r="AD685" s="35"/>
      <c r="AE685" s="35"/>
      <c r="AF685" s="35"/>
      <c r="AG685" s="35"/>
      <c r="AH685" s="35"/>
      <c r="AI685" s="35"/>
      <c r="AJ685" s="35"/>
      <c r="AK685" s="35"/>
      <c r="AL685" s="35"/>
    </row>
    <row r="686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  <c r="AB686" s="35"/>
      <c r="AC686" s="35"/>
      <c r="AD686" s="35"/>
      <c r="AE686" s="35"/>
      <c r="AF686" s="35"/>
      <c r="AG686" s="35"/>
      <c r="AH686" s="35"/>
      <c r="AI686" s="35"/>
      <c r="AJ686" s="35"/>
      <c r="AK686" s="35"/>
      <c r="AL686" s="35"/>
    </row>
    <row r="687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  <c r="AB687" s="35"/>
      <c r="AC687" s="35"/>
      <c r="AD687" s="35"/>
      <c r="AE687" s="35"/>
      <c r="AF687" s="35"/>
      <c r="AG687" s="35"/>
      <c r="AH687" s="35"/>
      <c r="AI687" s="35"/>
      <c r="AJ687" s="35"/>
      <c r="AK687" s="35"/>
      <c r="AL687" s="35"/>
    </row>
    <row r="688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  <c r="AB688" s="35"/>
      <c r="AC688" s="35"/>
      <c r="AD688" s="35"/>
      <c r="AE688" s="35"/>
      <c r="AF688" s="35"/>
      <c r="AG688" s="35"/>
      <c r="AH688" s="35"/>
      <c r="AI688" s="35"/>
      <c r="AJ688" s="35"/>
      <c r="AK688" s="35"/>
      <c r="AL688" s="35"/>
    </row>
    <row r="689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  <c r="AB689" s="35"/>
      <c r="AC689" s="35"/>
      <c r="AD689" s="35"/>
      <c r="AE689" s="35"/>
      <c r="AF689" s="35"/>
      <c r="AG689" s="35"/>
      <c r="AH689" s="35"/>
      <c r="AI689" s="35"/>
      <c r="AJ689" s="35"/>
      <c r="AK689" s="35"/>
      <c r="AL689" s="35"/>
    </row>
    <row r="690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  <c r="AB690" s="35"/>
      <c r="AC690" s="35"/>
      <c r="AD690" s="35"/>
      <c r="AE690" s="35"/>
      <c r="AF690" s="35"/>
      <c r="AG690" s="35"/>
      <c r="AH690" s="35"/>
      <c r="AI690" s="35"/>
      <c r="AJ690" s="35"/>
      <c r="AK690" s="35"/>
      <c r="AL690" s="35"/>
    </row>
    <row r="69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  <c r="AB691" s="35"/>
      <c r="AC691" s="35"/>
      <c r="AD691" s="35"/>
      <c r="AE691" s="35"/>
      <c r="AF691" s="35"/>
      <c r="AG691" s="35"/>
      <c r="AH691" s="35"/>
      <c r="AI691" s="35"/>
      <c r="AJ691" s="35"/>
      <c r="AK691" s="35"/>
      <c r="AL691" s="35"/>
    </row>
    <row r="692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  <c r="AB692" s="35"/>
      <c r="AC692" s="35"/>
      <c r="AD692" s="35"/>
      <c r="AE692" s="35"/>
      <c r="AF692" s="35"/>
      <c r="AG692" s="35"/>
      <c r="AH692" s="35"/>
      <c r="AI692" s="35"/>
      <c r="AJ692" s="35"/>
      <c r="AK692" s="35"/>
      <c r="AL692" s="35"/>
    </row>
    <row r="693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  <c r="AB693" s="35"/>
      <c r="AC693" s="35"/>
      <c r="AD693" s="35"/>
      <c r="AE693" s="35"/>
      <c r="AF693" s="35"/>
      <c r="AG693" s="35"/>
      <c r="AH693" s="35"/>
      <c r="AI693" s="35"/>
      <c r="AJ693" s="35"/>
      <c r="AK693" s="35"/>
      <c r="AL693" s="35"/>
    </row>
    <row r="694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  <c r="AB694" s="35"/>
      <c r="AC694" s="35"/>
      <c r="AD694" s="35"/>
      <c r="AE694" s="35"/>
      <c r="AF694" s="35"/>
      <c r="AG694" s="35"/>
      <c r="AH694" s="35"/>
      <c r="AI694" s="35"/>
      <c r="AJ694" s="35"/>
      <c r="AK694" s="35"/>
      <c r="AL694" s="35"/>
    </row>
    <row r="695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  <c r="AB695" s="35"/>
      <c r="AC695" s="35"/>
      <c r="AD695" s="35"/>
      <c r="AE695" s="35"/>
      <c r="AF695" s="35"/>
      <c r="AG695" s="35"/>
      <c r="AH695" s="35"/>
      <c r="AI695" s="35"/>
      <c r="AJ695" s="35"/>
      <c r="AK695" s="35"/>
      <c r="AL695" s="35"/>
    </row>
    <row r="696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  <c r="AB696" s="35"/>
      <c r="AC696" s="35"/>
      <c r="AD696" s="35"/>
      <c r="AE696" s="35"/>
      <c r="AF696" s="35"/>
      <c r="AG696" s="35"/>
      <c r="AH696" s="35"/>
      <c r="AI696" s="35"/>
      <c r="AJ696" s="35"/>
      <c r="AK696" s="35"/>
      <c r="AL696" s="35"/>
    </row>
    <row r="697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  <c r="AB697" s="35"/>
      <c r="AC697" s="35"/>
      <c r="AD697" s="35"/>
      <c r="AE697" s="35"/>
      <c r="AF697" s="35"/>
      <c r="AG697" s="35"/>
      <c r="AH697" s="35"/>
      <c r="AI697" s="35"/>
      <c r="AJ697" s="35"/>
      <c r="AK697" s="35"/>
      <c r="AL697" s="35"/>
    </row>
    <row r="698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  <c r="AB698" s="35"/>
      <c r="AC698" s="35"/>
      <c r="AD698" s="35"/>
      <c r="AE698" s="35"/>
      <c r="AF698" s="35"/>
      <c r="AG698" s="35"/>
      <c r="AH698" s="35"/>
      <c r="AI698" s="35"/>
      <c r="AJ698" s="35"/>
      <c r="AK698" s="35"/>
      <c r="AL698" s="35"/>
    </row>
    <row r="699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  <c r="AB699" s="35"/>
      <c r="AC699" s="35"/>
      <c r="AD699" s="35"/>
      <c r="AE699" s="35"/>
      <c r="AF699" s="35"/>
      <c r="AG699" s="35"/>
      <c r="AH699" s="35"/>
      <c r="AI699" s="35"/>
      <c r="AJ699" s="35"/>
      <c r="AK699" s="35"/>
      <c r="AL699" s="35"/>
    </row>
    <row r="700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  <c r="AB700" s="35"/>
      <c r="AC700" s="35"/>
      <c r="AD700" s="35"/>
      <c r="AE700" s="35"/>
      <c r="AF700" s="35"/>
      <c r="AG700" s="35"/>
      <c r="AH700" s="35"/>
      <c r="AI700" s="35"/>
      <c r="AJ700" s="35"/>
      <c r="AK700" s="35"/>
      <c r="AL700" s="35"/>
    </row>
    <row r="70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  <c r="AB701" s="35"/>
      <c r="AC701" s="35"/>
      <c r="AD701" s="35"/>
      <c r="AE701" s="35"/>
      <c r="AF701" s="35"/>
      <c r="AG701" s="35"/>
      <c r="AH701" s="35"/>
      <c r="AI701" s="35"/>
      <c r="AJ701" s="35"/>
      <c r="AK701" s="35"/>
      <c r="AL701" s="35"/>
    </row>
    <row r="702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  <c r="AB702" s="35"/>
      <c r="AC702" s="35"/>
      <c r="AD702" s="35"/>
      <c r="AE702" s="35"/>
      <c r="AF702" s="35"/>
      <c r="AG702" s="35"/>
      <c r="AH702" s="35"/>
      <c r="AI702" s="35"/>
      <c r="AJ702" s="35"/>
      <c r="AK702" s="35"/>
      <c r="AL702" s="35"/>
    </row>
    <row r="703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  <c r="AB703" s="35"/>
      <c r="AC703" s="35"/>
      <c r="AD703" s="35"/>
      <c r="AE703" s="35"/>
      <c r="AF703" s="35"/>
      <c r="AG703" s="35"/>
      <c r="AH703" s="35"/>
      <c r="AI703" s="35"/>
      <c r="AJ703" s="35"/>
      <c r="AK703" s="35"/>
      <c r="AL703" s="35"/>
    </row>
    <row r="704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  <c r="AB704" s="35"/>
      <c r="AC704" s="35"/>
      <c r="AD704" s="35"/>
      <c r="AE704" s="35"/>
      <c r="AF704" s="35"/>
      <c r="AG704" s="35"/>
      <c r="AH704" s="35"/>
      <c r="AI704" s="35"/>
      <c r="AJ704" s="35"/>
      <c r="AK704" s="35"/>
      <c r="AL704" s="35"/>
    </row>
    <row r="705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  <c r="AB705" s="35"/>
      <c r="AC705" s="35"/>
      <c r="AD705" s="35"/>
      <c r="AE705" s="35"/>
      <c r="AF705" s="35"/>
      <c r="AG705" s="35"/>
      <c r="AH705" s="35"/>
      <c r="AI705" s="35"/>
      <c r="AJ705" s="35"/>
      <c r="AK705" s="35"/>
      <c r="AL705" s="35"/>
    </row>
    <row r="706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  <c r="AB706" s="35"/>
      <c r="AC706" s="35"/>
      <c r="AD706" s="35"/>
      <c r="AE706" s="35"/>
      <c r="AF706" s="35"/>
      <c r="AG706" s="35"/>
      <c r="AH706" s="35"/>
      <c r="AI706" s="35"/>
      <c r="AJ706" s="35"/>
      <c r="AK706" s="35"/>
      <c r="AL706" s="35"/>
    </row>
    <row r="707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  <c r="AB707" s="35"/>
      <c r="AC707" s="35"/>
      <c r="AD707" s="35"/>
      <c r="AE707" s="35"/>
      <c r="AF707" s="35"/>
      <c r="AG707" s="35"/>
      <c r="AH707" s="35"/>
      <c r="AI707" s="35"/>
      <c r="AJ707" s="35"/>
      <c r="AK707" s="35"/>
      <c r="AL707" s="35"/>
    </row>
    <row r="708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  <c r="AB708" s="35"/>
      <c r="AC708" s="35"/>
      <c r="AD708" s="35"/>
      <c r="AE708" s="35"/>
      <c r="AF708" s="35"/>
      <c r="AG708" s="35"/>
      <c r="AH708" s="35"/>
      <c r="AI708" s="35"/>
      <c r="AJ708" s="35"/>
      <c r="AK708" s="35"/>
      <c r="AL708" s="35"/>
    </row>
    <row r="709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  <c r="AB709" s="35"/>
      <c r="AC709" s="35"/>
      <c r="AD709" s="35"/>
      <c r="AE709" s="35"/>
      <c r="AF709" s="35"/>
      <c r="AG709" s="35"/>
      <c r="AH709" s="35"/>
      <c r="AI709" s="35"/>
      <c r="AJ709" s="35"/>
      <c r="AK709" s="35"/>
      <c r="AL709" s="35"/>
    </row>
    <row r="710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  <c r="AB710" s="35"/>
      <c r="AC710" s="35"/>
      <c r="AD710" s="35"/>
      <c r="AE710" s="35"/>
      <c r="AF710" s="35"/>
      <c r="AG710" s="35"/>
      <c r="AH710" s="35"/>
      <c r="AI710" s="35"/>
      <c r="AJ710" s="35"/>
      <c r="AK710" s="35"/>
      <c r="AL710" s="35"/>
    </row>
    <row r="71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  <c r="AB711" s="35"/>
      <c r="AC711" s="35"/>
      <c r="AD711" s="35"/>
      <c r="AE711" s="35"/>
      <c r="AF711" s="35"/>
      <c r="AG711" s="35"/>
      <c r="AH711" s="35"/>
      <c r="AI711" s="35"/>
      <c r="AJ711" s="35"/>
      <c r="AK711" s="35"/>
      <c r="AL711" s="35"/>
    </row>
    <row r="712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  <c r="AB712" s="35"/>
      <c r="AC712" s="35"/>
      <c r="AD712" s="35"/>
      <c r="AE712" s="35"/>
      <c r="AF712" s="35"/>
      <c r="AG712" s="35"/>
      <c r="AH712" s="35"/>
      <c r="AI712" s="35"/>
      <c r="AJ712" s="35"/>
      <c r="AK712" s="35"/>
      <c r="AL712" s="35"/>
    </row>
    <row r="713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  <c r="AB713" s="35"/>
      <c r="AC713" s="35"/>
      <c r="AD713" s="35"/>
      <c r="AE713" s="35"/>
      <c r="AF713" s="35"/>
      <c r="AG713" s="35"/>
      <c r="AH713" s="35"/>
      <c r="AI713" s="35"/>
      <c r="AJ713" s="35"/>
      <c r="AK713" s="35"/>
      <c r="AL713" s="35"/>
    </row>
    <row r="714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  <c r="AB714" s="35"/>
      <c r="AC714" s="35"/>
      <c r="AD714" s="35"/>
      <c r="AE714" s="35"/>
      <c r="AF714" s="35"/>
      <c r="AG714" s="35"/>
      <c r="AH714" s="35"/>
      <c r="AI714" s="35"/>
      <c r="AJ714" s="35"/>
      <c r="AK714" s="35"/>
      <c r="AL714" s="35"/>
    </row>
    <row r="715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  <c r="AB715" s="35"/>
      <c r="AC715" s="35"/>
      <c r="AD715" s="35"/>
      <c r="AE715" s="35"/>
      <c r="AF715" s="35"/>
      <c r="AG715" s="35"/>
      <c r="AH715" s="35"/>
      <c r="AI715" s="35"/>
      <c r="AJ715" s="35"/>
      <c r="AK715" s="35"/>
      <c r="AL715" s="35"/>
    </row>
    <row r="716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  <c r="AB716" s="35"/>
      <c r="AC716" s="35"/>
      <c r="AD716" s="35"/>
      <c r="AE716" s="35"/>
      <c r="AF716" s="35"/>
      <c r="AG716" s="35"/>
      <c r="AH716" s="35"/>
      <c r="AI716" s="35"/>
      <c r="AJ716" s="35"/>
      <c r="AK716" s="35"/>
      <c r="AL716" s="35"/>
    </row>
    <row r="717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  <c r="AB717" s="35"/>
      <c r="AC717" s="35"/>
      <c r="AD717" s="35"/>
      <c r="AE717" s="35"/>
      <c r="AF717" s="35"/>
      <c r="AG717" s="35"/>
      <c r="AH717" s="35"/>
      <c r="AI717" s="35"/>
      <c r="AJ717" s="35"/>
      <c r="AK717" s="35"/>
      <c r="AL717" s="35"/>
    </row>
    <row r="718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  <c r="AB718" s="35"/>
      <c r="AC718" s="35"/>
      <c r="AD718" s="35"/>
      <c r="AE718" s="35"/>
      <c r="AF718" s="35"/>
      <c r="AG718" s="35"/>
      <c r="AH718" s="35"/>
      <c r="AI718" s="35"/>
      <c r="AJ718" s="35"/>
      <c r="AK718" s="35"/>
      <c r="AL718" s="35"/>
    </row>
    <row r="719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  <c r="AB719" s="35"/>
      <c r="AC719" s="35"/>
      <c r="AD719" s="35"/>
      <c r="AE719" s="35"/>
      <c r="AF719" s="35"/>
      <c r="AG719" s="35"/>
      <c r="AH719" s="35"/>
      <c r="AI719" s="35"/>
      <c r="AJ719" s="35"/>
      <c r="AK719" s="35"/>
      <c r="AL719" s="35"/>
    </row>
    <row r="720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  <c r="AB720" s="35"/>
      <c r="AC720" s="35"/>
      <c r="AD720" s="35"/>
      <c r="AE720" s="35"/>
      <c r="AF720" s="35"/>
      <c r="AG720" s="35"/>
      <c r="AH720" s="35"/>
      <c r="AI720" s="35"/>
      <c r="AJ720" s="35"/>
      <c r="AK720" s="35"/>
      <c r="AL720" s="35"/>
    </row>
    <row r="72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  <c r="AB721" s="35"/>
      <c r="AC721" s="35"/>
      <c r="AD721" s="35"/>
      <c r="AE721" s="35"/>
      <c r="AF721" s="35"/>
      <c r="AG721" s="35"/>
      <c r="AH721" s="35"/>
      <c r="AI721" s="35"/>
      <c r="AJ721" s="35"/>
      <c r="AK721" s="35"/>
      <c r="AL721" s="35"/>
    </row>
    <row r="722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  <c r="AB722" s="35"/>
      <c r="AC722" s="35"/>
      <c r="AD722" s="35"/>
      <c r="AE722" s="35"/>
      <c r="AF722" s="35"/>
      <c r="AG722" s="35"/>
      <c r="AH722" s="35"/>
      <c r="AI722" s="35"/>
      <c r="AJ722" s="35"/>
      <c r="AK722" s="35"/>
      <c r="AL722" s="35"/>
    </row>
    <row r="723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  <c r="AB723" s="35"/>
      <c r="AC723" s="35"/>
      <c r="AD723" s="35"/>
      <c r="AE723" s="35"/>
      <c r="AF723" s="35"/>
      <c r="AG723" s="35"/>
      <c r="AH723" s="35"/>
      <c r="AI723" s="35"/>
      <c r="AJ723" s="35"/>
      <c r="AK723" s="35"/>
      <c r="AL723" s="35"/>
    </row>
    <row r="724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  <c r="AB724" s="35"/>
      <c r="AC724" s="35"/>
      <c r="AD724" s="35"/>
      <c r="AE724" s="35"/>
      <c r="AF724" s="35"/>
      <c r="AG724" s="35"/>
      <c r="AH724" s="35"/>
      <c r="AI724" s="35"/>
      <c r="AJ724" s="35"/>
      <c r="AK724" s="35"/>
      <c r="AL724" s="35"/>
    </row>
    <row r="725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  <c r="AB725" s="35"/>
      <c r="AC725" s="35"/>
      <c r="AD725" s="35"/>
      <c r="AE725" s="35"/>
      <c r="AF725" s="35"/>
      <c r="AG725" s="35"/>
      <c r="AH725" s="35"/>
      <c r="AI725" s="35"/>
      <c r="AJ725" s="35"/>
      <c r="AK725" s="35"/>
      <c r="AL725" s="35"/>
    </row>
    <row r="726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  <c r="AB726" s="35"/>
      <c r="AC726" s="35"/>
      <c r="AD726" s="35"/>
      <c r="AE726" s="35"/>
      <c r="AF726" s="35"/>
      <c r="AG726" s="35"/>
      <c r="AH726" s="35"/>
      <c r="AI726" s="35"/>
      <c r="AJ726" s="35"/>
      <c r="AK726" s="35"/>
      <c r="AL726" s="35"/>
    </row>
    <row r="727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  <c r="AB727" s="35"/>
      <c r="AC727" s="35"/>
      <c r="AD727" s="35"/>
      <c r="AE727" s="35"/>
      <c r="AF727" s="35"/>
      <c r="AG727" s="35"/>
      <c r="AH727" s="35"/>
      <c r="AI727" s="35"/>
      <c r="AJ727" s="35"/>
      <c r="AK727" s="35"/>
      <c r="AL727" s="35"/>
    </row>
    <row r="728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  <c r="AB728" s="35"/>
      <c r="AC728" s="35"/>
      <c r="AD728" s="35"/>
      <c r="AE728" s="35"/>
      <c r="AF728" s="35"/>
      <c r="AG728" s="35"/>
      <c r="AH728" s="35"/>
      <c r="AI728" s="35"/>
      <c r="AJ728" s="35"/>
      <c r="AK728" s="35"/>
      <c r="AL728" s="35"/>
    </row>
    <row r="729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  <c r="AB729" s="35"/>
      <c r="AC729" s="35"/>
      <c r="AD729" s="35"/>
      <c r="AE729" s="35"/>
      <c r="AF729" s="35"/>
      <c r="AG729" s="35"/>
      <c r="AH729" s="35"/>
      <c r="AI729" s="35"/>
      <c r="AJ729" s="35"/>
      <c r="AK729" s="35"/>
      <c r="AL729" s="35"/>
    </row>
    <row r="730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  <c r="AB730" s="35"/>
      <c r="AC730" s="35"/>
      <c r="AD730" s="35"/>
      <c r="AE730" s="35"/>
      <c r="AF730" s="35"/>
      <c r="AG730" s="35"/>
      <c r="AH730" s="35"/>
      <c r="AI730" s="35"/>
      <c r="AJ730" s="35"/>
      <c r="AK730" s="35"/>
      <c r="AL730" s="35"/>
    </row>
    <row r="73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  <c r="AB731" s="35"/>
      <c r="AC731" s="35"/>
      <c r="AD731" s="35"/>
      <c r="AE731" s="35"/>
      <c r="AF731" s="35"/>
      <c r="AG731" s="35"/>
      <c r="AH731" s="35"/>
      <c r="AI731" s="35"/>
      <c r="AJ731" s="35"/>
      <c r="AK731" s="35"/>
      <c r="AL731" s="35"/>
    </row>
    <row r="732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  <c r="AB732" s="35"/>
      <c r="AC732" s="35"/>
      <c r="AD732" s="35"/>
      <c r="AE732" s="35"/>
      <c r="AF732" s="35"/>
      <c r="AG732" s="35"/>
      <c r="AH732" s="35"/>
      <c r="AI732" s="35"/>
      <c r="AJ732" s="35"/>
      <c r="AK732" s="35"/>
      <c r="AL732" s="35"/>
    </row>
    <row r="733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  <c r="AB733" s="35"/>
      <c r="AC733" s="35"/>
      <c r="AD733" s="35"/>
      <c r="AE733" s="35"/>
      <c r="AF733" s="35"/>
      <c r="AG733" s="35"/>
      <c r="AH733" s="35"/>
      <c r="AI733" s="35"/>
      <c r="AJ733" s="35"/>
      <c r="AK733" s="35"/>
      <c r="AL733" s="35"/>
    </row>
    <row r="734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  <c r="AB734" s="35"/>
      <c r="AC734" s="35"/>
      <c r="AD734" s="35"/>
      <c r="AE734" s="35"/>
      <c r="AF734" s="35"/>
      <c r="AG734" s="35"/>
      <c r="AH734" s="35"/>
      <c r="AI734" s="35"/>
      <c r="AJ734" s="35"/>
      <c r="AK734" s="35"/>
      <c r="AL734" s="35"/>
    </row>
    <row r="735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  <c r="AB735" s="35"/>
      <c r="AC735" s="35"/>
      <c r="AD735" s="35"/>
      <c r="AE735" s="35"/>
      <c r="AF735" s="35"/>
      <c r="AG735" s="35"/>
      <c r="AH735" s="35"/>
      <c r="AI735" s="35"/>
      <c r="AJ735" s="35"/>
      <c r="AK735" s="35"/>
      <c r="AL735" s="35"/>
    </row>
    <row r="736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  <c r="AB736" s="35"/>
      <c r="AC736" s="35"/>
      <c r="AD736" s="35"/>
      <c r="AE736" s="35"/>
      <c r="AF736" s="35"/>
      <c r="AG736" s="35"/>
      <c r="AH736" s="35"/>
      <c r="AI736" s="35"/>
      <c r="AJ736" s="35"/>
      <c r="AK736" s="35"/>
      <c r="AL736" s="35"/>
    </row>
    <row r="737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  <c r="AB737" s="35"/>
      <c r="AC737" s="35"/>
      <c r="AD737" s="35"/>
      <c r="AE737" s="35"/>
      <c r="AF737" s="35"/>
      <c r="AG737" s="35"/>
      <c r="AH737" s="35"/>
      <c r="AI737" s="35"/>
      <c r="AJ737" s="35"/>
      <c r="AK737" s="35"/>
      <c r="AL737" s="35"/>
    </row>
    <row r="738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  <c r="AB738" s="35"/>
      <c r="AC738" s="35"/>
      <c r="AD738" s="35"/>
      <c r="AE738" s="35"/>
      <c r="AF738" s="35"/>
      <c r="AG738" s="35"/>
      <c r="AH738" s="35"/>
      <c r="AI738" s="35"/>
      <c r="AJ738" s="35"/>
      <c r="AK738" s="35"/>
      <c r="AL738" s="35"/>
    </row>
    <row r="739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  <c r="AB739" s="35"/>
      <c r="AC739" s="35"/>
      <c r="AD739" s="35"/>
      <c r="AE739" s="35"/>
      <c r="AF739" s="35"/>
      <c r="AG739" s="35"/>
      <c r="AH739" s="35"/>
      <c r="AI739" s="35"/>
      <c r="AJ739" s="35"/>
      <c r="AK739" s="35"/>
      <c r="AL739" s="35"/>
    </row>
    <row r="740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  <c r="AB740" s="35"/>
      <c r="AC740" s="35"/>
      <c r="AD740" s="35"/>
      <c r="AE740" s="35"/>
      <c r="AF740" s="35"/>
      <c r="AG740" s="35"/>
      <c r="AH740" s="35"/>
      <c r="AI740" s="35"/>
      <c r="AJ740" s="35"/>
      <c r="AK740" s="35"/>
      <c r="AL740" s="35"/>
    </row>
    <row r="74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  <c r="AB741" s="35"/>
      <c r="AC741" s="35"/>
      <c r="AD741" s="35"/>
      <c r="AE741" s="35"/>
      <c r="AF741" s="35"/>
      <c r="AG741" s="35"/>
      <c r="AH741" s="35"/>
      <c r="AI741" s="35"/>
      <c r="AJ741" s="35"/>
      <c r="AK741" s="35"/>
      <c r="AL741" s="35"/>
    </row>
    <row r="742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  <c r="AB742" s="35"/>
      <c r="AC742" s="35"/>
      <c r="AD742" s="35"/>
      <c r="AE742" s="35"/>
      <c r="AF742" s="35"/>
      <c r="AG742" s="35"/>
      <c r="AH742" s="35"/>
      <c r="AI742" s="35"/>
      <c r="AJ742" s="35"/>
      <c r="AK742" s="35"/>
      <c r="AL742" s="35"/>
    </row>
    <row r="743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  <c r="AB743" s="35"/>
      <c r="AC743" s="35"/>
      <c r="AD743" s="35"/>
      <c r="AE743" s="35"/>
      <c r="AF743" s="35"/>
      <c r="AG743" s="35"/>
      <c r="AH743" s="35"/>
      <c r="AI743" s="35"/>
      <c r="AJ743" s="35"/>
      <c r="AK743" s="35"/>
      <c r="AL743" s="35"/>
    </row>
    <row r="744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  <c r="AB744" s="35"/>
      <c r="AC744" s="35"/>
      <c r="AD744" s="35"/>
      <c r="AE744" s="35"/>
      <c r="AF744" s="35"/>
      <c r="AG744" s="35"/>
      <c r="AH744" s="35"/>
      <c r="AI744" s="35"/>
      <c r="AJ744" s="35"/>
      <c r="AK744" s="35"/>
      <c r="AL744" s="35"/>
    </row>
    <row r="745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  <c r="AB745" s="35"/>
      <c r="AC745" s="35"/>
      <c r="AD745" s="35"/>
      <c r="AE745" s="35"/>
      <c r="AF745" s="35"/>
      <c r="AG745" s="35"/>
      <c r="AH745" s="35"/>
      <c r="AI745" s="35"/>
      <c r="AJ745" s="35"/>
      <c r="AK745" s="35"/>
      <c r="AL745" s="35"/>
    </row>
    <row r="746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  <c r="AB746" s="35"/>
      <c r="AC746" s="35"/>
      <c r="AD746" s="35"/>
      <c r="AE746" s="35"/>
      <c r="AF746" s="35"/>
      <c r="AG746" s="35"/>
      <c r="AH746" s="35"/>
      <c r="AI746" s="35"/>
      <c r="AJ746" s="35"/>
      <c r="AK746" s="35"/>
      <c r="AL746" s="35"/>
    </row>
    <row r="747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  <c r="AB747" s="35"/>
      <c r="AC747" s="35"/>
      <c r="AD747" s="35"/>
      <c r="AE747" s="35"/>
      <c r="AF747" s="35"/>
      <c r="AG747" s="35"/>
      <c r="AH747" s="35"/>
      <c r="AI747" s="35"/>
      <c r="AJ747" s="35"/>
      <c r="AK747" s="35"/>
      <c r="AL747" s="35"/>
    </row>
    <row r="748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  <c r="AB748" s="35"/>
      <c r="AC748" s="35"/>
      <c r="AD748" s="35"/>
      <c r="AE748" s="35"/>
      <c r="AF748" s="35"/>
      <c r="AG748" s="35"/>
      <c r="AH748" s="35"/>
      <c r="AI748" s="35"/>
      <c r="AJ748" s="35"/>
      <c r="AK748" s="35"/>
      <c r="AL748" s="35"/>
    </row>
    <row r="749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  <c r="AB749" s="35"/>
      <c r="AC749" s="35"/>
      <c r="AD749" s="35"/>
      <c r="AE749" s="35"/>
      <c r="AF749" s="35"/>
      <c r="AG749" s="35"/>
      <c r="AH749" s="35"/>
      <c r="AI749" s="35"/>
      <c r="AJ749" s="35"/>
      <c r="AK749" s="35"/>
      <c r="AL749" s="35"/>
    </row>
    <row r="750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  <c r="AB750" s="35"/>
      <c r="AC750" s="35"/>
      <c r="AD750" s="35"/>
      <c r="AE750" s="35"/>
      <c r="AF750" s="35"/>
      <c r="AG750" s="35"/>
      <c r="AH750" s="35"/>
      <c r="AI750" s="35"/>
      <c r="AJ750" s="35"/>
      <c r="AK750" s="35"/>
      <c r="AL750" s="35"/>
    </row>
    <row r="75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  <c r="AB751" s="35"/>
      <c r="AC751" s="35"/>
      <c r="AD751" s="35"/>
      <c r="AE751" s="35"/>
      <c r="AF751" s="35"/>
      <c r="AG751" s="35"/>
      <c r="AH751" s="35"/>
      <c r="AI751" s="35"/>
      <c r="AJ751" s="35"/>
      <c r="AK751" s="35"/>
      <c r="AL751" s="35"/>
    </row>
    <row r="752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  <c r="AB752" s="35"/>
      <c r="AC752" s="35"/>
      <c r="AD752" s="35"/>
      <c r="AE752" s="35"/>
      <c r="AF752" s="35"/>
      <c r="AG752" s="35"/>
      <c r="AH752" s="35"/>
      <c r="AI752" s="35"/>
      <c r="AJ752" s="35"/>
      <c r="AK752" s="35"/>
      <c r="AL752" s="35"/>
    </row>
    <row r="753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  <c r="AB753" s="35"/>
      <c r="AC753" s="35"/>
      <c r="AD753" s="35"/>
      <c r="AE753" s="35"/>
      <c r="AF753" s="35"/>
      <c r="AG753" s="35"/>
      <c r="AH753" s="35"/>
      <c r="AI753" s="35"/>
      <c r="AJ753" s="35"/>
      <c r="AK753" s="35"/>
      <c r="AL753" s="35"/>
    </row>
    <row r="754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  <c r="AB754" s="35"/>
      <c r="AC754" s="35"/>
      <c r="AD754" s="35"/>
      <c r="AE754" s="35"/>
      <c r="AF754" s="35"/>
      <c r="AG754" s="35"/>
      <c r="AH754" s="35"/>
      <c r="AI754" s="35"/>
      <c r="AJ754" s="35"/>
      <c r="AK754" s="35"/>
      <c r="AL754" s="35"/>
    </row>
    <row r="755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  <c r="AB755" s="35"/>
      <c r="AC755" s="35"/>
      <c r="AD755" s="35"/>
      <c r="AE755" s="35"/>
      <c r="AF755" s="35"/>
      <c r="AG755" s="35"/>
      <c r="AH755" s="35"/>
      <c r="AI755" s="35"/>
      <c r="AJ755" s="35"/>
      <c r="AK755" s="35"/>
      <c r="AL755" s="35"/>
    </row>
    <row r="756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  <c r="AB756" s="35"/>
      <c r="AC756" s="35"/>
      <c r="AD756" s="35"/>
      <c r="AE756" s="35"/>
      <c r="AF756" s="35"/>
      <c r="AG756" s="35"/>
      <c r="AH756" s="35"/>
      <c r="AI756" s="35"/>
      <c r="AJ756" s="35"/>
      <c r="AK756" s="35"/>
      <c r="AL756" s="35"/>
    </row>
    <row r="757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  <c r="AB757" s="35"/>
      <c r="AC757" s="35"/>
      <c r="AD757" s="35"/>
      <c r="AE757" s="35"/>
      <c r="AF757" s="35"/>
      <c r="AG757" s="35"/>
      <c r="AH757" s="35"/>
      <c r="AI757" s="35"/>
      <c r="AJ757" s="35"/>
      <c r="AK757" s="35"/>
      <c r="AL757" s="35"/>
    </row>
    <row r="758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  <c r="AB758" s="35"/>
      <c r="AC758" s="35"/>
      <c r="AD758" s="35"/>
      <c r="AE758" s="35"/>
      <c r="AF758" s="35"/>
      <c r="AG758" s="35"/>
      <c r="AH758" s="35"/>
      <c r="AI758" s="35"/>
      <c r="AJ758" s="35"/>
      <c r="AK758" s="35"/>
      <c r="AL758" s="35"/>
    </row>
    <row r="759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  <c r="AB759" s="35"/>
      <c r="AC759" s="35"/>
      <c r="AD759" s="35"/>
      <c r="AE759" s="35"/>
      <c r="AF759" s="35"/>
      <c r="AG759" s="35"/>
      <c r="AH759" s="35"/>
      <c r="AI759" s="35"/>
      <c r="AJ759" s="35"/>
      <c r="AK759" s="35"/>
      <c r="AL759" s="35"/>
    </row>
    <row r="760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  <c r="AB760" s="35"/>
      <c r="AC760" s="35"/>
      <c r="AD760" s="35"/>
      <c r="AE760" s="35"/>
      <c r="AF760" s="35"/>
      <c r="AG760" s="35"/>
      <c r="AH760" s="35"/>
      <c r="AI760" s="35"/>
      <c r="AJ760" s="35"/>
      <c r="AK760" s="35"/>
      <c r="AL760" s="35"/>
    </row>
    <row r="76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  <c r="AB761" s="35"/>
      <c r="AC761" s="35"/>
      <c r="AD761" s="35"/>
      <c r="AE761" s="35"/>
      <c r="AF761" s="35"/>
      <c r="AG761" s="35"/>
      <c r="AH761" s="35"/>
      <c r="AI761" s="35"/>
      <c r="AJ761" s="35"/>
      <c r="AK761" s="35"/>
      <c r="AL761" s="35"/>
    </row>
    <row r="762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  <c r="AB762" s="35"/>
      <c r="AC762" s="35"/>
      <c r="AD762" s="35"/>
      <c r="AE762" s="35"/>
      <c r="AF762" s="35"/>
      <c r="AG762" s="35"/>
      <c r="AH762" s="35"/>
      <c r="AI762" s="35"/>
      <c r="AJ762" s="35"/>
      <c r="AK762" s="35"/>
      <c r="AL762" s="35"/>
    </row>
    <row r="763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  <c r="AB763" s="35"/>
      <c r="AC763" s="35"/>
      <c r="AD763" s="35"/>
      <c r="AE763" s="35"/>
      <c r="AF763" s="35"/>
      <c r="AG763" s="35"/>
      <c r="AH763" s="35"/>
      <c r="AI763" s="35"/>
      <c r="AJ763" s="35"/>
      <c r="AK763" s="35"/>
      <c r="AL763" s="35"/>
    </row>
    <row r="764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  <c r="AB764" s="35"/>
      <c r="AC764" s="35"/>
      <c r="AD764" s="35"/>
      <c r="AE764" s="35"/>
      <c r="AF764" s="35"/>
      <c r="AG764" s="35"/>
      <c r="AH764" s="35"/>
      <c r="AI764" s="35"/>
      <c r="AJ764" s="35"/>
      <c r="AK764" s="35"/>
      <c r="AL764" s="35"/>
    </row>
    <row r="765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  <c r="AB765" s="35"/>
      <c r="AC765" s="35"/>
      <c r="AD765" s="35"/>
      <c r="AE765" s="35"/>
      <c r="AF765" s="35"/>
      <c r="AG765" s="35"/>
      <c r="AH765" s="35"/>
      <c r="AI765" s="35"/>
      <c r="AJ765" s="35"/>
      <c r="AK765" s="35"/>
      <c r="AL765" s="35"/>
    </row>
    <row r="766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  <c r="AB766" s="35"/>
      <c r="AC766" s="35"/>
      <c r="AD766" s="35"/>
      <c r="AE766" s="35"/>
      <c r="AF766" s="35"/>
      <c r="AG766" s="35"/>
      <c r="AH766" s="35"/>
      <c r="AI766" s="35"/>
      <c r="AJ766" s="35"/>
      <c r="AK766" s="35"/>
      <c r="AL766" s="35"/>
    </row>
    <row r="767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  <c r="AB767" s="35"/>
      <c r="AC767" s="35"/>
      <c r="AD767" s="35"/>
      <c r="AE767" s="35"/>
      <c r="AF767" s="35"/>
      <c r="AG767" s="35"/>
      <c r="AH767" s="35"/>
      <c r="AI767" s="35"/>
      <c r="AJ767" s="35"/>
      <c r="AK767" s="35"/>
      <c r="AL767" s="35"/>
    </row>
    <row r="768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  <c r="AB768" s="35"/>
      <c r="AC768" s="35"/>
      <c r="AD768" s="35"/>
      <c r="AE768" s="35"/>
      <c r="AF768" s="35"/>
      <c r="AG768" s="35"/>
      <c r="AH768" s="35"/>
      <c r="AI768" s="35"/>
      <c r="AJ768" s="35"/>
      <c r="AK768" s="35"/>
      <c r="AL768" s="35"/>
    </row>
    <row r="769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  <c r="AB769" s="35"/>
      <c r="AC769" s="35"/>
      <c r="AD769" s="35"/>
      <c r="AE769" s="35"/>
      <c r="AF769" s="35"/>
      <c r="AG769" s="35"/>
      <c r="AH769" s="35"/>
      <c r="AI769" s="35"/>
      <c r="AJ769" s="35"/>
      <c r="AK769" s="35"/>
      <c r="AL769" s="35"/>
    </row>
    <row r="770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  <c r="AB770" s="35"/>
      <c r="AC770" s="35"/>
      <c r="AD770" s="35"/>
      <c r="AE770" s="35"/>
      <c r="AF770" s="35"/>
      <c r="AG770" s="35"/>
      <c r="AH770" s="35"/>
      <c r="AI770" s="35"/>
      <c r="AJ770" s="35"/>
      <c r="AK770" s="35"/>
      <c r="AL770" s="35"/>
    </row>
    <row r="77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  <c r="AB771" s="35"/>
      <c r="AC771" s="35"/>
      <c r="AD771" s="35"/>
      <c r="AE771" s="35"/>
      <c r="AF771" s="35"/>
      <c r="AG771" s="35"/>
      <c r="AH771" s="35"/>
      <c r="AI771" s="35"/>
      <c r="AJ771" s="35"/>
      <c r="AK771" s="35"/>
      <c r="AL771" s="35"/>
    </row>
    <row r="772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  <c r="AB772" s="35"/>
      <c r="AC772" s="35"/>
      <c r="AD772" s="35"/>
      <c r="AE772" s="35"/>
      <c r="AF772" s="35"/>
      <c r="AG772" s="35"/>
      <c r="AH772" s="35"/>
      <c r="AI772" s="35"/>
      <c r="AJ772" s="35"/>
      <c r="AK772" s="35"/>
      <c r="AL772" s="35"/>
    </row>
    <row r="773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  <c r="AB773" s="35"/>
      <c r="AC773" s="35"/>
      <c r="AD773" s="35"/>
      <c r="AE773" s="35"/>
      <c r="AF773" s="35"/>
      <c r="AG773" s="35"/>
      <c r="AH773" s="35"/>
      <c r="AI773" s="35"/>
      <c r="AJ773" s="35"/>
      <c r="AK773" s="35"/>
      <c r="AL773" s="35"/>
    </row>
    <row r="774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  <c r="AB774" s="35"/>
      <c r="AC774" s="35"/>
      <c r="AD774" s="35"/>
      <c r="AE774" s="35"/>
      <c r="AF774" s="35"/>
      <c r="AG774" s="35"/>
      <c r="AH774" s="35"/>
      <c r="AI774" s="35"/>
      <c r="AJ774" s="35"/>
      <c r="AK774" s="35"/>
      <c r="AL774" s="35"/>
    </row>
    <row r="775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  <c r="AB775" s="35"/>
      <c r="AC775" s="35"/>
      <c r="AD775" s="35"/>
      <c r="AE775" s="35"/>
      <c r="AF775" s="35"/>
      <c r="AG775" s="35"/>
      <c r="AH775" s="35"/>
      <c r="AI775" s="35"/>
      <c r="AJ775" s="35"/>
      <c r="AK775" s="35"/>
      <c r="AL775" s="35"/>
    </row>
    <row r="776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  <c r="AB776" s="35"/>
      <c r="AC776" s="35"/>
      <c r="AD776" s="35"/>
      <c r="AE776" s="35"/>
      <c r="AF776" s="35"/>
      <c r="AG776" s="35"/>
      <c r="AH776" s="35"/>
      <c r="AI776" s="35"/>
      <c r="AJ776" s="35"/>
      <c r="AK776" s="35"/>
      <c r="AL776" s="35"/>
    </row>
    <row r="777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  <c r="AB777" s="35"/>
      <c r="AC777" s="35"/>
      <c r="AD777" s="35"/>
      <c r="AE777" s="35"/>
      <c r="AF777" s="35"/>
      <c r="AG777" s="35"/>
      <c r="AH777" s="35"/>
      <c r="AI777" s="35"/>
      <c r="AJ777" s="35"/>
      <c r="AK777" s="35"/>
      <c r="AL777" s="35"/>
    </row>
    <row r="778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  <c r="AB778" s="35"/>
      <c r="AC778" s="35"/>
      <c r="AD778" s="35"/>
      <c r="AE778" s="35"/>
      <c r="AF778" s="35"/>
      <c r="AG778" s="35"/>
      <c r="AH778" s="35"/>
      <c r="AI778" s="35"/>
      <c r="AJ778" s="35"/>
      <c r="AK778" s="35"/>
      <c r="AL778" s="35"/>
    </row>
    <row r="779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  <c r="AB779" s="35"/>
      <c r="AC779" s="35"/>
      <c r="AD779" s="35"/>
      <c r="AE779" s="35"/>
      <c r="AF779" s="35"/>
      <c r="AG779" s="35"/>
      <c r="AH779" s="35"/>
      <c r="AI779" s="35"/>
      <c r="AJ779" s="35"/>
      <c r="AK779" s="35"/>
      <c r="AL779" s="35"/>
    </row>
    <row r="780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  <c r="AB780" s="35"/>
      <c r="AC780" s="35"/>
      <c r="AD780" s="35"/>
      <c r="AE780" s="35"/>
      <c r="AF780" s="35"/>
      <c r="AG780" s="35"/>
      <c r="AH780" s="35"/>
      <c r="AI780" s="35"/>
      <c r="AJ780" s="35"/>
      <c r="AK780" s="35"/>
      <c r="AL780" s="35"/>
    </row>
    <row r="78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  <c r="AB781" s="35"/>
      <c r="AC781" s="35"/>
      <c r="AD781" s="35"/>
      <c r="AE781" s="35"/>
      <c r="AF781" s="35"/>
      <c r="AG781" s="35"/>
      <c r="AH781" s="35"/>
      <c r="AI781" s="35"/>
      <c r="AJ781" s="35"/>
      <c r="AK781" s="35"/>
      <c r="AL781" s="35"/>
    </row>
    <row r="782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  <c r="AB782" s="35"/>
      <c r="AC782" s="35"/>
      <c r="AD782" s="35"/>
      <c r="AE782" s="35"/>
      <c r="AF782" s="35"/>
      <c r="AG782" s="35"/>
      <c r="AH782" s="35"/>
      <c r="AI782" s="35"/>
      <c r="AJ782" s="35"/>
      <c r="AK782" s="35"/>
      <c r="AL782" s="35"/>
    </row>
    <row r="783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  <c r="AB783" s="35"/>
      <c r="AC783" s="35"/>
      <c r="AD783" s="35"/>
      <c r="AE783" s="35"/>
      <c r="AF783" s="35"/>
      <c r="AG783" s="35"/>
      <c r="AH783" s="35"/>
      <c r="AI783" s="35"/>
      <c r="AJ783" s="35"/>
      <c r="AK783" s="35"/>
      <c r="AL783" s="35"/>
    </row>
    <row r="784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  <c r="AB784" s="35"/>
      <c r="AC784" s="35"/>
      <c r="AD784" s="35"/>
      <c r="AE784" s="35"/>
      <c r="AF784" s="35"/>
      <c r="AG784" s="35"/>
      <c r="AH784" s="35"/>
      <c r="AI784" s="35"/>
      <c r="AJ784" s="35"/>
      <c r="AK784" s="35"/>
      <c r="AL784" s="35"/>
    </row>
    <row r="785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  <c r="AB785" s="35"/>
      <c r="AC785" s="35"/>
      <c r="AD785" s="35"/>
      <c r="AE785" s="35"/>
      <c r="AF785" s="35"/>
      <c r="AG785" s="35"/>
      <c r="AH785" s="35"/>
      <c r="AI785" s="35"/>
      <c r="AJ785" s="35"/>
      <c r="AK785" s="35"/>
      <c r="AL785" s="35"/>
    </row>
    <row r="786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  <c r="AB786" s="35"/>
      <c r="AC786" s="35"/>
      <c r="AD786" s="35"/>
      <c r="AE786" s="35"/>
      <c r="AF786" s="35"/>
      <c r="AG786" s="35"/>
      <c r="AH786" s="35"/>
      <c r="AI786" s="35"/>
      <c r="AJ786" s="35"/>
      <c r="AK786" s="35"/>
      <c r="AL786" s="35"/>
    </row>
    <row r="787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  <c r="AB787" s="35"/>
      <c r="AC787" s="35"/>
      <c r="AD787" s="35"/>
      <c r="AE787" s="35"/>
      <c r="AF787" s="35"/>
      <c r="AG787" s="35"/>
      <c r="AH787" s="35"/>
      <c r="AI787" s="35"/>
      <c r="AJ787" s="35"/>
      <c r="AK787" s="35"/>
      <c r="AL787" s="35"/>
    </row>
    <row r="788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  <c r="AB788" s="35"/>
      <c r="AC788" s="35"/>
      <c r="AD788" s="35"/>
      <c r="AE788" s="35"/>
      <c r="AF788" s="35"/>
      <c r="AG788" s="35"/>
      <c r="AH788" s="35"/>
      <c r="AI788" s="35"/>
      <c r="AJ788" s="35"/>
      <c r="AK788" s="35"/>
      <c r="AL788" s="35"/>
    </row>
    <row r="789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  <c r="AB789" s="35"/>
      <c r="AC789" s="35"/>
      <c r="AD789" s="35"/>
      <c r="AE789" s="35"/>
      <c r="AF789" s="35"/>
      <c r="AG789" s="35"/>
      <c r="AH789" s="35"/>
      <c r="AI789" s="35"/>
      <c r="AJ789" s="35"/>
      <c r="AK789" s="35"/>
      <c r="AL789" s="35"/>
    </row>
    <row r="790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  <c r="AB790" s="35"/>
      <c r="AC790" s="35"/>
      <c r="AD790" s="35"/>
      <c r="AE790" s="35"/>
      <c r="AF790" s="35"/>
      <c r="AG790" s="35"/>
      <c r="AH790" s="35"/>
      <c r="AI790" s="35"/>
      <c r="AJ790" s="35"/>
      <c r="AK790" s="35"/>
      <c r="AL790" s="35"/>
    </row>
    <row r="79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  <c r="AB791" s="35"/>
      <c r="AC791" s="35"/>
      <c r="AD791" s="35"/>
      <c r="AE791" s="35"/>
      <c r="AF791" s="35"/>
      <c r="AG791" s="35"/>
      <c r="AH791" s="35"/>
      <c r="AI791" s="35"/>
      <c r="AJ791" s="35"/>
      <c r="AK791" s="35"/>
      <c r="AL791" s="35"/>
    </row>
    <row r="792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  <c r="AB792" s="35"/>
      <c r="AC792" s="35"/>
      <c r="AD792" s="35"/>
      <c r="AE792" s="35"/>
      <c r="AF792" s="35"/>
      <c r="AG792" s="35"/>
      <c r="AH792" s="35"/>
      <c r="AI792" s="35"/>
      <c r="AJ792" s="35"/>
      <c r="AK792" s="35"/>
      <c r="AL792" s="35"/>
    </row>
    <row r="793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  <c r="AB793" s="35"/>
      <c r="AC793" s="35"/>
      <c r="AD793" s="35"/>
      <c r="AE793" s="35"/>
      <c r="AF793" s="35"/>
      <c r="AG793" s="35"/>
      <c r="AH793" s="35"/>
      <c r="AI793" s="35"/>
      <c r="AJ793" s="35"/>
      <c r="AK793" s="35"/>
      <c r="AL793" s="35"/>
    </row>
    <row r="794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  <c r="AB794" s="35"/>
      <c r="AC794" s="35"/>
      <c r="AD794" s="35"/>
      <c r="AE794" s="35"/>
      <c r="AF794" s="35"/>
      <c r="AG794" s="35"/>
      <c r="AH794" s="35"/>
      <c r="AI794" s="35"/>
      <c r="AJ794" s="35"/>
      <c r="AK794" s="35"/>
      <c r="AL794" s="35"/>
    </row>
    <row r="795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  <c r="AB795" s="35"/>
      <c r="AC795" s="35"/>
      <c r="AD795" s="35"/>
      <c r="AE795" s="35"/>
      <c r="AF795" s="35"/>
      <c r="AG795" s="35"/>
      <c r="AH795" s="35"/>
      <c r="AI795" s="35"/>
      <c r="AJ795" s="35"/>
      <c r="AK795" s="35"/>
      <c r="AL795" s="35"/>
    </row>
    <row r="796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  <c r="AB796" s="35"/>
      <c r="AC796" s="35"/>
      <c r="AD796" s="35"/>
      <c r="AE796" s="35"/>
      <c r="AF796" s="35"/>
      <c r="AG796" s="35"/>
      <c r="AH796" s="35"/>
      <c r="AI796" s="35"/>
      <c r="AJ796" s="35"/>
      <c r="AK796" s="35"/>
      <c r="AL796" s="35"/>
    </row>
    <row r="797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  <c r="AB797" s="35"/>
      <c r="AC797" s="35"/>
      <c r="AD797" s="35"/>
      <c r="AE797" s="35"/>
      <c r="AF797" s="35"/>
      <c r="AG797" s="35"/>
      <c r="AH797" s="35"/>
      <c r="AI797" s="35"/>
      <c r="AJ797" s="35"/>
      <c r="AK797" s="35"/>
      <c r="AL797" s="35"/>
    </row>
    <row r="798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  <c r="AB798" s="35"/>
      <c r="AC798" s="35"/>
      <c r="AD798" s="35"/>
      <c r="AE798" s="35"/>
      <c r="AF798" s="35"/>
      <c r="AG798" s="35"/>
      <c r="AH798" s="35"/>
      <c r="AI798" s="35"/>
      <c r="AJ798" s="35"/>
      <c r="AK798" s="35"/>
      <c r="AL798" s="35"/>
    </row>
    <row r="799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  <c r="AB799" s="35"/>
      <c r="AC799" s="35"/>
      <c r="AD799" s="35"/>
      <c r="AE799" s="35"/>
      <c r="AF799" s="35"/>
      <c r="AG799" s="35"/>
      <c r="AH799" s="35"/>
      <c r="AI799" s="35"/>
      <c r="AJ799" s="35"/>
      <c r="AK799" s="35"/>
      <c r="AL799" s="35"/>
    </row>
    <row r="800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  <c r="AB800" s="35"/>
      <c r="AC800" s="35"/>
      <c r="AD800" s="35"/>
      <c r="AE800" s="35"/>
      <c r="AF800" s="35"/>
      <c r="AG800" s="35"/>
      <c r="AH800" s="35"/>
      <c r="AI800" s="35"/>
      <c r="AJ800" s="35"/>
      <c r="AK800" s="35"/>
      <c r="AL800" s="35"/>
    </row>
    <row r="80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  <c r="AB801" s="35"/>
      <c r="AC801" s="35"/>
      <c r="AD801" s="35"/>
      <c r="AE801" s="35"/>
      <c r="AF801" s="35"/>
      <c r="AG801" s="35"/>
      <c r="AH801" s="35"/>
      <c r="AI801" s="35"/>
      <c r="AJ801" s="35"/>
      <c r="AK801" s="35"/>
      <c r="AL801" s="35"/>
    </row>
    <row r="802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  <c r="AB802" s="35"/>
      <c r="AC802" s="35"/>
      <c r="AD802" s="35"/>
      <c r="AE802" s="35"/>
      <c r="AF802" s="35"/>
      <c r="AG802" s="35"/>
      <c r="AH802" s="35"/>
      <c r="AI802" s="35"/>
      <c r="AJ802" s="35"/>
      <c r="AK802" s="35"/>
      <c r="AL802" s="35"/>
    </row>
    <row r="803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  <c r="AB803" s="35"/>
      <c r="AC803" s="35"/>
      <c r="AD803" s="35"/>
      <c r="AE803" s="35"/>
      <c r="AF803" s="35"/>
      <c r="AG803" s="35"/>
      <c r="AH803" s="35"/>
      <c r="AI803" s="35"/>
      <c r="AJ803" s="35"/>
      <c r="AK803" s="35"/>
      <c r="AL803" s="35"/>
    </row>
    <row r="804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  <c r="AB804" s="35"/>
      <c r="AC804" s="35"/>
      <c r="AD804" s="35"/>
      <c r="AE804" s="35"/>
      <c r="AF804" s="35"/>
      <c r="AG804" s="35"/>
      <c r="AH804" s="35"/>
      <c r="AI804" s="35"/>
      <c r="AJ804" s="35"/>
      <c r="AK804" s="35"/>
      <c r="AL804" s="35"/>
    </row>
    <row r="805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  <c r="AB805" s="35"/>
      <c r="AC805" s="35"/>
      <c r="AD805" s="35"/>
      <c r="AE805" s="35"/>
      <c r="AF805" s="35"/>
      <c r="AG805" s="35"/>
      <c r="AH805" s="35"/>
      <c r="AI805" s="35"/>
      <c r="AJ805" s="35"/>
      <c r="AK805" s="35"/>
      <c r="AL805" s="35"/>
    </row>
    <row r="806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  <c r="AB806" s="35"/>
      <c r="AC806" s="35"/>
      <c r="AD806" s="35"/>
      <c r="AE806" s="35"/>
      <c r="AF806" s="35"/>
      <c r="AG806" s="35"/>
      <c r="AH806" s="35"/>
      <c r="AI806" s="35"/>
      <c r="AJ806" s="35"/>
      <c r="AK806" s="35"/>
      <c r="AL806" s="35"/>
    </row>
    <row r="807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  <c r="AB807" s="35"/>
      <c r="AC807" s="35"/>
      <c r="AD807" s="35"/>
      <c r="AE807" s="35"/>
      <c r="AF807" s="35"/>
      <c r="AG807" s="35"/>
      <c r="AH807" s="35"/>
      <c r="AI807" s="35"/>
      <c r="AJ807" s="35"/>
      <c r="AK807" s="35"/>
      <c r="AL807" s="35"/>
    </row>
    <row r="808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  <c r="AA808" s="35"/>
      <c r="AB808" s="35"/>
      <c r="AC808" s="35"/>
      <c r="AD808" s="35"/>
      <c r="AE808" s="35"/>
      <c r="AF808" s="35"/>
      <c r="AG808" s="35"/>
      <c r="AH808" s="35"/>
      <c r="AI808" s="35"/>
      <c r="AJ808" s="35"/>
      <c r="AK808" s="35"/>
      <c r="AL808" s="35"/>
    </row>
    <row r="809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  <c r="AA809" s="35"/>
      <c r="AB809" s="35"/>
      <c r="AC809" s="35"/>
      <c r="AD809" s="35"/>
      <c r="AE809" s="35"/>
      <c r="AF809" s="35"/>
      <c r="AG809" s="35"/>
      <c r="AH809" s="35"/>
      <c r="AI809" s="35"/>
      <c r="AJ809" s="35"/>
      <c r="AK809" s="35"/>
      <c r="AL809" s="35"/>
    </row>
    <row r="810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  <c r="AA810" s="35"/>
      <c r="AB810" s="35"/>
      <c r="AC810" s="35"/>
      <c r="AD810" s="35"/>
      <c r="AE810" s="35"/>
      <c r="AF810" s="35"/>
      <c r="AG810" s="35"/>
      <c r="AH810" s="35"/>
      <c r="AI810" s="35"/>
      <c r="AJ810" s="35"/>
      <c r="AK810" s="35"/>
      <c r="AL810" s="35"/>
    </row>
    <row r="81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  <c r="AA811" s="35"/>
      <c r="AB811" s="35"/>
      <c r="AC811" s="35"/>
      <c r="AD811" s="35"/>
      <c r="AE811" s="35"/>
      <c r="AF811" s="35"/>
      <c r="AG811" s="35"/>
      <c r="AH811" s="35"/>
      <c r="AI811" s="35"/>
      <c r="AJ811" s="35"/>
      <c r="AK811" s="35"/>
      <c r="AL811" s="35"/>
    </row>
    <row r="812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  <c r="AA812" s="35"/>
      <c r="AB812" s="35"/>
      <c r="AC812" s="35"/>
      <c r="AD812" s="35"/>
      <c r="AE812" s="35"/>
      <c r="AF812" s="35"/>
      <c r="AG812" s="35"/>
      <c r="AH812" s="35"/>
      <c r="AI812" s="35"/>
      <c r="AJ812" s="35"/>
      <c r="AK812" s="35"/>
      <c r="AL812" s="35"/>
    </row>
    <row r="813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  <c r="AA813" s="35"/>
      <c r="AB813" s="35"/>
      <c r="AC813" s="35"/>
      <c r="AD813" s="35"/>
      <c r="AE813" s="35"/>
      <c r="AF813" s="35"/>
      <c r="AG813" s="35"/>
      <c r="AH813" s="35"/>
      <c r="AI813" s="35"/>
      <c r="AJ813" s="35"/>
      <c r="AK813" s="35"/>
      <c r="AL813" s="35"/>
    </row>
    <row r="814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  <c r="AA814" s="35"/>
      <c r="AB814" s="35"/>
      <c r="AC814" s="35"/>
      <c r="AD814" s="35"/>
      <c r="AE814" s="35"/>
      <c r="AF814" s="35"/>
      <c r="AG814" s="35"/>
      <c r="AH814" s="35"/>
      <c r="AI814" s="35"/>
      <c r="AJ814" s="35"/>
      <c r="AK814" s="35"/>
      <c r="AL814" s="35"/>
    </row>
    <row r="815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  <c r="AA815" s="35"/>
      <c r="AB815" s="35"/>
      <c r="AC815" s="35"/>
      <c r="AD815" s="35"/>
      <c r="AE815" s="35"/>
      <c r="AF815" s="35"/>
      <c r="AG815" s="35"/>
      <c r="AH815" s="35"/>
      <c r="AI815" s="35"/>
      <c r="AJ815" s="35"/>
      <c r="AK815" s="35"/>
      <c r="AL815" s="35"/>
    </row>
    <row r="816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  <c r="AB816" s="35"/>
      <c r="AC816" s="35"/>
      <c r="AD816" s="35"/>
      <c r="AE816" s="35"/>
      <c r="AF816" s="35"/>
      <c r="AG816" s="35"/>
      <c r="AH816" s="35"/>
      <c r="AI816" s="35"/>
      <c r="AJ816" s="35"/>
      <c r="AK816" s="35"/>
      <c r="AL816" s="35"/>
    </row>
    <row r="817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  <c r="AA817" s="35"/>
      <c r="AB817" s="35"/>
      <c r="AC817" s="35"/>
      <c r="AD817" s="35"/>
      <c r="AE817" s="35"/>
      <c r="AF817" s="35"/>
      <c r="AG817" s="35"/>
      <c r="AH817" s="35"/>
      <c r="AI817" s="35"/>
      <c r="AJ817" s="35"/>
      <c r="AK817" s="35"/>
      <c r="AL817" s="35"/>
    </row>
    <row r="818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  <c r="AA818" s="35"/>
      <c r="AB818" s="35"/>
      <c r="AC818" s="35"/>
      <c r="AD818" s="35"/>
      <c r="AE818" s="35"/>
      <c r="AF818" s="35"/>
      <c r="AG818" s="35"/>
      <c r="AH818" s="35"/>
      <c r="AI818" s="35"/>
      <c r="AJ818" s="35"/>
      <c r="AK818" s="35"/>
      <c r="AL818" s="35"/>
    </row>
    <row r="819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5"/>
      <c r="AB819" s="35"/>
      <c r="AC819" s="35"/>
      <c r="AD819" s="35"/>
      <c r="AE819" s="35"/>
      <c r="AF819" s="35"/>
      <c r="AG819" s="35"/>
      <c r="AH819" s="35"/>
      <c r="AI819" s="35"/>
      <c r="AJ819" s="35"/>
      <c r="AK819" s="35"/>
      <c r="AL819" s="35"/>
    </row>
    <row r="820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  <c r="AA820" s="35"/>
      <c r="AB820" s="35"/>
      <c r="AC820" s="35"/>
      <c r="AD820" s="35"/>
      <c r="AE820" s="35"/>
      <c r="AF820" s="35"/>
      <c r="AG820" s="35"/>
      <c r="AH820" s="35"/>
      <c r="AI820" s="35"/>
      <c r="AJ820" s="35"/>
      <c r="AK820" s="35"/>
      <c r="AL820" s="35"/>
    </row>
    <row r="82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  <c r="AA821" s="35"/>
      <c r="AB821" s="35"/>
      <c r="AC821" s="35"/>
      <c r="AD821" s="35"/>
      <c r="AE821" s="35"/>
      <c r="AF821" s="35"/>
      <c r="AG821" s="35"/>
      <c r="AH821" s="35"/>
      <c r="AI821" s="35"/>
      <c r="AJ821" s="35"/>
      <c r="AK821" s="35"/>
      <c r="AL821" s="35"/>
    </row>
    <row r="822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  <c r="AA822" s="35"/>
      <c r="AB822" s="35"/>
      <c r="AC822" s="35"/>
      <c r="AD822" s="35"/>
      <c r="AE822" s="35"/>
      <c r="AF822" s="35"/>
      <c r="AG822" s="35"/>
      <c r="AH822" s="35"/>
      <c r="AI822" s="35"/>
      <c r="AJ822" s="35"/>
      <c r="AK822" s="35"/>
      <c r="AL822" s="35"/>
    </row>
    <row r="823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  <c r="AA823" s="35"/>
      <c r="AB823" s="35"/>
      <c r="AC823" s="35"/>
      <c r="AD823" s="35"/>
      <c r="AE823" s="35"/>
      <c r="AF823" s="35"/>
      <c r="AG823" s="35"/>
      <c r="AH823" s="35"/>
      <c r="AI823" s="35"/>
      <c r="AJ823" s="35"/>
      <c r="AK823" s="35"/>
      <c r="AL823" s="35"/>
    </row>
    <row r="824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  <c r="AA824" s="35"/>
      <c r="AB824" s="35"/>
      <c r="AC824" s="35"/>
      <c r="AD824" s="35"/>
      <c r="AE824" s="35"/>
      <c r="AF824" s="35"/>
      <c r="AG824" s="35"/>
      <c r="AH824" s="35"/>
      <c r="AI824" s="35"/>
      <c r="AJ824" s="35"/>
      <c r="AK824" s="35"/>
      <c r="AL824" s="35"/>
    </row>
    <row r="825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  <c r="AA825" s="35"/>
      <c r="AB825" s="35"/>
      <c r="AC825" s="35"/>
      <c r="AD825" s="35"/>
      <c r="AE825" s="35"/>
      <c r="AF825" s="35"/>
      <c r="AG825" s="35"/>
      <c r="AH825" s="35"/>
      <c r="AI825" s="35"/>
      <c r="AJ825" s="35"/>
      <c r="AK825" s="35"/>
      <c r="AL825" s="35"/>
    </row>
    <row r="826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  <c r="AA826" s="35"/>
      <c r="AB826" s="35"/>
      <c r="AC826" s="35"/>
      <c r="AD826" s="35"/>
      <c r="AE826" s="35"/>
      <c r="AF826" s="35"/>
      <c r="AG826" s="35"/>
      <c r="AH826" s="35"/>
      <c r="AI826" s="35"/>
      <c r="AJ826" s="35"/>
      <c r="AK826" s="35"/>
      <c r="AL826" s="35"/>
    </row>
    <row r="827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  <c r="AA827" s="35"/>
      <c r="AB827" s="35"/>
      <c r="AC827" s="35"/>
      <c r="AD827" s="35"/>
      <c r="AE827" s="35"/>
      <c r="AF827" s="35"/>
      <c r="AG827" s="35"/>
      <c r="AH827" s="35"/>
      <c r="AI827" s="35"/>
      <c r="AJ827" s="35"/>
      <c r="AK827" s="35"/>
      <c r="AL827" s="35"/>
    </row>
    <row r="828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  <c r="AA828" s="35"/>
      <c r="AB828" s="35"/>
      <c r="AC828" s="35"/>
      <c r="AD828" s="35"/>
      <c r="AE828" s="35"/>
      <c r="AF828" s="35"/>
      <c r="AG828" s="35"/>
      <c r="AH828" s="35"/>
      <c r="AI828" s="35"/>
      <c r="AJ828" s="35"/>
      <c r="AK828" s="35"/>
      <c r="AL828" s="35"/>
    </row>
    <row r="829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  <c r="AA829" s="35"/>
      <c r="AB829" s="35"/>
      <c r="AC829" s="35"/>
      <c r="AD829" s="35"/>
      <c r="AE829" s="35"/>
      <c r="AF829" s="35"/>
      <c r="AG829" s="35"/>
      <c r="AH829" s="35"/>
      <c r="AI829" s="35"/>
      <c r="AJ829" s="35"/>
      <c r="AK829" s="35"/>
      <c r="AL829" s="35"/>
    </row>
    <row r="830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  <c r="AA830" s="35"/>
      <c r="AB830" s="35"/>
      <c r="AC830" s="35"/>
      <c r="AD830" s="35"/>
      <c r="AE830" s="35"/>
      <c r="AF830" s="35"/>
      <c r="AG830" s="35"/>
      <c r="AH830" s="35"/>
      <c r="AI830" s="35"/>
      <c r="AJ830" s="35"/>
      <c r="AK830" s="35"/>
      <c r="AL830" s="35"/>
    </row>
    <row r="83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  <c r="AA831" s="35"/>
      <c r="AB831" s="35"/>
      <c r="AC831" s="35"/>
      <c r="AD831" s="35"/>
      <c r="AE831" s="35"/>
      <c r="AF831" s="35"/>
      <c r="AG831" s="35"/>
      <c r="AH831" s="35"/>
      <c r="AI831" s="35"/>
      <c r="AJ831" s="35"/>
      <c r="AK831" s="35"/>
      <c r="AL831" s="35"/>
    </row>
    <row r="832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  <c r="AA832" s="35"/>
      <c r="AB832" s="35"/>
      <c r="AC832" s="35"/>
      <c r="AD832" s="35"/>
      <c r="AE832" s="35"/>
      <c r="AF832" s="35"/>
      <c r="AG832" s="35"/>
      <c r="AH832" s="35"/>
      <c r="AI832" s="35"/>
      <c r="AJ832" s="35"/>
      <c r="AK832" s="35"/>
      <c r="AL832" s="35"/>
    </row>
    <row r="833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  <c r="AA833" s="35"/>
      <c r="AB833" s="35"/>
      <c r="AC833" s="35"/>
      <c r="AD833" s="35"/>
      <c r="AE833" s="35"/>
      <c r="AF833" s="35"/>
      <c r="AG833" s="35"/>
      <c r="AH833" s="35"/>
      <c r="AI833" s="35"/>
      <c r="AJ833" s="35"/>
      <c r="AK833" s="35"/>
      <c r="AL833" s="35"/>
    </row>
    <row r="834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  <c r="AA834" s="35"/>
      <c r="AB834" s="35"/>
      <c r="AC834" s="35"/>
      <c r="AD834" s="35"/>
      <c r="AE834" s="35"/>
      <c r="AF834" s="35"/>
      <c r="AG834" s="35"/>
      <c r="AH834" s="35"/>
      <c r="AI834" s="35"/>
      <c r="AJ834" s="35"/>
      <c r="AK834" s="35"/>
      <c r="AL834" s="35"/>
    </row>
    <row r="835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  <c r="AA835" s="35"/>
      <c r="AB835" s="35"/>
      <c r="AC835" s="35"/>
      <c r="AD835" s="35"/>
      <c r="AE835" s="35"/>
      <c r="AF835" s="35"/>
      <c r="AG835" s="35"/>
      <c r="AH835" s="35"/>
      <c r="AI835" s="35"/>
      <c r="AJ835" s="35"/>
      <c r="AK835" s="35"/>
      <c r="AL835" s="35"/>
    </row>
    <row r="836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  <c r="AA836" s="35"/>
      <c r="AB836" s="35"/>
      <c r="AC836" s="35"/>
      <c r="AD836" s="35"/>
      <c r="AE836" s="35"/>
      <c r="AF836" s="35"/>
      <c r="AG836" s="35"/>
      <c r="AH836" s="35"/>
      <c r="AI836" s="35"/>
      <c r="AJ836" s="35"/>
      <c r="AK836" s="35"/>
      <c r="AL836" s="35"/>
    </row>
    <row r="837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  <c r="AA837" s="35"/>
      <c r="AB837" s="35"/>
      <c r="AC837" s="35"/>
      <c r="AD837" s="35"/>
      <c r="AE837" s="35"/>
      <c r="AF837" s="35"/>
      <c r="AG837" s="35"/>
      <c r="AH837" s="35"/>
      <c r="AI837" s="35"/>
      <c r="AJ837" s="35"/>
      <c r="AK837" s="35"/>
      <c r="AL837" s="35"/>
    </row>
    <row r="838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  <c r="AA838" s="35"/>
      <c r="AB838" s="35"/>
      <c r="AC838" s="35"/>
      <c r="AD838" s="35"/>
      <c r="AE838" s="35"/>
      <c r="AF838" s="35"/>
      <c r="AG838" s="35"/>
      <c r="AH838" s="35"/>
      <c r="AI838" s="35"/>
      <c r="AJ838" s="35"/>
      <c r="AK838" s="35"/>
      <c r="AL838" s="35"/>
    </row>
    <row r="839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  <c r="AA839" s="35"/>
      <c r="AB839" s="35"/>
      <c r="AC839" s="35"/>
      <c r="AD839" s="35"/>
      <c r="AE839" s="35"/>
      <c r="AF839" s="35"/>
      <c r="AG839" s="35"/>
      <c r="AH839" s="35"/>
      <c r="AI839" s="35"/>
      <c r="AJ839" s="35"/>
      <c r="AK839" s="35"/>
      <c r="AL839" s="35"/>
    </row>
    <row r="840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  <c r="AA840" s="35"/>
      <c r="AB840" s="35"/>
      <c r="AC840" s="35"/>
      <c r="AD840" s="35"/>
      <c r="AE840" s="35"/>
      <c r="AF840" s="35"/>
      <c r="AG840" s="35"/>
      <c r="AH840" s="35"/>
      <c r="AI840" s="35"/>
      <c r="AJ840" s="35"/>
      <c r="AK840" s="35"/>
      <c r="AL840" s="35"/>
    </row>
    <row r="84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  <c r="AA841" s="35"/>
      <c r="AB841" s="35"/>
      <c r="AC841" s="35"/>
      <c r="AD841" s="35"/>
      <c r="AE841" s="35"/>
      <c r="AF841" s="35"/>
      <c r="AG841" s="35"/>
      <c r="AH841" s="35"/>
      <c r="AI841" s="35"/>
      <c r="AJ841" s="35"/>
      <c r="AK841" s="35"/>
      <c r="AL841" s="35"/>
    </row>
    <row r="842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  <c r="AA842" s="35"/>
      <c r="AB842" s="35"/>
      <c r="AC842" s="35"/>
      <c r="AD842" s="35"/>
      <c r="AE842" s="35"/>
      <c r="AF842" s="35"/>
      <c r="AG842" s="35"/>
      <c r="AH842" s="35"/>
      <c r="AI842" s="35"/>
      <c r="AJ842" s="35"/>
      <c r="AK842" s="35"/>
      <c r="AL842" s="35"/>
    </row>
    <row r="843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  <c r="AA843" s="35"/>
      <c r="AB843" s="35"/>
      <c r="AC843" s="35"/>
      <c r="AD843" s="35"/>
      <c r="AE843" s="35"/>
      <c r="AF843" s="35"/>
      <c r="AG843" s="35"/>
      <c r="AH843" s="35"/>
      <c r="AI843" s="35"/>
      <c r="AJ843" s="35"/>
      <c r="AK843" s="35"/>
      <c r="AL843" s="35"/>
    </row>
    <row r="844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  <c r="AA844" s="35"/>
      <c r="AB844" s="35"/>
      <c r="AC844" s="35"/>
      <c r="AD844" s="35"/>
      <c r="AE844" s="35"/>
      <c r="AF844" s="35"/>
      <c r="AG844" s="35"/>
      <c r="AH844" s="35"/>
      <c r="AI844" s="35"/>
      <c r="AJ844" s="35"/>
      <c r="AK844" s="35"/>
      <c r="AL844" s="35"/>
    </row>
    <row r="845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  <c r="AA845" s="35"/>
      <c r="AB845" s="35"/>
      <c r="AC845" s="35"/>
      <c r="AD845" s="35"/>
      <c r="AE845" s="35"/>
      <c r="AF845" s="35"/>
      <c r="AG845" s="35"/>
      <c r="AH845" s="35"/>
      <c r="AI845" s="35"/>
      <c r="AJ845" s="35"/>
      <c r="AK845" s="35"/>
      <c r="AL845" s="35"/>
    </row>
    <row r="846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  <c r="AA846" s="35"/>
      <c r="AB846" s="35"/>
      <c r="AC846" s="35"/>
      <c r="AD846" s="35"/>
      <c r="AE846" s="35"/>
      <c r="AF846" s="35"/>
      <c r="AG846" s="35"/>
      <c r="AH846" s="35"/>
      <c r="AI846" s="35"/>
      <c r="AJ846" s="35"/>
      <c r="AK846" s="35"/>
      <c r="AL846" s="35"/>
    </row>
    <row r="847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  <c r="AA847" s="35"/>
      <c r="AB847" s="35"/>
      <c r="AC847" s="35"/>
      <c r="AD847" s="35"/>
      <c r="AE847" s="35"/>
      <c r="AF847" s="35"/>
      <c r="AG847" s="35"/>
      <c r="AH847" s="35"/>
      <c r="AI847" s="35"/>
      <c r="AJ847" s="35"/>
      <c r="AK847" s="35"/>
      <c r="AL847" s="35"/>
    </row>
    <row r="848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  <c r="AA848" s="35"/>
      <c r="AB848" s="35"/>
      <c r="AC848" s="35"/>
      <c r="AD848" s="35"/>
      <c r="AE848" s="35"/>
      <c r="AF848" s="35"/>
      <c r="AG848" s="35"/>
      <c r="AH848" s="35"/>
      <c r="AI848" s="35"/>
      <c r="AJ848" s="35"/>
      <c r="AK848" s="35"/>
      <c r="AL848" s="35"/>
    </row>
    <row r="849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  <c r="AA849" s="35"/>
      <c r="AB849" s="35"/>
      <c r="AC849" s="35"/>
      <c r="AD849" s="35"/>
      <c r="AE849" s="35"/>
      <c r="AF849" s="35"/>
      <c r="AG849" s="35"/>
      <c r="AH849" s="35"/>
      <c r="AI849" s="35"/>
      <c r="AJ849" s="35"/>
      <c r="AK849" s="35"/>
      <c r="AL849" s="35"/>
    </row>
    <row r="850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  <c r="AA850" s="35"/>
      <c r="AB850" s="35"/>
      <c r="AC850" s="35"/>
      <c r="AD850" s="35"/>
      <c r="AE850" s="35"/>
      <c r="AF850" s="35"/>
      <c r="AG850" s="35"/>
      <c r="AH850" s="35"/>
      <c r="AI850" s="35"/>
      <c r="AJ850" s="35"/>
      <c r="AK850" s="35"/>
      <c r="AL850" s="35"/>
    </row>
    <row r="85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  <c r="AA851" s="35"/>
      <c r="AB851" s="35"/>
      <c r="AC851" s="35"/>
      <c r="AD851" s="35"/>
      <c r="AE851" s="35"/>
      <c r="AF851" s="35"/>
      <c r="AG851" s="35"/>
      <c r="AH851" s="35"/>
      <c r="AI851" s="35"/>
      <c r="AJ851" s="35"/>
      <c r="AK851" s="35"/>
      <c r="AL851" s="35"/>
    </row>
    <row r="852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  <c r="AA852" s="35"/>
      <c r="AB852" s="35"/>
      <c r="AC852" s="35"/>
      <c r="AD852" s="35"/>
      <c r="AE852" s="35"/>
      <c r="AF852" s="35"/>
      <c r="AG852" s="35"/>
      <c r="AH852" s="35"/>
      <c r="AI852" s="35"/>
      <c r="AJ852" s="35"/>
      <c r="AK852" s="35"/>
      <c r="AL852" s="35"/>
    </row>
    <row r="853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  <c r="AA853" s="35"/>
      <c r="AB853" s="35"/>
      <c r="AC853" s="35"/>
      <c r="AD853" s="35"/>
      <c r="AE853" s="35"/>
      <c r="AF853" s="35"/>
      <c r="AG853" s="35"/>
      <c r="AH853" s="35"/>
      <c r="AI853" s="35"/>
      <c r="AJ853" s="35"/>
      <c r="AK853" s="35"/>
      <c r="AL853" s="35"/>
    </row>
    <row r="854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  <c r="AA854" s="35"/>
      <c r="AB854" s="35"/>
      <c r="AC854" s="35"/>
      <c r="AD854" s="35"/>
      <c r="AE854" s="35"/>
      <c r="AF854" s="35"/>
      <c r="AG854" s="35"/>
      <c r="AH854" s="35"/>
      <c r="AI854" s="35"/>
      <c r="AJ854" s="35"/>
      <c r="AK854" s="35"/>
      <c r="AL854" s="35"/>
    </row>
    <row r="855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  <c r="AA855" s="35"/>
      <c r="AB855" s="35"/>
      <c r="AC855" s="35"/>
      <c r="AD855" s="35"/>
      <c r="AE855" s="35"/>
      <c r="AF855" s="35"/>
      <c r="AG855" s="35"/>
      <c r="AH855" s="35"/>
      <c r="AI855" s="35"/>
      <c r="AJ855" s="35"/>
      <c r="AK855" s="35"/>
      <c r="AL855" s="35"/>
    </row>
    <row r="856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  <c r="AA856" s="35"/>
      <c r="AB856" s="35"/>
      <c r="AC856" s="35"/>
      <c r="AD856" s="35"/>
      <c r="AE856" s="35"/>
      <c r="AF856" s="35"/>
      <c r="AG856" s="35"/>
      <c r="AH856" s="35"/>
      <c r="AI856" s="35"/>
      <c r="AJ856" s="35"/>
      <c r="AK856" s="35"/>
      <c r="AL856" s="35"/>
    </row>
    <row r="857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  <c r="AA857" s="35"/>
      <c r="AB857" s="35"/>
      <c r="AC857" s="35"/>
      <c r="AD857" s="35"/>
      <c r="AE857" s="35"/>
      <c r="AF857" s="35"/>
      <c r="AG857" s="35"/>
      <c r="AH857" s="35"/>
      <c r="AI857" s="35"/>
      <c r="AJ857" s="35"/>
      <c r="AK857" s="35"/>
      <c r="AL857" s="35"/>
    </row>
    <row r="858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  <c r="AA858" s="35"/>
      <c r="AB858" s="35"/>
      <c r="AC858" s="35"/>
      <c r="AD858" s="35"/>
      <c r="AE858" s="35"/>
      <c r="AF858" s="35"/>
      <c r="AG858" s="35"/>
      <c r="AH858" s="35"/>
      <c r="AI858" s="35"/>
      <c r="AJ858" s="35"/>
      <c r="AK858" s="35"/>
      <c r="AL858" s="35"/>
    </row>
    <row r="859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  <c r="AA859" s="35"/>
      <c r="AB859" s="35"/>
      <c r="AC859" s="35"/>
      <c r="AD859" s="35"/>
      <c r="AE859" s="35"/>
      <c r="AF859" s="35"/>
      <c r="AG859" s="35"/>
      <c r="AH859" s="35"/>
      <c r="AI859" s="35"/>
      <c r="AJ859" s="35"/>
      <c r="AK859" s="35"/>
      <c r="AL859" s="35"/>
    </row>
    <row r="860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  <c r="AA860" s="35"/>
      <c r="AB860" s="35"/>
      <c r="AC860" s="35"/>
      <c r="AD860" s="35"/>
      <c r="AE860" s="35"/>
      <c r="AF860" s="35"/>
      <c r="AG860" s="35"/>
      <c r="AH860" s="35"/>
      <c r="AI860" s="35"/>
      <c r="AJ860" s="35"/>
      <c r="AK860" s="35"/>
      <c r="AL860" s="35"/>
    </row>
    <row r="86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  <c r="AA861" s="35"/>
      <c r="AB861" s="35"/>
      <c r="AC861" s="35"/>
      <c r="AD861" s="35"/>
      <c r="AE861" s="35"/>
      <c r="AF861" s="35"/>
      <c r="AG861" s="35"/>
      <c r="AH861" s="35"/>
      <c r="AI861" s="35"/>
      <c r="AJ861" s="35"/>
      <c r="AK861" s="35"/>
      <c r="AL861" s="35"/>
    </row>
    <row r="862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  <c r="AA862" s="35"/>
      <c r="AB862" s="35"/>
      <c r="AC862" s="35"/>
      <c r="AD862" s="35"/>
      <c r="AE862" s="35"/>
      <c r="AF862" s="35"/>
      <c r="AG862" s="35"/>
      <c r="AH862" s="35"/>
      <c r="AI862" s="35"/>
      <c r="AJ862" s="35"/>
      <c r="AK862" s="35"/>
      <c r="AL862" s="35"/>
    </row>
    <row r="863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  <c r="AA863" s="35"/>
      <c r="AB863" s="35"/>
      <c r="AC863" s="35"/>
      <c r="AD863" s="35"/>
      <c r="AE863" s="35"/>
      <c r="AF863" s="35"/>
      <c r="AG863" s="35"/>
      <c r="AH863" s="35"/>
      <c r="AI863" s="35"/>
      <c r="AJ863" s="35"/>
      <c r="AK863" s="35"/>
      <c r="AL863" s="35"/>
    </row>
    <row r="864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  <c r="AA864" s="35"/>
      <c r="AB864" s="35"/>
      <c r="AC864" s="35"/>
      <c r="AD864" s="35"/>
      <c r="AE864" s="35"/>
      <c r="AF864" s="35"/>
      <c r="AG864" s="35"/>
      <c r="AH864" s="35"/>
      <c r="AI864" s="35"/>
      <c r="AJ864" s="35"/>
      <c r="AK864" s="35"/>
      <c r="AL864" s="35"/>
    </row>
    <row r="865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  <c r="AA865" s="35"/>
      <c r="AB865" s="35"/>
      <c r="AC865" s="35"/>
      <c r="AD865" s="35"/>
      <c r="AE865" s="35"/>
      <c r="AF865" s="35"/>
      <c r="AG865" s="35"/>
      <c r="AH865" s="35"/>
      <c r="AI865" s="35"/>
      <c r="AJ865" s="35"/>
      <c r="AK865" s="35"/>
      <c r="AL865" s="35"/>
    </row>
    <row r="866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  <c r="AA866" s="35"/>
      <c r="AB866" s="35"/>
      <c r="AC866" s="35"/>
      <c r="AD866" s="35"/>
      <c r="AE866" s="35"/>
      <c r="AF866" s="35"/>
      <c r="AG866" s="35"/>
      <c r="AH866" s="35"/>
      <c r="AI866" s="35"/>
      <c r="AJ866" s="35"/>
      <c r="AK866" s="35"/>
      <c r="AL866" s="35"/>
    </row>
    <row r="867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  <c r="AA867" s="35"/>
      <c r="AB867" s="35"/>
      <c r="AC867" s="35"/>
      <c r="AD867" s="35"/>
      <c r="AE867" s="35"/>
      <c r="AF867" s="35"/>
      <c r="AG867" s="35"/>
      <c r="AH867" s="35"/>
      <c r="AI867" s="35"/>
      <c r="AJ867" s="35"/>
      <c r="AK867" s="35"/>
      <c r="AL867" s="35"/>
    </row>
    <row r="868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  <c r="AA868" s="35"/>
      <c r="AB868" s="35"/>
      <c r="AC868" s="35"/>
      <c r="AD868" s="35"/>
      <c r="AE868" s="35"/>
      <c r="AF868" s="35"/>
      <c r="AG868" s="35"/>
      <c r="AH868" s="35"/>
      <c r="AI868" s="35"/>
      <c r="AJ868" s="35"/>
      <c r="AK868" s="35"/>
      <c r="AL868" s="35"/>
    </row>
    <row r="869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  <c r="AA869" s="35"/>
      <c r="AB869" s="35"/>
      <c r="AC869" s="35"/>
      <c r="AD869" s="35"/>
      <c r="AE869" s="35"/>
      <c r="AF869" s="35"/>
      <c r="AG869" s="35"/>
      <c r="AH869" s="35"/>
      <c r="AI869" s="35"/>
      <c r="AJ869" s="35"/>
      <c r="AK869" s="35"/>
      <c r="AL869" s="35"/>
    </row>
    <row r="870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  <c r="AA870" s="35"/>
      <c r="AB870" s="35"/>
      <c r="AC870" s="35"/>
      <c r="AD870" s="35"/>
      <c r="AE870" s="35"/>
      <c r="AF870" s="35"/>
      <c r="AG870" s="35"/>
      <c r="AH870" s="35"/>
      <c r="AI870" s="35"/>
      <c r="AJ870" s="35"/>
      <c r="AK870" s="35"/>
      <c r="AL870" s="35"/>
    </row>
    <row r="87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  <c r="AA871" s="35"/>
      <c r="AB871" s="35"/>
      <c r="AC871" s="35"/>
      <c r="AD871" s="35"/>
      <c r="AE871" s="35"/>
      <c r="AF871" s="35"/>
      <c r="AG871" s="35"/>
      <c r="AH871" s="35"/>
      <c r="AI871" s="35"/>
      <c r="AJ871" s="35"/>
      <c r="AK871" s="35"/>
      <c r="AL871" s="35"/>
    </row>
    <row r="872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  <c r="AA872" s="35"/>
      <c r="AB872" s="35"/>
      <c r="AC872" s="35"/>
      <c r="AD872" s="35"/>
      <c r="AE872" s="35"/>
      <c r="AF872" s="35"/>
      <c r="AG872" s="35"/>
      <c r="AH872" s="35"/>
      <c r="AI872" s="35"/>
      <c r="AJ872" s="35"/>
      <c r="AK872" s="35"/>
      <c r="AL872" s="35"/>
    </row>
    <row r="873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  <c r="AA873" s="35"/>
      <c r="AB873" s="35"/>
      <c r="AC873" s="35"/>
      <c r="AD873" s="35"/>
      <c r="AE873" s="35"/>
      <c r="AF873" s="35"/>
      <c r="AG873" s="35"/>
      <c r="AH873" s="35"/>
      <c r="AI873" s="35"/>
      <c r="AJ873" s="35"/>
      <c r="AK873" s="35"/>
      <c r="AL873" s="35"/>
    </row>
    <row r="874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  <c r="AA874" s="35"/>
      <c r="AB874" s="35"/>
      <c r="AC874" s="35"/>
      <c r="AD874" s="35"/>
      <c r="AE874" s="35"/>
      <c r="AF874" s="35"/>
      <c r="AG874" s="35"/>
      <c r="AH874" s="35"/>
      <c r="AI874" s="35"/>
      <c r="AJ874" s="35"/>
      <c r="AK874" s="35"/>
      <c r="AL874" s="35"/>
    </row>
    <row r="875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  <c r="AA875" s="35"/>
      <c r="AB875" s="35"/>
      <c r="AC875" s="35"/>
      <c r="AD875" s="35"/>
      <c r="AE875" s="35"/>
      <c r="AF875" s="35"/>
      <c r="AG875" s="35"/>
      <c r="AH875" s="35"/>
      <c r="AI875" s="35"/>
      <c r="AJ875" s="35"/>
      <c r="AK875" s="35"/>
      <c r="AL875" s="35"/>
    </row>
    <row r="876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  <c r="AA876" s="35"/>
      <c r="AB876" s="35"/>
      <c r="AC876" s="35"/>
      <c r="AD876" s="35"/>
      <c r="AE876" s="35"/>
      <c r="AF876" s="35"/>
      <c r="AG876" s="35"/>
      <c r="AH876" s="35"/>
      <c r="AI876" s="35"/>
      <c r="AJ876" s="35"/>
      <c r="AK876" s="35"/>
      <c r="AL876" s="35"/>
    </row>
    <row r="877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  <c r="AA877" s="35"/>
      <c r="AB877" s="35"/>
      <c r="AC877" s="35"/>
      <c r="AD877" s="35"/>
      <c r="AE877" s="35"/>
      <c r="AF877" s="35"/>
      <c r="AG877" s="35"/>
      <c r="AH877" s="35"/>
      <c r="AI877" s="35"/>
      <c r="AJ877" s="35"/>
      <c r="AK877" s="35"/>
      <c r="AL877" s="35"/>
    </row>
    <row r="878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  <c r="AA878" s="35"/>
      <c r="AB878" s="35"/>
      <c r="AC878" s="35"/>
      <c r="AD878" s="35"/>
      <c r="AE878" s="35"/>
      <c r="AF878" s="35"/>
      <c r="AG878" s="35"/>
      <c r="AH878" s="35"/>
      <c r="AI878" s="35"/>
      <c r="AJ878" s="35"/>
      <c r="AK878" s="35"/>
      <c r="AL878" s="35"/>
    </row>
    <row r="879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  <c r="AA879" s="35"/>
      <c r="AB879" s="35"/>
      <c r="AC879" s="35"/>
      <c r="AD879" s="35"/>
      <c r="AE879" s="35"/>
      <c r="AF879" s="35"/>
      <c r="AG879" s="35"/>
      <c r="AH879" s="35"/>
      <c r="AI879" s="35"/>
      <c r="AJ879" s="35"/>
      <c r="AK879" s="35"/>
      <c r="AL879" s="35"/>
    </row>
    <row r="880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  <c r="AA880" s="35"/>
      <c r="AB880" s="35"/>
      <c r="AC880" s="35"/>
      <c r="AD880" s="35"/>
      <c r="AE880" s="35"/>
      <c r="AF880" s="35"/>
      <c r="AG880" s="35"/>
      <c r="AH880" s="35"/>
      <c r="AI880" s="35"/>
      <c r="AJ880" s="35"/>
      <c r="AK880" s="35"/>
      <c r="AL880" s="35"/>
    </row>
    <row r="88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  <c r="AA881" s="35"/>
      <c r="AB881" s="35"/>
      <c r="AC881" s="35"/>
      <c r="AD881" s="35"/>
      <c r="AE881" s="35"/>
      <c r="AF881" s="35"/>
      <c r="AG881" s="35"/>
      <c r="AH881" s="35"/>
      <c r="AI881" s="35"/>
      <c r="AJ881" s="35"/>
      <c r="AK881" s="35"/>
      <c r="AL881" s="35"/>
    </row>
    <row r="882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  <c r="AA882" s="35"/>
      <c r="AB882" s="35"/>
      <c r="AC882" s="35"/>
      <c r="AD882" s="35"/>
      <c r="AE882" s="35"/>
      <c r="AF882" s="35"/>
      <c r="AG882" s="35"/>
      <c r="AH882" s="35"/>
      <c r="AI882" s="35"/>
      <c r="AJ882" s="35"/>
      <c r="AK882" s="35"/>
      <c r="AL882" s="35"/>
    </row>
    <row r="883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  <c r="AA883" s="35"/>
      <c r="AB883" s="35"/>
      <c r="AC883" s="35"/>
      <c r="AD883" s="35"/>
      <c r="AE883" s="35"/>
      <c r="AF883" s="35"/>
      <c r="AG883" s="35"/>
      <c r="AH883" s="35"/>
      <c r="AI883" s="35"/>
      <c r="AJ883" s="35"/>
      <c r="AK883" s="35"/>
      <c r="AL883" s="35"/>
    </row>
    <row r="884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  <c r="AA884" s="35"/>
      <c r="AB884" s="35"/>
      <c r="AC884" s="35"/>
      <c r="AD884" s="35"/>
      <c r="AE884" s="35"/>
      <c r="AF884" s="35"/>
      <c r="AG884" s="35"/>
      <c r="AH884" s="35"/>
      <c r="AI884" s="35"/>
      <c r="AJ884" s="35"/>
      <c r="AK884" s="35"/>
      <c r="AL884" s="35"/>
    </row>
    <row r="885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  <c r="AA885" s="35"/>
      <c r="AB885" s="35"/>
      <c r="AC885" s="35"/>
      <c r="AD885" s="35"/>
      <c r="AE885" s="35"/>
      <c r="AF885" s="35"/>
      <c r="AG885" s="35"/>
      <c r="AH885" s="35"/>
      <c r="AI885" s="35"/>
      <c r="AJ885" s="35"/>
      <c r="AK885" s="35"/>
      <c r="AL885" s="35"/>
    </row>
    <row r="886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  <c r="AA886" s="35"/>
      <c r="AB886" s="35"/>
      <c r="AC886" s="35"/>
      <c r="AD886" s="35"/>
      <c r="AE886" s="35"/>
      <c r="AF886" s="35"/>
      <c r="AG886" s="35"/>
      <c r="AH886" s="35"/>
      <c r="AI886" s="35"/>
      <c r="AJ886" s="35"/>
      <c r="AK886" s="35"/>
      <c r="AL886" s="35"/>
    </row>
    <row r="887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  <c r="AA887" s="35"/>
      <c r="AB887" s="35"/>
      <c r="AC887" s="35"/>
      <c r="AD887" s="35"/>
      <c r="AE887" s="35"/>
      <c r="AF887" s="35"/>
      <c r="AG887" s="35"/>
      <c r="AH887" s="35"/>
      <c r="AI887" s="35"/>
      <c r="AJ887" s="35"/>
      <c r="AK887" s="35"/>
      <c r="AL887" s="35"/>
    </row>
    <row r="888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  <c r="AA888" s="35"/>
      <c r="AB888" s="35"/>
      <c r="AC888" s="35"/>
      <c r="AD888" s="35"/>
      <c r="AE888" s="35"/>
      <c r="AF888" s="35"/>
      <c r="AG888" s="35"/>
      <c r="AH888" s="35"/>
      <c r="AI888" s="35"/>
      <c r="AJ888" s="35"/>
      <c r="AK888" s="35"/>
      <c r="AL888" s="35"/>
    </row>
    <row r="889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  <c r="AA889" s="35"/>
      <c r="AB889" s="35"/>
      <c r="AC889" s="35"/>
      <c r="AD889" s="35"/>
      <c r="AE889" s="35"/>
      <c r="AF889" s="35"/>
      <c r="AG889" s="35"/>
      <c r="AH889" s="35"/>
      <c r="AI889" s="35"/>
      <c r="AJ889" s="35"/>
      <c r="AK889" s="35"/>
      <c r="AL889" s="35"/>
    </row>
    <row r="890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  <c r="AA890" s="35"/>
      <c r="AB890" s="35"/>
      <c r="AC890" s="35"/>
      <c r="AD890" s="35"/>
      <c r="AE890" s="35"/>
      <c r="AF890" s="35"/>
      <c r="AG890" s="35"/>
      <c r="AH890" s="35"/>
      <c r="AI890" s="35"/>
      <c r="AJ890" s="35"/>
      <c r="AK890" s="35"/>
      <c r="AL890" s="35"/>
    </row>
    <row r="89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  <c r="AA891" s="35"/>
      <c r="AB891" s="35"/>
      <c r="AC891" s="35"/>
      <c r="AD891" s="35"/>
      <c r="AE891" s="35"/>
      <c r="AF891" s="35"/>
      <c r="AG891" s="35"/>
      <c r="AH891" s="35"/>
      <c r="AI891" s="35"/>
      <c r="AJ891" s="35"/>
      <c r="AK891" s="35"/>
      <c r="AL891" s="35"/>
    </row>
    <row r="892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  <c r="AA892" s="35"/>
      <c r="AB892" s="35"/>
      <c r="AC892" s="35"/>
      <c r="AD892" s="35"/>
      <c r="AE892" s="35"/>
      <c r="AF892" s="35"/>
      <c r="AG892" s="35"/>
      <c r="AH892" s="35"/>
      <c r="AI892" s="35"/>
      <c r="AJ892" s="35"/>
      <c r="AK892" s="35"/>
      <c r="AL892" s="35"/>
    </row>
    <row r="893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  <c r="AA893" s="35"/>
      <c r="AB893" s="35"/>
      <c r="AC893" s="35"/>
      <c r="AD893" s="35"/>
      <c r="AE893" s="35"/>
      <c r="AF893" s="35"/>
      <c r="AG893" s="35"/>
      <c r="AH893" s="35"/>
      <c r="AI893" s="35"/>
      <c r="AJ893" s="35"/>
      <c r="AK893" s="35"/>
      <c r="AL893" s="35"/>
    </row>
    <row r="894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  <c r="AA894" s="35"/>
      <c r="AB894" s="35"/>
      <c r="AC894" s="35"/>
      <c r="AD894" s="35"/>
      <c r="AE894" s="35"/>
      <c r="AF894" s="35"/>
      <c r="AG894" s="35"/>
      <c r="AH894" s="35"/>
      <c r="AI894" s="35"/>
      <c r="AJ894" s="35"/>
      <c r="AK894" s="35"/>
      <c r="AL894" s="35"/>
    </row>
    <row r="895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  <c r="AA895" s="35"/>
      <c r="AB895" s="35"/>
      <c r="AC895" s="35"/>
      <c r="AD895" s="35"/>
      <c r="AE895" s="35"/>
      <c r="AF895" s="35"/>
      <c r="AG895" s="35"/>
      <c r="AH895" s="35"/>
      <c r="AI895" s="35"/>
      <c r="AJ895" s="35"/>
      <c r="AK895" s="35"/>
      <c r="AL895" s="35"/>
    </row>
    <row r="896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  <c r="AA896" s="35"/>
      <c r="AB896" s="35"/>
      <c r="AC896" s="35"/>
      <c r="AD896" s="35"/>
      <c r="AE896" s="35"/>
      <c r="AF896" s="35"/>
      <c r="AG896" s="35"/>
      <c r="AH896" s="35"/>
      <c r="AI896" s="35"/>
      <c r="AJ896" s="35"/>
      <c r="AK896" s="35"/>
      <c r="AL896" s="35"/>
    </row>
    <row r="897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  <c r="AA897" s="35"/>
      <c r="AB897" s="35"/>
      <c r="AC897" s="35"/>
      <c r="AD897" s="35"/>
      <c r="AE897" s="35"/>
      <c r="AF897" s="35"/>
      <c r="AG897" s="35"/>
      <c r="AH897" s="35"/>
      <c r="AI897" s="35"/>
      <c r="AJ897" s="35"/>
      <c r="AK897" s="35"/>
      <c r="AL897" s="35"/>
    </row>
    <row r="898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  <c r="AA898" s="35"/>
      <c r="AB898" s="35"/>
      <c r="AC898" s="35"/>
      <c r="AD898" s="35"/>
      <c r="AE898" s="35"/>
      <c r="AF898" s="35"/>
      <c r="AG898" s="35"/>
      <c r="AH898" s="35"/>
      <c r="AI898" s="35"/>
      <c r="AJ898" s="35"/>
      <c r="AK898" s="35"/>
      <c r="AL898" s="35"/>
    </row>
    <row r="899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  <c r="AA899" s="35"/>
      <c r="AB899" s="35"/>
      <c r="AC899" s="35"/>
      <c r="AD899" s="35"/>
      <c r="AE899" s="35"/>
      <c r="AF899" s="35"/>
      <c r="AG899" s="35"/>
      <c r="AH899" s="35"/>
      <c r="AI899" s="35"/>
      <c r="AJ899" s="35"/>
      <c r="AK899" s="35"/>
      <c r="AL899" s="35"/>
    </row>
    <row r="900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  <c r="AA900" s="35"/>
      <c r="AB900" s="35"/>
      <c r="AC900" s="35"/>
      <c r="AD900" s="35"/>
      <c r="AE900" s="35"/>
      <c r="AF900" s="35"/>
      <c r="AG900" s="35"/>
      <c r="AH900" s="35"/>
      <c r="AI900" s="35"/>
      <c r="AJ900" s="35"/>
      <c r="AK900" s="35"/>
      <c r="AL900" s="35"/>
    </row>
    <row r="90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  <c r="AA901" s="35"/>
      <c r="AB901" s="35"/>
      <c r="AC901" s="35"/>
      <c r="AD901" s="35"/>
      <c r="AE901" s="35"/>
      <c r="AF901" s="35"/>
      <c r="AG901" s="35"/>
      <c r="AH901" s="35"/>
      <c r="AI901" s="35"/>
      <c r="AJ901" s="35"/>
      <c r="AK901" s="35"/>
      <c r="AL901" s="35"/>
    </row>
    <row r="902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  <c r="AA902" s="35"/>
      <c r="AB902" s="35"/>
      <c r="AC902" s="35"/>
      <c r="AD902" s="35"/>
      <c r="AE902" s="35"/>
      <c r="AF902" s="35"/>
      <c r="AG902" s="35"/>
      <c r="AH902" s="35"/>
      <c r="AI902" s="35"/>
      <c r="AJ902" s="35"/>
      <c r="AK902" s="35"/>
      <c r="AL902" s="35"/>
    </row>
    <row r="903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  <c r="AA903" s="35"/>
      <c r="AB903" s="35"/>
      <c r="AC903" s="35"/>
      <c r="AD903" s="35"/>
      <c r="AE903" s="35"/>
      <c r="AF903" s="35"/>
      <c r="AG903" s="35"/>
      <c r="AH903" s="35"/>
      <c r="AI903" s="35"/>
      <c r="AJ903" s="35"/>
      <c r="AK903" s="35"/>
      <c r="AL903" s="35"/>
    </row>
    <row r="904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  <c r="AA904" s="35"/>
      <c r="AB904" s="35"/>
      <c r="AC904" s="35"/>
      <c r="AD904" s="35"/>
      <c r="AE904" s="35"/>
      <c r="AF904" s="35"/>
      <c r="AG904" s="35"/>
      <c r="AH904" s="35"/>
      <c r="AI904" s="35"/>
      <c r="AJ904" s="35"/>
      <c r="AK904" s="35"/>
      <c r="AL904" s="35"/>
    </row>
    <row r="905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  <c r="AA905" s="35"/>
      <c r="AB905" s="35"/>
      <c r="AC905" s="35"/>
      <c r="AD905" s="35"/>
      <c r="AE905" s="35"/>
      <c r="AF905" s="35"/>
      <c r="AG905" s="35"/>
      <c r="AH905" s="35"/>
      <c r="AI905" s="35"/>
      <c r="AJ905" s="35"/>
      <c r="AK905" s="35"/>
      <c r="AL905" s="35"/>
    </row>
    <row r="906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  <c r="AA906" s="35"/>
      <c r="AB906" s="35"/>
      <c r="AC906" s="35"/>
      <c r="AD906" s="35"/>
      <c r="AE906" s="35"/>
      <c r="AF906" s="35"/>
      <c r="AG906" s="35"/>
      <c r="AH906" s="35"/>
      <c r="AI906" s="35"/>
      <c r="AJ906" s="35"/>
      <c r="AK906" s="35"/>
      <c r="AL906" s="35"/>
    </row>
    <row r="907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  <c r="AA907" s="35"/>
      <c r="AB907" s="35"/>
      <c r="AC907" s="35"/>
      <c r="AD907" s="35"/>
      <c r="AE907" s="35"/>
      <c r="AF907" s="35"/>
      <c r="AG907" s="35"/>
      <c r="AH907" s="35"/>
      <c r="AI907" s="35"/>
      <c r="AJ907" s="35"/>
      <c r="AK907" s="35"/>
      <c r="AL907" s="35"/>
    </row>
    <row r="908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  <c r="AA908" s="35"/>
      <c r="AB908" s="35"/>
      <c r="AC908" s="35"/>
      <c r="AD908" s="35"/>
      <c r="AE908" s="35"/>
      <c r="AF908" s="35"/>
      <c r="AG908" s="35"/>
      <c r="AH908" s="35"/>
      <c r="AI908" s="35"/>
      <c r="AJ908" s="35"/>
      <c r="AK908" s="35"/>
      <c r="AL908" s="35"/>
    </row>
    <row r="909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  <c r="AA909" s="35"/>
      <c r="AB909" s="35"/>
      <c r="AC909" s="35"/>
      <c r="AD909" s="35"/>
      <c r="AE909" s="35"/>
      <c r="AF909" s="35"/>
      <c r="AG909" s="35"/>
      <c r="AH909" s="35"/>
      <c r="AI909" s="35"/>
      <c r="AJ909" s="35"/>
      <c r="AK909" s="35"/>
      <c r="AL909" s="35"/>
    </row>
    <row r="910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  <c r="AA910" s="35"/>
      <c r="AB910" s="35"/>
      <c r="AC910" s="35"/>
      <c r="AD910" s="35"/>
      <c r="AE910" s="35"/>
      <c r="AF910" s="35"/>
      <c r="AG910" s="35"/>
      <c r="AH910" s="35"/>
      <c r="AI910" s="35"/>
      <c r="AJ910" s="35"/>
      <c r="AK910" s="35"/>
      <c r="AL910" s="35"/>
    </row>
    <row r="91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35"/>
      <c r="AB911" s="35"/>
      <c r="AC911" s="35"/>
      <c r="AD911" s="35"/>
      <c r="AE911" s="35"/>
      <c r="AF911" s="35"/>
      <c r="AG911" s="35"/>
      <c r="AH911" s="35"/>
      <c r="AI911" s="35"/>
      <c r="AJ911" s="35"/>
      <c r="AK911" s="35"/>
      <c r="AL911" s="35"/>
    </row>
    <row r="912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  <c r="AA912" s="35"/>
      <c r="AB912" s="35"/>
      <c r="AC912" s="35"/>
      <c r="AD912" s="35"/>
      <c r="AE912" s="35"/>
      <c r="AF912" s="35"/>
      <c r="AG912" s="35"/>
      <c r="AH912" s="35"/>
      <c r="AI912" s="35"/>
      <c r="AJ912" s="35"/>
      <c r="AK912" s="35"/>
      <c r="AL912" s="35"/>
    </row>
    <row r="913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  <c r="AA913" s="35"/>
      <c r="AB913" s="35"/>
      <c r="AC913" s="35"/>
      <c r="AD913" s="35"/>
      <c r="AE913" s="35"/>
      <c r="AF913" s="35"/>
      <c r="AG913" s="35"/>
      <c r="AH913" s="35"/>
      <c r="AI913" s="35"/>
      <c r="AJ913" s="35"/>
      <c r="AK913" s="35"/>
      <c r="AL913" s="35"/>
    </row>
    <row r="914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  <c r="AA914" s="35"/>
      <c r="AB914" s="35"/>
      <c r="AC914" s="35"/>
      <c r="AD914" s="35"/>
      <c r="AE914" s="35"/>
      <c r="AF914" s="35"/>
      <c r="AG914" s="35"/>
      <c r="AH914" s="35"/>
      <c r="AI914" s="35"/>
      <c r="AJ914" s="35"/>
      <c r="AK914" s="35"/>
      <c r="AL914" s="35"/>
    </row>
    <row r="915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  <c r="AA915" s="35"/>
      <c r="AB915" s="35"/>
      <c r="AC915" s="35"/>
      <c r="AD915" s="35"/>
      <c r="AE915" s="35"/>
      <c r="AF915" s="35"/>
      <c r="AG915" s="35"/>
      <c r="AH915" s="35"/>
      <c r="AI915" s="35"/>
      <c r="AJ915" s="35"/>
      <c r="AK915" s="35"/>
      <c r="AL915" s="35"/>
    </row>
    <row r="916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  <c r="AA916" s="35"/>
      <c r="AB916" s="35"/>
      <c r="AC916" s="35"/>
      <c r="AD916" s="35"/>
      <c r="AE916" s="35"/>
      <c r="AF916" s="35"/>
      <c r="AG916" s="35"/>
      <c r="AH916" s="35"/>
      <c r="AI916" s="35"/>
      <c r="AJ916" s="35"/>
      <c r="AK916" s="35"/>
      <c r="AL916" s="35"/>
    </row>
    <row r="917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  <c r="AA917" s="35"/>
      <c r="AB917" s="35"/>
      <c r="AC917" s="35"/>
      <c r="AD917" s="35"/>
      <c r="AE917" s="35"/>
      <c r="AF917" s="35"/>
      <c r="AG917" s="35"/>
      <c r="AH917" s="35"/>
      <c r="AI917" s="35"/>
      <c r="AJ917" s="35"/>
      <c r="AK917" s="35"/>
      <c r="AL917" s="35"/>
    </row>
    <row r="918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  <c r="AA918" s="35"/>
      <c r="AB918" s="35"/>
      <c r="AC918" s="35"/>
      <c r="AD918" s="35"/>
      <c r="AE918" s="35"/>
      <c r="AF918" s="35"/>
      <c r="AG918" s="35"/>
      <c r="AH918" s="35"/>
      <c r="AI918" s="35"/>
      <c r="AJ918" s="35"/>
      <c r="AK918" s="35"/>
      <c r="AL918" s="35"/>
    </row>
    <row r="919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  <c r="AA919" s="35"/>
      <c r="AB919" s="35"/>
      <c r="AC919" s="35"/>
      <c r="AD919" s="35"/>
      <c r="AE919" s="35"/>
      <c r="AF919" s="35"/>
      <c r="AG919" s="35"/>
      <c r="AH919" s="35"/>
      <c r="AI919" s="35"/>
      <c r="AJ919" s="35"/>
      <c r="AK919" s="35"/>
      <c r="AL919" s="35"/>
    </row>
    <row r="920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  <c r="AA920" s="35"/>
      <c r="AB920" s="35"/>
      <c r="AC920" s="35"/>
      <c r="AD920" s="35"/>
      <c r="AE920" s="35"/>
      <c r="AF920" s="35"/>
      <c r="AG920" s="35"/>
      <c r="AH920" s="35"/>
      <c r="AI920" s="35"/>
      <c r="AJ920" s="35"/>
      <c r="AK920" s="35"/>
      <c r="AL920" s="35"/>
    </row>
    <row r="92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  <c r="AA921" s="35"/>
      <c r="AB921" s="35"/>
      <c r="AC921" s="35"/>
      <c r="AD921" s="35"/>
      <c r="AE921" s="35"/>
      <c r="AF921" s="35"/>
      <c r="AG921" s="35"/>
      <c r="AH921" s="35"/>
      <c r="AI921" s="35"/>
      <c r="AJ921" s="35"/>
      <c r="AK921" s="35"/>
      <c r="AL921" s="35"/>
    </row>
    <row r="922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  <c r="AA922" s="35"/>
      <c r="AB922" s="35"/>
      <c r="AC922" s="35"/>
      <c r="AD922" s="35"/>
      <c r="AE922" s="35"/>
      <c r="AF922" s="35"/>
      <c r="AG922" s="35"/>
      <c r="AH922" s="35"/>
      <c r="AI922" s="35"/>
      <c r="AJ922" s="35"/>
      <c r="AK922" s="35"/>
      <c r="AL922" s="35"/>
    </row>
    <row r="923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  <c r="AA923" s="35"/>
      <c r="AB923" s="35"/>
      <c r="AC923" s="35"/>
      <c r="AD923" s="35"/>
      <c r="AE923" s="35"/>
      <c r="AF923" s="35"/>
      <c r="AG923" s="35"/>
      <c r="AH923" s="35"/>
      <c r="AI923" s="35"/>
      <c r="AJ923" s="35"/>
      <c r="AK923" s="35"/>
      <c r="AL923" s="35"/>
    </row>
    <row r="924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  <c r="AA924" s="35"/>
      <c r="AB924" s="35"/>
      <c r="AC924" s="35"/>
      <c r="AD924" s="35"/>
      <c r="AE924" s="35"/>
      <c r="AF924" s="35"/>
      <c r="AG924" s="35"/>
      <c r="AH924" s="35"/>
      <c r="AI924" s="35"/>
      <c r="AJ924" s="35"/>
      <c r="AK924" s="35"/>
      <c r="AL924" s="35"/>
    </row>
    <row r="925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  <c r="AA925" s="35"/>
      <c r="AB925" s="35"/>
      <c r="AC925" s="35"/>
      <c r="AD925" s="35"/>
      <c r="AE925" s="35"/>
      <c r="AF925" s="35"/>
      <c r="AG925" s="35"/>
      <c r="AH925" s="35"/>
      <c r="AI925" s="35"/>
      <c r="AJ925" s="35"/>
      <c r="AK925" s="35"/>
      <c r="AL925" s="35"/>
    </row>
    <row r="926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  <c r="AA926" s="35"/>
      <c r="AB926" s="35"/>
      <c r="AC926" s="35"/>
      <c r="AD926" s="35"/>
      <c r="AE926" s="35"/>
      <c r="AF926" s="35"/>
      <c r="AG926" s="35"/>
      <c r="AH926" s="35"/>
      <c r="AI926" s="35"/>
      <c r="AJ926" s="35"/>
      <c r="AK926" s="35"/>
      <c r="AL926" s="35"/>
    </row>
    <row r="927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  <c r="AA927" s="35"/>
      <c r="AB927" s="35"/>
      <c r="AC927" s="35"/>
      <c r="AD927" s="35"/>
      <c r="AE927" s="35"/>
      <c r="AF927" s="35"/>
      <c r="AG927" s="35"/>
      <c r="AH927" s="35"/>
      <c r="AI927" s="35"/>
      <c r="AJ927" s="35"/>
      <c r="AK927" s="35"/>
      <c r="AL927" s="35"/>
    </row>
    <row r="928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  <c r="AA928" s="35"/>
      <c r="AB928" s="35"/>
      <c r="AC928" s="35"/>
      <c r="AD928" s="35"/>
      <c r="AE928" s="35"/>
      <c r="AF928" s="35"/>
      <c r="AG928" s="35"/>
      <c r="AH928" s="35"/>
      <c r="AI928" s="35"/>
      <c r="AJ928" s="35"/>
      <c r="AK928" s="35"/>
      <c r="AL928" s="35"/>
    </row>
    <row r="929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  <c r="AA929" s="35"/>
      <c r="AB929" s="35"/>
      <c r="AC929" s="35"/>
      <c r="AD929" s="35"/>
      <c r="AE929" s="35"/>
      <c r="AF929" s="35"/>
      <c r="AG929" s="35"/>
      <c r="AH929" s="35"/>
      <c r="AI929" s="35"/>
      <c r="AJ929" s="35"/>
      <c r="AK929" s="35"/>
      <c r="AL929" s="35"/>
    </row>
    <row r="930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  <c r="AA930" s="35"/>
      <c r="AB930" s="35"/>
      <c r="AC930" s="35"/>
      <c r="AD930" s="35"/>
      <c r="AE930" s="35"/>
      <c r="AF930" s="35"/>
      <c r="AG930" s="35"/>
      <c r="AH930" s="35"/>
      <c r="AI930" s="35"/>
      <c r="AJ930" s="35"/>
      <c r="AK930" s="35"/>
      <c r="AL930" s="35"/>
    </row>
    <row r="93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  <c r="AA931" s="35"/>
      <c r="AB931" s="35"/>
      <c r="AC931" s="35"/>
      <c r="AD931" s="35"/>
      <c r="AE931" s="35"/>
      <c r="AF931" s="35"/>
      <c r="AG931" s="35"/>
      <c r="AH931" s="35"/>
      <c r="AI931" s="35"/>
      <c r="AJ931" s="35"/>
      <c r="AK931" s="35"/>
      <c r="AL931" s="35"/>
    </row>
    <row r="932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  <c r="AA932" s="35"/>
      <c r="AB932" s="35"/>
      <c r="AC932" s="35"/>
      <c r="AD932" s="35"/>
      <c r="AE932" s="35"/>
      <c r="AF932" s="35"/>
      <c r="AG932" s="35"/>
      <c r="AH932" s="35"/>
      <c r="AI932" s="35"/>
      <c r="AJ932" s="35"/>
      <c r="AK932" s="35"/>
      <c r="AL932" s="35"/>
    </row>
    <row r="933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  <c r="AA933" s="35"/>
      <c r="AB933" s="35"/>
      <c r="AC933" s="35"/>
      <c r="AD933" s="35"/>
      <c r="AE933" s="35"/>
      <c r="AF933" s="35"/>
      <c r="AG933" s="35"/>
      <c r="AH933" s="35"/>
      <c r="AI933" s="35"/>
      <c r="AJ933" s="35"/>
      <c r="AK933" s="35"/>
      <c r="AL933" s="35"/>
    </row>
    <row r="934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  <c r="AA934" s="35"/>
      <c r="AB934" s="35"/>
      <c r="AC934" s="35"/>
      <c r="AD934" s="35"/>
      <c r="AE934" s="35"/>
      <c r="AF934" s="35"/>
      <c r="AG934" s="35"/>
      <c r="AH934" s="35"/>
      <c r="AI934" s="35"/>
      <c r="AJ934" s="35"/>
      <c r="AK934" s="35"/>
      <c r="AL934" s="35"/>
    </row>
    <row r="935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  <c r="AA935" s="35"/>
      <c r="AB935" s="35"/>
      <c r="AC935" s="35"/>
      <c r="AD935" s="35"/>
      <c r="AE935" s="35"/>
      <c r="AF935" s="35"/>
      <c r="AG935" s="35"/>
      <c r="AH935" s="35"/>
      <c r="AI935" s="35"/>
      <c r="AJ935" s="35"/>
      <c r="AK935" s="35"/>
      <c r="AL935" s="35"/>
    </row>
    <row r="936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  <c r="AA936" s="35"/>
      <c r="AB936" s="35"/>
      <c r="AC936" s="35"/>
      <c r="AD936" s="35"/>
      <c r="AE936" s="35"/>
      <c r="AF936" s="35"/>
      <c r="AG936" s="35"/>
      <c r="AH936" s="35"/>
      <c r="AI936" s="35"/>
      <c r="AJ936" s="35"/>
      <c r="AK936" s="35"/>
      <c r="AL936" s="35"/>
    </row>
    <row r="937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  <c r="AA937" s="35"/>
      <c r="AB937" s="35"/>
      <c r="AC937" s="35"/>
      <c r="AD937" s="35"/>
      <c r="AE937" s="35"/>
      <c r="AF937" s="35"/>
      <c r="AG937" s="35"/>
      <c r="AH937" s="35"/>
      <c r="AI937" s="35"/>
      <c r="AJ937" s="35"/>
      <c r="AK937" s="35"/>
      <c r="AL937" s="35"/>
    </row>
    <row r="938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  <c r="AA938" s="35"/>
      <c r="AB938" s="35"/>
      <c r="AC938" s="35"/>
      <c r="AD938" s="35"/>
      <c r="AE938" s="35"/>
      <c r="AF938" s="35"/>
      <c r="AG938" s="35"/>
      <c r="AH938" s="35"/>
      <c r="AI938" s="35"/>
      <c r="AJ938" s="35"/>
      <c r="AK938" s="35"/>
      <c r="AL938" s="35"/>
    </row>
    <row r="939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  <c r="AA939" s="35"/>
      <c r="AB939" s="35"/>
      <c r="AC939" s="35"/>
      <c r="AD939" s="35"/>
      <c r="AE939" s="35"/>
      <c r="AF939" s="35"/>
      <c r="AG939" s="35"/>
      <c r="AH939" s="35"/>
      <c r="AI939" s="35"/>
      <c r="AJ939" s="35"/>
      <c r="AK939" s="35"/>
      <c r="AL939" s="35"/>
    </row>
    <row r="940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  <c r="AA940" s="35"/>
      <c r="AB940" s="35"/>
      <c r="AC940" s="35"/>
      <c r="AD940" s="35"/>
      <c r="AE940" s="35"/>
      <c r="AF940" s="35"/>
      <c r="AG940" s="35"/>
      <c r="AH940" s="35"/>
      <c r="AI940" s="35"/>
      <c r="AJ940" s="35"/>
      <c r="AK940" s="35"/>
      <c r="AL940" s="35"/>
    </row>
    <row r="94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  <c r="AA941" s="35"/>
      <c r="AB941" s="35"/>
      <c r="AC941" s="35"/>
      <c r="AD941" s="35"/>
      <c r="AE941" s="35"/>
      <c r="AF941" s="35"/>
      <c r="AG941" s="35"/>
      <c r="AH941" s="35"/>
      <c r="AI941" s="35"/>
      <c r="AJ941" s="35"/>
      <c r="AK941" s="35"/>
      <c r="AL941" s="35"/>
    </row>
    <row r="942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  <c r="AA942" s="35"/>
      <c r="AB942" s="35"/>
      <c r="AC942" s="35"/>
      <c r="AD942" s="35"/>
      <c r="AE942" s="35"/>
      <c r="AF942" s="35"/>
      <c r="AG942" s="35"/>
      <c r="AH942" s="35"/>
      <c r="AI942" s="35"/>
      <c r="AJ942" s="35"/>
      <c r="AK942" s="35"/>
      <c r="AL942" s="35"/>
    </row>
    <row r="943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  <c r="AA943" s="35"/>
      <c r="AB943" s="35"/>
      <c r="AC943" s="35"/>
      <c r="AD943" s="35"/>
      <c r="AE943" s="35"/>
      <c r="AF943" s="35"/>
      <c r="AG943" s="35"/>
      <c r="AH943" s="35"/>
      <c r="AI943" s="35"/>
      <c r="AJ943" s="35"/>
      <c r="AK943" s="35"/>
      <c r="AL943" s="35"/>
    </row>
    <row r="944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  <c r="AA944" s="35"/>
      <c r="AB944" s="35"/>
      <c r="AC944" s="35"/>
      <c r="AD944" s="35"/>
      <c r="AE944" s="35"/>
      <c r="AF944" s="35"/>
      <c r="AG944" s="35"/>
      <c r="AH944" s="35"/>
      <c r="AI944" s="35"/>
      <c r="AJ944" s="35"/>
      <c r="AK944" s="35"/>
      <c r="AL944" s="35"/>
    </row>
    <row r="945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  <c r="AA945" s="35"/>
      <c r="AB945" s="35"/>
      <c r="AC945" s="35"/>
      <c r="AD945" s="35"/>
      <c r="AE945" s="35"/>
      <c r="AF945" s="35"/>
      <c r="AG945" s="35"/>
      <c r="AH945" s="35"/>
      <c r="AI945" s="35"/>
      <c r="AJ945" s="35"/>
      <c r="AK945" s="35"/>
      <c r="AL945" s="35"/>
    </row>
    <row r="946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  <c r="AA946" s="35"/>
      <c r="AB946" s="35"/>
      <c r="AC946" s="35"/>
      <c r="AD946" s="35"/>
      <c r="AE946" s="35"/>
      <c r="AF946" s="35"/>
      <c r="AG946" s="35"/>
      <c r="AH946" s="35"/>
      <c r="AI946" s="35"/>
      <c r="AJ946" s="35"/>
      <c r="AK946" s="35"/>
      <c r="AL946" s="35"/>
    </row>
    <row r="947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  <c r="AA947" s="35"/>
      <c r="AB947" s="35"/>
      <c r="AC947" s="35"/>
      <c r="AD947" s="35"/>
      <c r="AE947" s="35"/>
      <c r="AF947" s="35"/>
      <c r="AG947" s="35"/>
      <c r="AH947" s="35"/>
      <c r="AI947" s="35"/>
      <c r="AJ947" s="35"/>
      <c r="AK947" s="35"/>
      <c r="AL947" s="35"/>
    </row>
    <row r="948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  <c r="AA948" s="35"/>
      <c r="AB948" s="35"/>
      <c r="AC948" s="35"/>
      <c r="AD948" s="35"/>
      <c r="AE948" s="35"/>
      <c r="AF948" s="35"/>
      <c r="AG948" s="35"/>
      <c r="AH948" s="35"/>
      <c r="AI948" s="35"/>
      <c r="AJ948" s="35"/>
      <c r="AK948" s="35"/>
      <c r="AL948" s="35"/>
    </row>
    <row r="949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  <c r="AA949" s="35"/>
      <c r="AB949" s="35"/>
      <c r="AC949" s="35"/>
      <c r="AD949" s="35"/>
      <c r="AE949" s="35"/>
      <c r="AF949" s="35"/>
      <c r="AG949" s="35"/>
      <c r="AH949" s="35"/>
      <c r="AI949" s="35"/>
      <c r="AJ949" s="35"/>
      <c r="AK949" s="35"/>
      <c r="AL949" s="35"/>
    </row>
    <row r="950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  <c r="AA950" s="35"/>
      <c r="AB950" s="35"/>
      <c r="AC950" s="35"/>
      <c r="AD950" s="35"/>
      <c r="AE950" s="35"/>
      <c r="AF950" s="35"/>
      <c r="AG950" s="35"/>
      <c r="AH950" s="35"/>
      <c r="AI950" s="35"/>
      <c r="AJ950" s="35"/>
      <c r="AK950" s="35"/>
      <c r="AL950" s="35"/>
    </row>
    <row r="95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  <c r="AA951" s="35"/>
      <c r="AB951" s="35"/>
      <c r="AC951" s="35"/>
      <c r="AD951" s="35"/>
      <c r="AE951" s="35"/>
      <c r="AF951" s="35"/>
      <c r="AG951" s="35"/>
      <c r="AH951" s="35"/>
      <c r="AI951" s="35"/>
      <c r="AJ951" s="35"/>
      <c r="AK951" s="35"/>
      <c r="AL951" s="35"/>
    </row>
    <row r="952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  <c r="AA952" s="35"/>
      <c r="AB952" s="35"/>
      <c r="AC952" s="35"/>
      <c r="AD952" s="35"/>
      <c r="AE952" s="35"/>
      <c r="AF952" s="35"/>
      <c r="AG952" s="35"/>
      <c r="AH952" s="35"/>
      <c r="AI952" s="35"/>
      <c r="AJ952" s="35"/>
      <c r="AK952" s="35"/>
      <c r="AL952" s="35"/>
    </row>
    <row r="953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  <c r="AA953" s="35"/>
      <c r="AB953" s="35"/>
      <c r="AC953" s="35"/>
      <c r="AD953" s="35"/>
      <c r="AE953" s="35"/>
      <c r="AF953" s="35"/>
      <c r="AG953" s="35"/>
      <c r="AH953" s="35"/>
      <c r="AI953" s="35"/>
      <c r="AJ953" s="35"/>
      <c r="AK953" s="35"/>
      <c r="AL953" s="35"/>
    </row>
    <row r="954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  <c r="AA954" s="35"/>
      <c r="AB954" s="35"/>
      <c r="AC954" s="35"/>
      <c r="AD954" s="35"/>
      <c r="AE954" s="35"/>
      <c r="AF954" s="35"/>
      <c r="AG954" s="35"/>
      <c r="AH954" s="35"/>
      <c r="AI954" s="35"/>
      <c r="AJ954" s="35"/>
      <c r="AK954" s="35"/>
      <c r="AL954" s="35"/>
    </row>
    <row r="955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  <c r="AA955" s="35"/>
      <c r="AB955" s="35"/>
      <c r="AC955" s="35"/>
      <c r="AD955" s="35"/>
      <c r="AE955" s="35"/>
      <c r="AF955" s="35"/>
      <c r="AG955" s="35"/>
      <c r="AH955" s="35"/>
      <c r="AI955" s="35"/>
      <c r="AJ955" s="35"/>
      <c r="AK955" s="35"/>
      <c r="AL955" s="35"/>
    </row>
    <row r="956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  <c r="AA956" s="35"/>
      <c r="AB956" s="35"/>
      <c r="AC956" s="35"/>
      <c r="AD956" s="35"/>
      <c r="AE956" s="35"/>
      <c r="AF956" s="35"/>
      <c r="AG956" s="35"/>
      <c r="AH956" s="35"/>
      <c r="AI956" s="35"/>
      <c r="AJ956" s="35"/>
      <c r="AK956" s="35"/>
      <c r="AL956" s="35"/>
    </row>
    <row r="957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  <c r="AA957" s="35"/>
      <c r="AB957" s="35"/>
      <c r="AC957" s="35"/>
      <c r="AD957" s="35"/>
      <c r="AE957" s="35"/>
      <c r="AF957" s="35"/>
      <c r="AG957" s="35"/>
      <c r="AH957" s="35"/>
      <c r="AI957" s="35"/>
      <c r="AJ957" s="35"/>
      <c r="AK957" s="35"/>
      <c r="AL957" s="35"/>
    </row>
    <row r="958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  <c r="AA958" s="35"/>
      <c r="AB958" s="35"/>
      <c r="AC958" s="35"/>
      <c r="AD958" s="35"/>
      <c r="AE958" s="35"/>
      <c r="AF958" s="35"/>
      <c r="AG958" s="35"/>
      <c r="AH958" s="35"/>
      <c r="AI958" s="35"/>
      <c r="AJ958" s="35"/>
      <c r="AK958" s="35"/>
      <c r="AL958" s="35"/>
    </row>
    <row r="959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  <c r="AA959" s="35"/>
      <c r="AB959" s="35"/>
      <c r="AC959" s="35"/>
      <c r="AD959" s="35"/>
      <c r="AE959" s="35"/>
      <c r="AF959" s="35"/>
      <c r="AG959" s="35"/>
      <c r="AH959" s="35"/>
      <c r="AI959" s="35"/>
      <c r="AJ959" s="35"/>
      <c r="AK959" s="35"/>
      <c r="AL959" s="35"/>
    </row>
    <row r="960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  <c r="AA960" s="35"/>
      <c r="AB960" s="35"/>
      <c r="AC960" s="35"/>
      <c r="AD960" s="35"/>
      <c r="AE960" s="35"/>
      <c r="AF960" s="35"/>
      <c r="AG960" s="35"/>
      <c r="AH960" s="35"/>
      <c r="AI960" s="35"/>
      <c r="AJ960" s="35"/>
      <c r="AK960" s="35"/>
      <c r="AL960" s="35"/>
    </row>
    <row r="96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  <c r="AA961" s="35"/>
      <c r="AB961" s="35"/>
      <c r="AC961" s="35"/>
      <c r="AD961" s="35"/>
      <c r="AE961" s="35"/>
      <c r="AF961" s="35"/>
      <c r="AG961" s="35"/>
      <c r="AH961" s="35"/>
      <c r="AI961" s="35"/>
      <c r="AJ961" s="35"/>
      <c r="AK961" s="35"/>
      <c r="AL961" s="35"/>
    </row>
    <row r="962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  <c r="AA962" s="35"/>
      <c r="AB962" s="35"/>
      <c r="AC962" s="35"/>
      <c r="AD962" s="35"/>
      <c r="AE962" s="35"/>
      <c r="AF962" s="35"/>
      <c r="AG962" s="35"/>
      <c r="AH962" s="35"/>
      <c r="AI962" s="35"/>
      <c r="AJ962" s="35"/>
      <c r="AK962" s="35"/>
      <c r="AL962" s="35"/>
    </row>
    <row r="963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  <c r="AA963" s="35"/>
      <c r="AB963" s="35"/>
      <c r="AC963" s="35"/>
      <c r="AD963" s="35"/>
      <c r="AE963" s="35"/>
      <c r="AF963" s="35"/>
      <c r="AG963" s="35"/>
      <c r="AH963" s="35"/>
      <c r="AI963" s="35"/>
      <c r="AJ963" s="35"/>
      <c r="AK963" s="35"/>
      <c r="AL963" s="35"/>
    </row>
    <row r="964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  <c r="AB964" s="35"/>
      <c r="AC964" s="35"/>
      <c r="AD964" s="35"/>
      <c r="AE964" s="35"/>
      <c r="AF964" s="35"/>
      <c r="AG964" s="35"/>
      <c r="AH964" s="35"/>
      <c r="AI964" s="35"/>
      <c r="AJ964" s="35"/>
      <c r="AK964" s="35"/>
      <c r="AL964" s="35"/>
    </row>
    <row r="965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  <c r="AA965" s="35"/>
      <c r="AB965" s="35"/>
      <c r="AC965" s="35"/>
      <c r="AD965" s="35"/>
      <c r="AE965" s="35"/>
      <c r="AF965" s="35"/>
      <c r="AG965" s="35"/>
      <c r="AH965" s="35"/>
      <c r="AI965" s="35"/>
      <c r="AJ965" s="35"/>
      <c r="AK965" s="35"/>
      <c r="AL965" s="35"/>
    </row>
    <row r="966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  <c r="AA966" s="35"/>
      <c r="AB966" s="35"/>
      <c r="AC966" s="35"/>
      <c r="AD966" s="35"/>
      <c r="AE966" s="35"/>
      <c r="AF966" s="35"/>
      <c r="AG966" s="35"/>
      <c r="AH966" s="35"/>
      <c r="AI966" s="35"/>
      <c r="AJ966" s="35"/>
      <c r="AK966" s="35"/>
      <c r="AL966" s="35"/>
    </row>
    <row r="967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  <c r="AA967" s="35"/>
      <c r="AB967" s="35"/>
      <c r="AC967" s="35"/>
      <c r="AD967" s="35"/>
      <c r="AE967" s="35"/>
      <c r="AF967" s="35"/>
      <c r="AG967" s="35"/>
      <c r="AH967" s="35"/>
      <c r="AI967" s="35"/>
      <c r="AJ967" s="35"/>
      <c r="AK967" s="35"/>
      <c r="AL967" s="35"/>
    </row>
    <row r="968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  <c r="AA968" s="35"/>
      <c r="AB968" s="35"/>
      <c r="AC968" s="35"/>
      <c r="AD968" s="35"/>
      <c r="AE968" s="35"/>
      <c r="AF968" s="35"/>
      <c r="AG968" s="35"/>
      <c r="AH968" s="35"/>
      <c r="AI968" s="35"/>
      <c r="AJ968" s="35"/>
      <c r="AK968" s="35"/>
      <c r="AL968" s="35"/>
    </row>
    <row r="969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  <c r="AA969" s="35"/>
      <c r="AB969" s="35"/>
      <c r="AC969" s="35"/>
      <c r="AD969" s="35"/>
      <c r="AE969" s="35"/>
      <c r="AF969" s="35"/>
      <c r="AG969" s="35"/>
      <c r="AH969" s="35"/>
      <c r="AI969" s="35"/>
      <c r="AJ969" s="35"/>
      <c r="AK969" s="35"/>
      <c r="AL969" s="35"/>
    </row>
    <row r="970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  <c r="AA970" s="35"/>
      <c r="AB970" s="35"/>
      <c r="AC970" s="35"/>
      <c r="AD970" s="35"/>
      <c r="AE970" s="35"/>
      <c r="AF970" s="35"/>
      <c r="AG970" s="35"/>
      <c r="AH970" s="35"/>
      <c r="AI970" s="35"/>
      <c r="AJ970" s="35"/>
      <c r="AK970" s="35"/>
      <c r="AL970" s="35"/>
    </row>
    <row r="97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  <c r="AA971" s="35"/>
      <c r="AB971" s="35"/>
      <c r="AC971" s="35"/>
      <c r="AD971" s="35"/>
      <c r="AE971" s="35"/>
      <c r="AF971" s="35"/>
      <c r="AG971" s="35"/>
      <c r="AH971" s="35"/>
      <c r="AI971" s="35"/>
      <c r="AJ971" s="35"/>
      <c r="AK971" s="35"/>
      <c r="AL971" s="35"/>
    </row>
    <row r="972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  <c r="AA972" s="35"/>
      <c r="AB972" s="35"/>
      <c r="AC972" s="35"/>
      <c r="AD972" s="35"/>
      <c r="AE972" s="35"/>
      <c r="AF972" s="35"/>
      <c r="AG972" s="35"/>
      <c r="AH972" s="35"/>
      <c r="AI972" s="35"/>
      <c r="AJ972" s="35"/>
      <c r="AK972" s="35"/>
      <c r="AL972" s="35"/>
    </row>
    <row r="973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  <c r="AA973" s="35"/>
      <c r="AB973" s="35"/>
      <c r="AC973" s="35"/>
      <c r="AD973" s="35"/>
      <c r="AE973" s="35"/>
      <c r="AF973" s="35"/>
      <c r="AG973" s="35"/>
      <c r="AH973" s="35"/>
      <c r="AI973" s="35"/>
      <c r="AJ973" s="35"/>
      <c r="AK973" s="35"/>
      <c r="AL973" s="35"/>
    </row>
    <row r="974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  <c r="AA974" s="35"/>
      <c r="AB974" s="35"/>
      <c r="AC974" s="35"/>
      <c r="AD974" s="35"/>
      <c r="AE974" s="35"/>
      <c r="AF974" s="35"/>
      <c r="AG974" s="35"/>
      <c r="AH974" s="35"/>
      <c r="AI974" s="35"/>
      <c r="AJ974" s="35"/>
      <c r="AK974" s="35"/>
      <c r="AL974" s="35"/>
    </row>
    <row r="975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  <c r="AA975" s="35"/>
      <c r="AB975" s="35"/>
      <c r="AC975" s="35"/>
      <c r="AD975" s="35"/>
      <c r="AE975" s="35"/>
      <c r="AF975" s="35"/>
      <c r="AG975" s="35"/>
      <c r="AH975" s="35"/>
      <c r="AI975" s="35"/>
      <c r="AJ975" s="35"/>
      <c r="AK975" s="35"/>
      <c r="AL975" s="35"/>
    </row>
    <row r="976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  <c r="AA976" s="35"/>
      <c r="AB976" s="35"/>
      <c r="AC976" s="35"/>
      <c r="AD976" s="35"/>
      <c r="AE976" s="35"/>
      <c r="AF976" s="35"/>
      <c r="AG976" s="35"/>
      <c r="AH976" s="35"/>
      <c r="AI976" s="35"/>
      <c r="AJ976" s="35"/>
      <c r="AK976" s="35"/>
      <c r="AL976" s="35"/>
    </row>
    <row r="977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  <c r="AA977" s="35"/>
      <c r="AB977" s="35"/>
      <c r="AC977" s="35"/>
      <c r="AD977" s="35"/>
      <c r="AE977" s="35"/>
      <c r="AF977" s="35"/>
      <c r="AG977" s="35"/>
      <c r="AH977" s="35"/>
      <c r="AI977" s="35"/>
      <c r="AJ977" s="35"/>
      <c r="AK977" s="35"/>
      <c r="AL977" s="35"/>
    </row>
    <row r="978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  <c r="AA978" s="35"/>
      <c r="AB978" s="35"/>
      <c r="AC978" s="35"/>
      <c r="AD978" s="35"/>
      <c r="AE978" s="35"/>
      <c r="AF978" s="35"/>
      <c r="AG978" s="35"/>
      <c r="AH978" s="35"/>
      <c r="AI978" s="35"/>
      <c r="AJ978" s="35"/>
      <c r="AK978" s="35"/>
      <c r="AL978" s="35"/>
    </row>
    <row r="979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  <c r="AA979" s="35"/>
      <c r="AB979" s="35"/>
      <c r="AC979" s="35"/>
      <c r="AD979" s="35"/>
      <c r="AE979" s="35"/>
      <c r="AF979" s="35"/>
      <c r="AG979" s="35"/>
      <c r="AH979" s="35"/>
      <c r="AI979" s="35"/>
      <c r="AJ979" s="35"/>
      <c r="AK979" s="35"/>
      <c r="AL979" s="35"/>
    </row>
    <row r="980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  <c r="AA980" s="35"/>
      <c r="AB980" s="35"/>
      <c r="AC980" s="35"/>
      <c r="AD980" s="35"/>
      <c r="AE980" s="35"/>
      <c r="AF980" s="35"/>
      <c r="AG980" s="35"/>
      <c r="AH980" s="35"/>
      <c r="AI980" s="35"/>
      <c r="AJ980" s="35"/>
      <c r="AK980" s="35"/>
      <c r="AL980" s="35"/>
    </row>
    <row r="98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  <c r="AA981" s="35"/>
      <c r="AB981" s="35"/>
      <c r="AC981" s="35"/>
      <c r="AD981" s="35"/>
      <c r="AE981" s="35"/>
      <c r="AF981" s="35"/>
      <c r="AG981" s="35"/>
      <c r="AH981" s="35"/>
      <c r="AI981" s="35"/>
      <c r="AJ981" s="35"/>
      <c r="AK981" s="35"/>
      <c r="AL981" s="35"/>
    </row>
    <row r="982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  <c r="AA982" s="35"/>
      <c r="AB982" s="35"/>
      <c r="AC982" s="35"/>
      <c r="AD982" s="35"/>
      <c r="AE982" s="35"/>
      <c r="AF982" s="35"/>
      <c r="AG982" s="35"/>
      <c r="AH982" s="35"/>
      <c r="AI982" s="35"/>
      <c r="AJ982" s="35"/>
      <c r="AK982" s="35"/>
      <c r="AL982" s="35"/>
    </row>
    <row r="983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  <c r="AA983" s="35"/>
      <c r="AB983" s="35"/>
      <c r="AC983" s="35"/>
      <c r="AD983" s="35"/>
      <c r="AE983" s="35"/>
      <c r="AF983" s="35"/>
      <c r="AG983" s="35"/>
      <c r="AH983" s="35"/>
      <c r="AI983" s="35"/>
      <c r="AJ983" s="35"/>
      <c r="AK983" s="35"/>
      <c r="AL983" s="35"/>
    </row>
    <row r="984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  <c r="AA984" s="35"/>
      <c r="AB984" s="35"/>
      <c r="AC984" s="35"/>
      <c r="AD984" s="35"/>
      <c r="AE984" s="35"/>
      <c r="AF984" s="35"/>
      <c r="AG984" s="35"/>
      <c r="AH984" s="35"/>
      <c r="AI984" s="35"/>
      <c r="AJ984" s="35"/>
      <c r="AK984" s="35"/>
      <c r="AL984" s="35"/>
    </row>
    <row r="985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  <c r="AA985" s="35"/>
      <c r="AB985" s="35"/>
      <c r="AC985" s="35"/>
      <c r="AD985" s="35"/>
      <c r="AE985" s="35"/>
      <c r="AF985" s="35"/>
      <c r="AG985" s="35"/>
      <c r="AH985" s="35"/>
      <c r="AI985" s="35"/>
      <c r="AJ985" s="35"/>
      <c r="AK985" s="35"/>
      <c r="AL985" s="35"/>
    </row>
    <row r="986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  <c r="AA986" s="35"/>
      <c r="AB986" s="35"/>
      <c r="AC986" s="35"/>
      <c r="AD986" s="35"/>
      <c r="AE986" s="35"/>
      <c r="AF986" s="35"/>
      <c r="AG986" s="35"/>
      <c r="AH986" s="35"/>
      <c r="AI986" s="35"/>
      <c r="AJ986" s="35"/>
      <c r="AK986" s="35"/>
      <c r="AL986" s="35"/>
    </row>
    <row r="987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  <c r="AA987" s="35"/>
      <c r="AB987" s="35"/>
      <c r="AC987" s="35"/>
      <c r="AD987" s="35"/>
      <c r="AE987" s="35"/>
      <c r="AF987" s="35"/>
      <c r="AG987" s="35"/>
      <c r="AH987" s="35"/>
      <c r="AI987" s="35"/>
      <c r="AJ987" s="35"/>
      <c r="AK987" s="35"/>
      <c r="AL987" s="35"/>
    </row>
    <row r="988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  <c r="AA988" s="35"/>
      <c r="AB988" s="35"/>
      <c r="AC988" s="35"/>
      <c r="AD988" s="35"/>
      <c r="AE988" s="35"/>
      <c r="AF988" s="35"/>
      <c r="AG988" s="35"/>
      <c r="AH988" s="35"/>
      <c r="AI988" s="35"/>
      <c r="AJ988" s="35"/>
      <c r="AK988" s="35"/>
      <c r="AL988" s="35"/>
    </row>
    <row r="989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  <c r="AA989" s="35"/>
      <c r="AB989" s="35"/>
      <c r="AC989" s="35"/>
      <c r="AD989" s="35"/>
      <c r="AE989" s="35"/>
      <c r="AF989" s="35"/>
      <c r="AG989" s="35"/>
      <c r="AH989" s="35"/>
      <c r="AI989" s="35"/>
      <c r="AJ989" s="35"/>
      <c r="AK989" s="35"/>
      <c r="AL989" s="35"/>
    </row>
    <row r="990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  <c r="AA990" s="35"/>
      <c r="AB990" s="35"/>
      <c r="AC990" s="35"/>
      <c r="AD990" s="35"/>
      <c r="AE990" s="35"/>
      <c r="AF990" s="35"/>
      <c r="AG990" s="35"/>
      <c r="AH990" s="35"/>
      <c r="AI990" s="35"/>
      <c r="AJ990" s="35"/>
      <c r="AK990" s="35"/>
      <c r="AL990" s="35"/>
    </row>
    <row r="99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  <c r="AA991" s="35"/>
      <c r="AB991" s="35"/>
      <c r="AC991" s="35"/>
      <c r="AD991" s="35"/>
      <c r="AE991" s="35"/>
      <c r="AF991" s="35"/>
      <c r="AG991" s="35"/>
      <c r="AH991" s="35"/>
      <c r="AI991" s="35"/>
      <c r="AJ991" s="35"/>
      <c r="AK991" s="35"/>
      <c r="AL991" s="35"/>
    </row>
    <row r="992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  <c r="AA992" s="35"/>
      <c r="AB992" s="35"/>
      <c r="AC992" s="35"/>
      <c r="AD992" s="35"/>
      <c r="AE992" s="35"/>
      <c r="AF992" s="35"/>
      <c r="AG992" s="35"/>
      <c r="AH992" s="35"/>
      <c r="AI992" s="35"/>
      <c r="AJ992" s="35"/>
      <c r="AK992" s="35"/>
      <c r="AL992" s="35"/>
    </row>
    <row r="993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  <c r="AA993" s="35"/>
      <c r="AB993" s="35"/>
      <c r="AC993" s="35"/>
      <c r="AD993" s="35"/>
      <c r="AE993" s="35"/>
      <c r="AF993" s="35"/>
      <c r="AG993" s="35"/>
      <c r="AH993" s="35"/>
      <c r="AI993" s="35"/>
      <c r="AJ993" s="35"/>
      <c r="AK993" s="35"/>
      <c r="AL993" s="35"/>
    </row>
    <row r="994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  <c r="AA994" s="35"/>
      <c r="AB994" s="35"/>
      <c r="AC994" s="35"/>
      <c r="AD994" s="35"/>
      <c r="AE994" s="35"/>
      <c r="AF994" s="35"/>
      <c r="AG994" s="35"/>
      <c r="AH994" s="35"/>
      <c r="AI994" s="35"/>
      <c r="AJ994" s="35"/>
      <c r="AK994" s="35"/>
      <c r="AL994" s="35"/>
    </row>
    <row r="995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  <c r="AA995" s="35"/>
      <c r="AB995" s="35"/>
      <c r="AC995" s="35"/>
      <c r="AD995" s="35"/>
      <c r="AE995" s="35"/>
      <c r="AF995" s="35"/>
      <c r="AG995" s="35"/>
      <c r="AH995" s="35"/>
      <c r="AI995" s="35"/>
      <c r="AJ995" s="35"/>
      <c r="AK995" s="35"/>
      <c r="AL995" s="35"/>
    </row>
    <row r="996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  <c r="AA996" s="35"/>
      <c r="AB996" s="35"/>
      <c r="AC996" s="35"/>
      <c r="AD996" s="35"/>
      <c r="AE996" s="35"/>
      <c r="AF996" s="35"/>
      <c r="AG996" s="35"/>
      <c r="AH996" s="35"/>
      <c r="AI996" s="35"/>
      <c r="AJ996" s="35"/>
      <c r="AK996" s="35"/>
      <c r="AL996" s="35"/>
    </row>
    <row r="997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  <c r="AA997" s="35"/>
      <c r="AB997" s="35"/>
      <c r="AC997" s="35"/>
      <c r="AD997" s="35"/>
      <c r="AE997" s="35"/>
      <c r="AF997" s="35"/>
      <c r="AG997" s="35"/>
      <c r="AH997" s="35"/>
      <c r="AI997" s="35"/>
      <c r="AJ997" s="35"/>
      <c r="AK997" s="35"/>
      <c r="AL997" s="35"/>
    </row>
    <row r="998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  <c r="AA998" s="35"/>
      <c r="AB998" s="35"/>
      <c r="AC998" s="35"/>
      <c r="AD998" s="35"/>
      <c r="AE998" s="35"/>
      <c r="AF998" s="35"/>
      <c r="AG998" s="35"/>
      <c r="AH998" s="35"/>
      <c r="AI998" s="35"/>
      <c r="AJ998" s="35"/>
      <c r="AK998" s="35"/>
      <c r="AL998" s="35"/>
    </row>
    <row r="999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  <c r="AA999" s="35"/>
      <c r="AB999" s="35"/>
      <c r="AC999" s="35"/>
      <c r="AD999" s="35"/>
      <c r="AE999" s="35"/>
      <c r="AF999" s="35"/>
      <c r="AG999" s="35"/>
      <c r="AH999" s="35"/>
      <c r="AI999" s="35"/>
      <c r="AJ999" s="35"/>
      <c r="AK999" s="35"/>
      <c r="AL999" s="35"/>
    </row>
    <row r="1000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  <c r="AA1000" s="35"/>
      <c r="AB1000" s="35"/>
      <c r="AC1000" s="35"/>
      <c r="AD1000" s="35"/>
      <c r="AE1000" s="35"/>
      <c r="AF1000" s="35"/>
      <c r="AG1000" s="35"/>
      <c r="AH1000" s="35"/>
      <c r="AI1000" s="35"/>
      <c r="AJ1000" s="35"/>
      <c r="AK1000" s="35"/>
      <c r="AL1000" s="3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5" width="9.29"/>
    <col customWidth="1" min="26" max="26" width="9.0"/>
    <col customWidth="1" min="27" max="38" width="9.29"/>
  </cols>
  <sheetData>
    <row r="1" ht="12.75" customHeight="1">
      <c r="A1" s="59">
        <v>-0.008668</v>
      </c>
      <c r="B1" s="59">
        <v>-0.005734</v>
      </c>
      <c r="C1" s="59">
        <v>-0.004693</v>
      </c>
      <c r="D1" s="59">
        <v>-0.004511</v>
      </c>
      <c r="E1" s="59">
        <v>-0.001596</v>
      </c>
      <c r="F1" s="59">
        <v>-0.005191</v>
      </c>
      <c r="G1" s="59">
        <v>-0.004327</v>
      </c>
      <c r="H1" s="59">
        <v>-0.007121</v>
      </c>
      <c r="I1" s="59">
        <v>-0.006604</v>
      </c>
      <c r="J1" s="59">
        <v>-0.006605</v>
      </c>
      <c r="K1" s="59">
        <v>-0.005702</v>
      </c>
      <c r="L1" s="59">
        <v>-0.006113</v>
      </c>
      <c r="M1" s="59">
        <v>-0.006551</v>
      </c>
      <c r="N1" s="59">
        <v>-0.00432</v>
      </c>
      <c r="O1" s="59">
        <v>-0.002066</v>
      </c>
      <c r="P1" s="59">
        <v>-0.002975</v>
      </c>
      <c r="Q1" s="59">
        <v>-0.003619</v>
      </c>
      <c r="R1" s="59">
        <v>-0.004239</v>
      </c>
      <c r="S1" s="59">
        <v>-0.003127</v>
      </c>
      <c r="T1" s="59">
        <v>-0.002839</v>
      </c>
      <c r="U1" s="59">
        <v>-0.002647</v>
      </c>
      <c r="V1" s="59">
        <v>-0.001469</v>
      </c>
      <c r="W1" s="59">
        <v>-0.003697</v>
      </c>
      <c r="X1" s="59">
        <v>4.8E-4</v>
      </c>
      <c r="Y1" s="59">
        <v>3.07E-4</v>
      </c>
      <c r="Z1" s="59">
        <v>0.0</v>
      </c>
      <c r="AA1" s="59">
        <v>0.001567</v>
      </c>
      <c r="AB1" s="59">
        <v>0.003829</v>
      </c>
      <c r="AC1" s="59">
        <v>0.004327</v>
      </c>
      <c r="AD1" s="59">
        <v>0.005049</v>
      </c>
      <c r="AE1" s="59">
        <v>0.004642</v>
      </c>
      <c r="AF1" s="59">
        <v>0.008494</v>
      </c>
      <c r="AG1" s="59">
        <v>0.008162</v>
      </c>
      <c r="AH1" s="59">
        <v>0.007543</v>
      </c>
      <c r="AI1" s="59">
        <v>0.007654</v>
      </c>
      <c r="AJ1" s="59">
        <v>0.010732</v>
      </c>
      <c r="AK1" s="59">
        <v>0.012722</v>
      </c>
      <c r="AL1" s="59">
        <v>0.009812</v>
      </c>
    </row>
    <row r="2" ht="12.75" customHeight="1">
      <c r="A2" s="59">
        <v>-0.004779</v>
      </c>
      <c r="B2" s="59">
        <v>-0.002918</v>
      </c>
      <c r="C2" s="59">
        <v>-0.002228</v>
      </c>
      <c r="D2" s="59">
        <v>-0.001869</v>
      </c>
      <c r="E2" s="59">
        <v>-0.003064</v>
      </c>
      <c r="F2" s="59">
        <v>-0.002739</v>
      </c>
      <c r="G2" s="59">
        <v>-0.003977</v>
      </c>
      <c r="H2" s="59">
        <v>-0.004605</v>
      </c>
      <c r="I2" s="59">
        <v>-0.003293</v>
      </c>
      <c r="J2" s="59">
        <v>-0.005171</v>
      </c>
      <c r="K2" s="59">
        <v>-0.004506</v>
      </c>
      <c r="L2" s="59">
        <v>-0.005416</v>
      </c>
      <c r="M2" s="59">
        <v>-0.006004</v>
      </c>
      <c r="N2" s="59">
        <v>-0.00378</v>
      </c>
      <c r="O2" s="59">
        <v>-0.00439</v>
      </c>
      <c r="P2" s="59">
        <v>-0.004794</v>
      </c>
      <c r="Q2" s="59">
        <v>-0.00315</v>
      </c>
      <c r="R2" s="59">
        <v>-0.004908</v>
      </c>
      <c r="S2" s="59">
        <v>-0.004562</v>
      </c>
      <c r="T2" s="59">
        <v>-0.002928</v>
      </c>
      <c r="U2" s="59">
        <v>-0.002458</v>
      </c>
      <c r="V2" s="59">
        <v>-0.002759</v>
      </c>
      <c r="W2" s="59">
        <v>-0.003673</v>
      </c>
      <c r="X2" s="59">
        <v>-0.001214</v>
      </c>
      <c r="Y2" s="59">
        <v>-0.003243</v>
      </c>
      <c r="Z2" s="59">
        <v>0.0</v>
      </c>
      <c r="AA2" s="59">
        <v>2.94E-4</v>
      </c>
      <c r="AB2" s="59">
        <v>0.001624</v>
      </c>
      <c r="AC2" s="59">
        <v>0.00267</v>
      </c>
      <c r="AD2" s="59">
        <v>0.004015</v>
      </c>
      <c r="AE2" s="59">
        <v>0.003358</v>
      </c>
      <c r="AF2" s="59">
        <v>0.004039</v>
      </c>
      <c r="AG2" s="59">
        <v>0.004958</v>
      </c>
      <c r="AH2" s="59">
        <v>0.004713</v>
      </c>
      <c r="AI2" s="59">
        <v>0.005383</v>
      </c>
      <c r="AJ2" s="59">
        <v>0.007644</v>
      </c>
      <c r="AK2" s="59">
        <v>0.009539</v>
      </c>
      <c r="AL2" s="59">
        <v>0.007475</v>
      </c>
    </row>
    <row r="3" ht="12.75" customHeight="1">
      <c r="A3" s="59">
        <v>1.74E-4</v>
      </c>
      <c r="B3" s="59">
        <v>0.002857</v>
      </c>
      <c r="C3" s="59">
        <v>0.002653</v>
      </c>
      <c r="D3" s="59">
        <v>0.001336</v>
      </c>
      <c r="E3" s="59">
        <v>0.002766</v>
      </c>
      <c r="F3" s="59">
        <v>-1.2E-5</v>
      </c>
      <c r="G3" s="59">
        <v>0.001628</v>
      </c>
      <c r="H3" s="59">
        <v>-0.00114</v>
      </c>
      <c r="I3" s="59">
        <v>-1.69E-4</v>
      </c>
      <c r="J3" s="59">
        <v>-0.00223</v>
      </c>
      <c r="K3" s="59">
        <v>-6.26E-4</v>
      </c>
      <c r="L3" s="59">
        <v>-0.001445</v>
      </c>
      <c r="M3" s="59">
        <v>-0.003382</v>
      </c>
      <c r="N3" s="59">
        <v>1.82E-4</v>
      </c>
      <c r="O3" s="59">
        <v>-7.51E-4</v>
      </c>
      <c r="P3" s="59">
        <v>-0.00103</v>
      </c>
      <c r="Q3" s="59">
        <v>-0.002213</v>
      </c>
      <c r="R3" s="59">
        <v>-8.59E-4</v>
      </c>
      <c r="S3" s="59">
        <v>-0.002819</v>
      </c>
      <c r="T3" s="59">
        <v>-7.76E-4</v>
      </c>
      <c r="U3" s="59">
        <v>-3.63E-4</v>
      </c>
      <c r="V3" s="59">
        <v>-0.002267</v>
      </c>
      <c r="W3" s="59">
        <v>-0.001957</v>
      </c>
      <c r="X3" s="59">
        <v>6.4E-4</v>
      </c>
      <c r="Y3" s="59">
        <v>-4.45E-4</v>
      </c>
      <c r="Z3" s="59">
        <v>0.0</v>
      </c>
      <c r="AA3" s="59">
        <v>0.001184</v>
      </c>
      <c r="AB3" s="59">
        <v>0.002809</v>
      </c>
      <c r="AC3" s="59">
        <v>0.003348</v>
      </c>
      <c r="AD3" s="59">
        <v>0.004586</v>
      </c>
      <c r="AE3" s="59">
        <v>0.003686</v>
      </c>
      <c r="AF3" s="59">
        <v>0.005755</v>
      </c>
      <c r="AG3" s="59">
        <v>0.005815</v>
      </c>
      <c r="AH3" s="59">
        <v>0.006777</v>
      </c>
      <c r="AI3" s="59">
        <v>0.007627</v>
      </c>
      <c r="AJ3" s="59">
        <v>0.00743</v>
      </c>
      <c r="AK3" s="59">
        <v>0.009777</v>
      </c>
      <c r="AL3" s="59">
        <v>0.008558</v>
      </c>
    </row>
    <row r="4" ht="12.75" customHeight="1">
      <c r="A4" s="59">
        <v>0.004768</v>
      </c>
      <c r="B4" s="59">
        <v>0.00608</v>
      </c>
      <c r="C4" s="59">
        <v>0.005751</v>
      </c>
      <c r="D4" s="59">
        <v>0.005406</v>
      </c>
      <c r="E4" s="59">
        <v>0.005363</v>
      </c>
      <c r="F4" s="59">
        <v>0.002878</v>
      </c>
      <c r="G4" s="59">
        <v>0.002528</v>
      </c>
      <c r="H4" s="59">
        <v>0.001038</v>
      </c>
      <c r="I4" s="59">
        <v>0.001388</v>
      </c>
      <c r="J4" s="59">
        <v>3.67E-4</v>
      </c>
      <c r="K4" s="59">
        <v>3.45E-4</v>
      </c>
      <c r="L4" s="59">
        <v>3.78E-4</v>
      </c>
      <c r="M4" s="59">
        <v>-0.001625</v>
      </c>
      <c r="N4" s="59">
        <v>2.8E-5</v>
      </c>
      <c r="O4" s="59">
        <v>7.86E-4</v>
      </c>
      <c r="P4" s="59">
        <v>-4.32E-4</v>
      </c>
      <c r="Q4" s="59">
        <v>-0.001047</v>
      </c>
      <c r="R4" s="59">
        <v>-0.001681</v>
      </c>
      <c r="S4" s="59">
        <v>-0.001414</v>
      </c>
      <c r="T4" s="59">
        <v>-2.0E-6</v>
      </c>
      <c r="U4" s="59">
        <v>-0.002249</v>
      </c>
      <c r="V4" s="59">
        <v>-0.001541</v>
      </c>
      <c r="W4" s="59">
        <v>-0.002169</v>
      </c>
      <c r="X4" s="59">
        <v>-6.35E-4</v>
      </c>
      <c r="Y4" s="59">
        <v>-0.001362</v>
      </c>
      <c r="Z4" s="59">
        <v>0.0</v>
      </c>
      <c r="AA4" s="59">
        <v>-1.9E-4</v>
      </c>
      <c r="AB4" s="59">
        <v>9.84E-4</v>
      </c>
      <c r="AC4" s="59">
        <v>0.001841</v>
      </c>
      <c r="AD4" s="59">
        <v>0.002577</v>
      </c>
      <c r="AE4" s="59">
        <v>0.002126</v>
      </c>
      <c r="AF4" s="59">
        <v>0.003495</v>
      </c>
      <c r="AG4" s="59">
        <v>0.003987</v>
      </c>
      <c r="AH4" s="59">
        <v>0.003391</v>
      </c>
      <c r="AI4" s="59">
        <v>0.003396</v>
      </c>
      <c r="AJ4" s="59">
        <v>0.005611</v>
      </c>
      <c r="AK4" s="59">
        <v>0.006109</v>
      </c>
      <c r="AL4" s="59">
        <v>0.005138</v>
      </c>
    </row>
    <row r="5" ht="12.75" customHeight="1">
      <c r="A5" s="59">
        <v>0.009318</v>
      </c>
      <c r="B5" s="59">
        <v>0.009645</v>
      </c>
      <c r="C5" s="59">
        <v>0.008935</v>
      </c>
      <c r="D5" s="59">
        <v>0.007441</v>
      </c>
      <c r="E5" s="59">
        <v>0.007396</v>
      </c>
      <c r="F5" s="59">
        <v>0.006098</v>
      </c>
      <c r="G5" s="59">
        <v>0.005117</v>
      </c>
      <c r="H5" s="59">
        <v>0.00365</v>
      </c>
      <c r="I5" s="59">
        <v>0.004465</v>
      </c>
      <c r="J5" s="59">
        <v>0.003344</v>
      </c>
      <c r="K5" s="59">
        <v>0.003608</v>
      </c>
      <c r="L5" s="59">
        <v>0.001929</v>
      </c>
      <c r="M5" s="59">
        <v>4.05E-4</v>
      </c>
      <c r="N5" s="59">
        <v>0.002298</v>
      </c>
      <c r="O5" s="59">
        <v>0.002414</v>
      </c>
      <c r="P5" s="59">
        <v>0.002291</v>
      </c>
      <c r="Q5" s="59">
        <v>0.001476</v>
      </c>
      <c r="R5" s="59">
        <v>8.4E-5</v>
      </c>
      <c r="S5" s="59">
        <v>-1.51E-4</v>
      </c>
      <c r="T5" s="59">
        <v>3.03E-4</v>
      </c>
      <c r="U5" s="59">
        <v>9.66E-4</v>
      </c>
      <c r="V5" s="59">
        <v>-6.3E-5</v>
      </c>
      <c r="W5" s="59">
        <v>5.3E-5</v>
      </c>
      <c r="X5" s="59">
        <v>1.51E-4</v>
      </c>
      <c r="Y5" s="59">
        <v>-6.16E-4</v>
      </c>
      <c r="Z5" s="59">
        <v>0.0</v>
      </c>
      <c r="AA5" s="59">
        <v>8.8E-4</v>
      </c>
      <c r="AB5" s="59">
        <v>0.001891</v>
      </c>
      <c r="AC5" s="59">
        <v>0.003335</v>
      </c>
      <c r="AD5" s="59">
        <v>0.00258</v>
      </c>
      <c r="AE5" s="59">
        <v>0.002336</v>
      </c>
      <c r="AF5" s="59">
        <v>0.003557</v>
      </c>
      <c r="AG5" s="59">
        <v>0.002659</v>
      </c>
      <c r="AH5" s="59">
        <v>0.003955</v>
      </c>
      <c r="AI5" s="59">
        <v>0.003561</v>
      </c>
      <c r="AJ5" s="59">
        <v>0.005122</v>
      </c>
      <c r="AK5" s="59">
        <v>0.005991</v>
      </c>
      <c r="AL5" s="59">
        <v>0.004296</v>
      </c>
    </row>
    <row r="6" ht="12.75" customHeight="1">
      <c r="A6" s="59">
        <v>0.012435</v>
      </c>
      <c r="B6" s="59">
        <v>0.012729</v>
      </c>
      <c r="C6" s="59">
        <v>0.011484</v>
      </c>
      <c r="D6" s="59">
        <v>0.010159</v>
      </c>
      <c r="E6" s="59">
        <v>0.00925</v>
      </c>
      <c r="F6" s="59">
        <v>0.007344</v>
      </c>
      <c r="G6" s="59">
        <v>0.006709</v>
      </c>
      <c r="H6" s="59">
        <v>0.004446</v>
      </c>
      <c r="I6" s="59">
        <v>0.004874</v>
      </c>
      <c r="J6" s="59">
        <v>0.003253</v>
      </c>
      <c r="K6" s="59">
        <v>0.003753</v>
      </c>
      <c r="L6" s="59">
        <v>0.003063</v>
      </c>
      <c r="M6" s="59">
        <v>0.001585</v>
      </c>
      <c r="N6" s="59">
        <v>0.00275</v>
      </c>
      <c r="O6" s="59">
        <v>0.002296</v>
      </c>
      <c r="P6" s="59">
        <v>0.001056</v>
      </c>
      <c r="Q6" s="59">
        <v>9.99E-4</v>
      </c>
      <c r="R6" s="59">
        <v>9.95E-4</v>
      </c>
      <c r="S6" s="59">
        <v>2.06E-4</v>
      </c>
      <c r="T6" s="59">
        <v>-3.66E-4</v>
      </c>
      <c r="U6" s="59">
        <v>-0.001005</v>
      </c>
      <c r="V6" s="59">
        <v>-0.001145</v>
      </c>
      <c r="W6" s="59">
        <v>-0.001319</v>
      </c>
      <c r="X6" s="59">
        <v>2.6E-4</v>
      </c>
      <c r="Y6" s="59">
        <v>-0.001791</v>
      </c>
      <c r="Z6" s="59">
        <v>0.0</v>
      </c>
      <c r="AA6" s="59">
        <v>-9.5E-4</v>
      </c>
      <c r="AB6" s="59">
        <v>-2.16E-4</v>
      </c>
      <c r="AC6" s="59">
        <v>-4.89E-4</v>
      </c>
      <c r="AD6" s="59">
        <v>7.61E-4</v>
      </c>
      <c r="AE6" s="59">
        <v>-7.37E-4</v>
      </c>
      <c r="AF6" s="59">
        <v>0.001253</v>
      </c>
      <c r="AG6" s="59">
        <v>8.4E-5</v>
      </c>
      <c r="AH6" s="59">
        <v>0.001273</v>
      </c>
      <c r="AI6" s="59">
        <v>0.001688</v>
      </c>
      <c r="AJ6" s="59">
        <v>0.001995</v>
      </c>
      <c r="AK6" s="59">
        <v>0.00346</v>
      </c>
      <c r="AL6" s="59">
        <v>0.002502</v>
      </c>
    </row>
    <row r="7" ht="12.75" customHeight="1">
      <c r="A7" s="59">
        <v>0.013618</v>
      </c>
      <c r="B7" s="59">
        <v>0.014456</v>
      </c>
      <c r="C7" s="59">
        <v>0.012929</v>
      </c>
      <c r="D7" s="59">
        <v>0.011413</v>
      </c>
      <c r="E7" s="59">
        <v>0.010741</v>
      </c>
      <c r="F7" s="59">
        <v>0.009233</v>
      </c>
      <c r="G7" s="59">
        <v>0.008709</v>
      </c>
      <c r="H7" s="59">
        <v>0.007128</v>
      </c>
      <c r="I7" s="59">
        <v>0.006457</v>
      </c>
      <c r="J7" s="59">
        <v>0.006658</v>
      </c>
      <c r="K7" s="59">
        <v>0.00555</v>
      </c>
      <c r="L7" s="59">
        <v>0.004682</v>
      </c>
      <c r="M7" s="59">
        <v>0.003055</v>
      </c>
      <c r="N7" s="59">
        <v>0.005139</v>
      </c>
      <c r="O7" s="59">
        <v>0.002985</v>
      </c>
      <c r="P7" s="59">
        <v>0.003332</v>
      </c>
      <c r="Q7" s="59">
        <v>0.001996</v>
      </c>
      <c r="R7" s="59">
        <v>0.001153</v>
      </c>
      <c r="S7" s="59">
        <v>0.001131</v>
      </c>
      <c r="T7" s="59">
        <v>0.001763</v>
      </c>
      <c r="U7" s="59">
        <v>0.001263</v>
      </c>
      <c r="V7" s="59">
        <v>-2.34E-4</v>
      </c>
      <c r="W7" s="59">
        <v>-2.24E-4</v>
      </c>
      <c r="X7" s="59">
        <v>6.69E-4</v>
      </c>
      <c r="Y7" s="59">
        <v>-1.53E-4</v>
      </c>
      <c r="Z7" s="59">
        <v>0.0</v>
      </c>
      <c r="AA7" s="59">
        <v>7.3E-4</v>
      </c>
      <c r="AB7" s="59">
        <v>7.97E-4</v>
      </c>
      <c r="AC7" s="59">
        <v>0.001935</v>
      </c>
      <c r="AD7" s="59">
        <v>0.001638</v>
      </c>
      <c r="AE7" s="59">
        <v>0.001664</v>
      </c>
      <c r="AF7" s="59">
        <v>0.002014</v>
      </c>
      <c r="AG7" s="59">
        <v>0.001749</v>
      </c>
      <c r="AH7" s="59">
        <v>0.001245</v>
      </c>
      <c r="AI7" s="59">
        <v>0.001586</v>
      </c>
      <c r="AJ7" s="59">
        <v>0.002862</v>
      </c>
      <c r="AK7" s="59">
        <v>0.0033</v>
      </c>
      <c r="AL7" s="59">
        <v>0.002643</v>
      </c>
    </row>
    <row r="8" ht="12.75" customHeight="1">
      <c r="A8" s="59">
        <v>0.0155</v>
      </c>
      <c r="B8" s="59">
        <v>0.016314</v>
      </c>
      <c r="C8" s="59">
        <v>0.015008</v>
      </c>
      <c r="D8" s="59">
        <v>0.013453</v>
      </c>
      <c r="E8" s="59">
        <v>0.011862</v>
      </c>
      <c r="F8" s="59">
        <v>0.010659</v>
      </c>
      <c r="G8" s="59">
        <v>0.009739</v>
      </c>
      <c r="H8" s="59">
        <v>0.008082</v>
      </c>
      <c r="I8" s="59">
        <v>0.008086</v>
      </c>
      <c r="J8" s="59">
        <v>0.006569</v>
      </c>
      <c r="K8" s="59">
        <v>0.00709</v>
      </c>
      <c r="L8" s="59">
        <v>0.005516</v>
      </c>
      <c r="M8" s="59">
        <v>0.00504</v>
      </c>
      <c r="N8" s="59">
        <v>0.005214</v>
      </c>
      <c r="O8" s="59">
        <v>0.004681</v>
      </c>
      <c r="P8" s="59">
        <v>0.003847</v>
      </c>
      <c r="Q8" s="59">
        <v>0.003482</v>
      </c>
      <c r="R8" s="59">
        <v>0.002715</v>
      </c>
      <c r="S8" s="59">
        <v>0.002282</v>
      </c>
      <c r="T8" s="59">
        <v>0.002244</v>
      </c>
      <c r="U8" s="59">
        <v>0.001762</v>
      </c>
      <c r="V8" s="59">
        <v>8.7E-4</v>
      </c>
      <c r="W8" s="59">
        <v>4.75E-4</v>
      </c>
      <c r="X8" s="59">
        <v>0.001339</v>
      </c>
      <c r="Y8" s="59">
        <v>1.27E-4</v>
      </c>
      <c r="Z8" s="59">
        <v>0.0</v>
      </c>
      <c r="AA8" s="59">
        <v>2.3E-5</v>
      </c>
      <c r="AB8" s="59">
        <v>0.001323</v>
      </c>
      <c r="AC8" s="59">
        <v>0.001004</v>
      </c>
      <c r="AD8" s="59">
        <v>0.00191</v>
      </c>
      <c r="AE8" s="59">
        <v>0.001017</v>
      </c>
      <c r="AF8" s="59">
        <v>0.001201</v>
      </c>
      <c r="AG8" s="59">
        <v>6.13E-4</v>
      </c>
      <c r="AH8" s="59">
        <v>0.001298</v>
      </c>
      <c r="AI8" s="59">
        <v>0.001472</v>
      </c>
      <c r="AJ8" s="59">
        <v>0.001958</v>
      </c>
      <c r="AK8" s="59">
        <v>0.003419</v>
      </c>
      <c r="AL8" s="59">
        <v>0.002207</v>
      </c>
    </row>
    <row r="9" ht="12.75" customHeight="1">
      <c r="A9" s="59">
        <v>0.015835</v>
      </c>
      <c r="B9" s="59">
        <v>0.016854</v>
      </c>
      <c r="C9" s="59">
        <v>0.016343</v>
      </c>
      <c r="D9" s="59">
        <v>0.014415</v>
      </c>
      <c r="E9" s="59">
        <v>0.013578</v>
      </c>
      <c r="F9" s="59">
        <v>0.011401</v>
      </c>
      <c r="G9" s="59">
        <v>0.010602</v>
      </c>
      <c r="H9" s="59">
        <v>0.008904</v>
      </c>
      <c r="I9" s="59">
        <v>0.009216</v>
      </c>
      <c r="J9" s="59">
        <v>0.007213</v>
      </c>
      <c r="K9" s="59">
        <v>0.006989</v>
      </c>
      <c r="L9" s="59">
        <v>0.00585</v>
      </c>
      <c r="M9" s="59">
        <v>0.004649</v>
      </c>
      <c r="N9" s="59">
        <v>0.005202</v>
      </c>
      <c r="O9" s="59">
        <v>0.004581</v>
      </c>
      <c r="P9" s="59">
        <v>0.00378</v>
      </c>
      <c r="Q9" s="59">
        <v>0.002674</v>
      </c>
      <c r="R9" s="59">
        <v>0.002453</v>
      </c>
      <c r="S9" s="59">
        <v>0.001584</v>
      </c>
      <c r="T9" s="59">
        <v>0.001732</v>
      </c>
      <c r="U9" s="59">
        <v>8.67E-4</v>
      </c>
      <c r="V9" s="59">
        <v>3.35E-4</v>
      </c>
      <c r="W9" s="59">
        <v>-3.37E-4</v>
      </c>
      <c r="X9" s="59">
        <v>-2.09E-4</v>
      </c>
      <c r="Y9" s="59">
        <v>-7.36E-4</v>
      </c>
      <c r="Z9" s="59">
        <v>0.0</v>
      </c>
      <c r="AA9" s="59">
        <v>-5.23E-4</v>
      </c>
      <c r="AB9" s="59">
        <v>3.7E-5</v>
      </c>
      <c r="AC9" s="59">
        <v>2.21E-4</v>
      </c>
      <c r="AD9" s="59">
        <v>4.1E-4</v>
      </c>
      <c r="AE9" s="59">
        <v>-1.24E-4</v>
      </c>
      <c r="AF9" s="59">
        <v>5.22E-4</v>
      </c>
      <c r="AG9" s="59">
        <v>-2.1E-5</v>
      </c>
      <c r="AH9" s="59">
        <v>-2.85E-4</v>
      </c>
      <c r="AI9" s="59">
        <v>1.73E-4</v>
      </c>
      <c r="AJ9" s="59">
        <v>4.44E-4</v>
      </c>
      <c r="AK9" s="59">
        <v>0.001084</v>
      </c>
      <c r="AL9" s="59">
        <v>7.66E-4</v>
      </c>
    </row>
    <row r="10" ht="12.75" customHeight="1">
      <c r="A10" s="59">
        <v>0.01572</v>
      </c>
      <c r="B10" s="59">
        <v>0.016695</v>
      </c>
      <c r="C10" s="59">
        <v>0.015994</v>
      </c>
      <c r="D10" s="59">
        <v>0.014852</v>
      </c>
      <c r="E10" s="59">
        <v>0.014021</v>
      </c>
      <c r="F10" s="59">
        <v>0.012575</v>
      </c>
      <c r="G10" s="59">
        <v>0.011731</v>
      </c>
      <c r="H10" s="59">
        <v>0.009829</v>
      </c>
      <c r="I10" s="59">
        <v>0.009626</v>
      </c>
      <c r="J10" s="59">
        <v>0.008642</v>
      </c>
      <c r="K10" s="59">
        <v>0.008131</v>
      </c>
      <c r="L10" s="59">
        <v>0.006867</v>
      </c>
      <c r="M10" s="59">
        <v>0.005232</v>
      </c>
      <c r="N10" s="59">
        <v>0.006588</v>
      </c>
      <c r="O10" s="59">
        <v>0.004997</v>
      </c>
      <c r="P10" s="59">
        <v>0.004309</v>
      </c>
      <c r="Q10" s="59">
        <v>0.003427</v>
      </c>
      <c r="R10" s="59">
        <v>0.002876</v>
      </c>
      <c r="S10" s="59">
        <v>0.002497</v>
      </c>
      <c r="T10" s="59">
        <v>0.002339</v>
      </c>
      <c r="U10" s="59">
        <v>0.001708</v>
      </c>
      <c r="V10" s="59">
        <v>0.001004</v>
      </c>
      <c r="W10" s="59">
        <v>2.33E-4</v>
      </c>
      <c r="X10" s="59">
        <v>4.41E-4</v>
      </c>
      <c r="Y10" s="59">
        <v>-8.0E-5</v>
      </c>
      <c r="Z10" s="59">
        <v>0.0</v>
      </c>
      <c r="AA10" s="59">
        <v>1.42E-4</v>
      </c>
      <c r="AB10" s="59">
        <v>7.98E-4</v>
      </c>
      <c r="AC10" s="59">
        <v>7.84E-4</v>
      </c>
      <c r="AD10" s="59">
        <v>5.3E-4</v>
      </c>
      <c r="AE10" s="59">
        <v>1.51E-4</v>
      </c>
      <c r="AF10" s="59">
        <v>4.69E-4</v>
      </c>
      <c r="AG10" s="59">
        <v>1.1E-5</v>
      </c>
      <c r="AH10" s="59">
        <v>7.49E-4</v>
      </c>
      <c r="AI10" s="59">
        <v>-1.34E-4</v>
      </c>
      <c r="AJ10" s="59">
        <v>3.36E-4</v>
      </c>
      <c r="AK10" s="59">
        <v>0.001288</v>
      </c>
      <c r="AL10" s="59">
        <v>3.09E-4</v>
      </c>
    </row>
    <row r="11" ht="12.75" customHeight="1">
      <c r="A11" s="59">
        <v>0.017023</v>
      </c>
      <c r="B11" s="59">
        <v>0.017656</v>
      </c>
      <c r="C11" s="59">
        <v>0.016582</v>
      </c>
      <c r="D11" s="59">
        <v>0.015182</v>
      </c>
      <c r="E11" s="59">
        <v>0.013921</v>
      </c>
      <c r="F11" s="59">
        <v>0.012589</v>
      </c>
      <c r="G11" s="59">
        <v>0.01161</v>
      </c>
      <c r="H11" s="59">
        <v>0.010488</v>
      </c>
      <c r="I11" s="59">
        <v>0.009949</v>
      </c>
      <c r="J11" s="59">
        <v>0.008723</v>
      </c>
      <c r="K11" s="59">
        <v>0.008429</v>
      </c>
      <c r="L11" s="59">
        <v>0.007822</v>
      </c>
      <c r="M11" s="59">
        <v>0.006467</v>
      </c>
      <c r="N11" s="59">
        <v>0.006053</v>
      </c>
      <c r="O11" s="59">
        <v>0.005472</v>
      </c>
      <c r="P11" s="59">
        <v>0.00467</v>
      </c>
      <c r="Q11" s="59">
        <v>0.004533</v>
      </c>
      <c r="R11" s="59">
        <v>0.003163</v>
      </c>
      <c r="S11" s="59">
        <v>0.003439</v>
      </c>
      <c r="T11" s="59">
        <v>0.002898</v>
      </c>
      <c r="U11" s="59">
        <v>0.002492</v>
      </c>
      <c r="V11" s="59">
        <v>0.001302</v>
      </c>
      <c r="W11" s="59">
        <v>6.61E-4</v>
      </c>
      <c r="X11" s="59">
        <v>0.001054</v>
      </c>
      <c r="Y11" s="59">
        <v>-3.2E-5</v>
      </c>
      <c r="Z11" s="59">
        <v>0.0</v>
      </c>
      <c r="AA11" s="59">
        <v>4.33E-4</v>
      </c>
      <c r="AB11" s="59">
        <v>7.15E-4</v>
      </c>
      <c r="AC11" s="59">
        <v>0.001159</v>
      </c>
      <c r="AD11" s="59">
        <v>0.001047</v>
      </c>
      <c r="AE11" s="59">
        <v>4.63E-4</v>
      </c>
      <c r="AF11" s="59">
        <v>6.63E-4</v>
      </c>
      <c r="AG11" s="59">
        <v>2.96E-4</v>
      </c>
      <c r="AH11" s="59">
        <v>-1.5E-5</v>
      </c>
      <c r="AI11" s="59">
        <v>5.49E-4</v>
      </c>
      <c r="AJ11" s="59">
        <v>5.92E-4</v>
      </c>
      <c r="AK11" s="59">
        <v>9.18E-4</v>
      </c>
      <c r="AL11" s="59">
        <v>5.91E-4</v>
      </c>
    </row>
    <row r="12" ht="12.75" customHeight="1">
      <c r="A12" s="59">
        <v>0.017162</v>
      </c>
      <c r="B12" s="59">
        <v>0.01702</v>
      </c>
      <c r="C12" s="59">
        <v>0.015685</v>
      </c>
      <c r="D12" s="59">
        <v>0.013937</v>
      </c>
      <c r="E12" s="59">
        <v>0.013258</v>
      </c>
      <c r="F12" s="59">
        <v>0.011806</v>
      </c>
      <c r="G12" s="59">
        <v>0.011276</v>
      </c>
      <c r="H12" s="59">
        <v>0.009839</v>
      </c>
      <c r="I12" s="59">
        <v>0.009545</v>
      </c>
      <c r="J12" s="59">
        <v>0.008477</v>
      </c>
      <c r="K12" s="59">
        <v>0.007903</v>
      </c>
      <c r="L12" s="59">
        <v>0.006975</v>
      </c>
      <c r="M12" s="59">
        <v>0.005491</v>
      </c>
      <c r="N12" s="59">
        <v>0.006029</v>
      </c>
      <c r="O12" s="59">
        <v>0.005294</v>
      </c>
      <c r="P12" s="59">
        <v>0.004594</v>
      </c>
      <c r="Q12" s="59">
        <v>0.00345</v>
      </c>
      <c r="R12" s="59">
        <v>0.003418</v>
      </c>
      <c r="S12" s="59">
        <v>0.00233</v>
      </c>
      <c r="T12" s="59">
        <v>0.002772</v>
      </c>
      <c r="U12" s="59">
        <v>0.001835</v>
      </c>
      <c r="V12" s="59">
        <v>0.001104</v>
      </c>
      <c r="W12" s="59">
        <v>3.21E-4</v>
      </c>
      <c r="X12" s="59">
        <v>6.64E-4</v>
      </c>
      <c r="Y12" s="59">
        <v>-3.8E-5</v>
      </c>
      <c r="Z12" s="59">
        <v>0.0</v>
      </c>
      <c r="AA12" s="59">
        <v>-2.5E-5</v>
      </c>
      <c r="AB12" s="59">
        <v>3.29E-4</v>
      </c>
      <c r="AC12" s="59">
        <v>4.93E-4</v>
      </c>
      <c r="AD12" s="59">
        <v>6.69E-4</v>
      </c>
      <c r="AE12" s="59">
        <v>5.75E-4</v>
      </c>
      <c r="AF12" s="59">
        <v>4.24E-4</v>
      </c>
      <c r="AG12" s="59">
        <v>6.1E-5</v>
      </c>
      <c r="AH12" s="59">
        <v>1.8E-5</v>
      </c>
      <c r="AI12" s="59">
        <v>6.0E-6</v>
      </c>
      <c r="AJ12" s="59">
        <v>2.0E-5</v>
      </c>
      <c r="AK12" s="59">
        <v>3.76E-4</v>
      </c>
      <c r="AL12" s="59">
        <v>1.15E-4</v>
      </c>
    </row>
    <row r="13" ht="12.75" customHeight="1">
      <c r="A13" s="59">
        <v>0.018545</v>
      </c>
      <c r="B13" s="59">
        <v>0.018047</v>
      </c>
      <c r="C13" s="59">
        <v>0.016441</v>
      </c>
      <c r="D13" s="59">
        <v>0.014946</v>
      </c>
      <c r="E13" s="59">
        <v>0.013752</v>
      </c>
      <c r="F13" s="59">
        <v>0.012575</v>
      </c>
      <c r="G13" s="59">
        <v>0.011721</v>
      </c>
      <c r="H13" s="59">
        <v>0.010378</v>
      </c>
      <c r="I13" s="59">
        <v>0.010004</v>
      </c>
      <c r="J13" s="59">
        <v>0.009259</v>
      </c>
      <c r="K13" s="59">
        <v>0.008563</v>
      </c>
      <c r="L13" s="59">
        <v>0.007452</v>
      </c>
      <c r="M13" s="59">
        <v>0.006361</v>
      </c>
      <c r="N13" s="59">
        <v>0.006406</v>
      </c>
      <c r="O13" s="59">
        <v>0.005773</v>
      </c>
      <c r="P13" s="59">
        <v>0.004717</v>
      </c>
      <c r="Q13" s="59">
        <v>0.004535</v>
      </c>
      <c r="R13" s="59">
        <v>0.00331</v>
      </c>
      <c r="S13" s="59">
        <v>0.003191</v>
      </c>
      <c r="T13" s="59">
        <v>0.002449</v>
      </c>
      <c r="U13" s="59">
        <v>0.002093</v>
      </c>
      <c r="V13" s="59">
        <v>0.001204</v>
      </c>
      <c r="W13" s="59">
        <v>7.03E-4</v>
      </c>
      <c r="X13" s="59">
        <v>5.04E-4</v>
      </c>
      <c r="Y13" s="59">
        <v>-1.74E-4</v>
      </c>
      <c r="Z13" s="59">
        <v>0.0</v>
      </c>
      <c r="AA13" s="59">
        <v>1.86E-4</v>
      </c>
      <c r="AB13" s="59">
        <v>8.71E-4</v>
      </c>
      <c r="AC13" s="59">
        <v>0.001207</v>
      </c>
      <c r="AD13" s="59">
        <v>8.88E-4</v>
      </c>
      <c r="AE13" s="59">
        <v>4.33E-4</v>
      </c>
      <c r="AF13" s="59">
        <v>3.77E-4</v>
      </c>
      <c r="AG13" s="59">
        <v>-2.13E-4</v>
      </c>
      <c r="AH13" s="59">
        <v>-3.0E-6</v>
      </c>
      <c r="AI13" s="59">
        <v>-1.09E-4</v>
      </c>
      <c r="AJ13" s="59">
        <v>5.1E-5</v>
      </c>
      <c r="AK13" s="59">
        <v>4.52E-4</v>
      </c>
      <c r="AL13" s="59">
        <v>-2.79E-4</v>
      </c>
    </row>
    <row r="14" ht="12.75" customHeight="1">
      <c r="A14" s="59">
        <v>0.018795</v>
      </c>
      <c r="B14" s="59">
        <v>0.0184</v>
      </c>
      <c r="C14" s="59">
        <v>0.016653</v>
      </c>
      <c r="D14" s="59">
        <v>0.014718</v>
      </c>
      <c r="E14" s="59">
        <v>0.013587</v>
      </c>
      <c r="F14" s="59">
        <v>0.012247</v>
      </c>
      <c r="G14" s="59">
        <v>0.011271</v>
      </c>
      <c r="H14" s="59">
        <v>0.010045</v>
      </c>
      <c r="I14" s="59">
        <v>0.009858</v>
      </c>
      <c r="J14" s="59">
        <v>0.008641</v>
      </c>
      <c r="K14" s="59">
        <v>0.008176</v>
      </c>
      <c r="L14" s="59">
        <v>0.00718</v>
      </c>
      <c r="M14" s="59">
        <v>0.006024</v>
      </c>
      <c r="N14" s="59">
        <v>0.006286</v>
      </c>
      <c r="O14" s="59">
        <v>0.005209</v>
      </c>
      <c r="P14" s="59">
        <v>0.004384</v>
      </c>
      <c r="Q14" s="59">
        <v>0.00416</v>
      </c>
      <c r="R14" s="59">
        <v>0.00391</v>
      </c>
      <c r="S14" s="59">
        <v>0.003013</v>
      </c>
      <c r="T14" s="59">
        <v>0.002472</v>
      </c>
      <c r="U14" s="59">
        <v>0.002226</v>
      </c>
      <c r="V14" s="59">
        <v>0.001174</v>
      </c>
      <c r="W14" s="59">
        <v>4.29E-4</v>
      </c>
      <c r="X14" s="59">
        <v>7.99E-4</v>
      </c>
      <c r="Y14" s="59">
        <v>-4.2E-5</v>
      </c>
      <c r="Z14" s="59">
        <v>0.0</v>
      </c>
      <c r="AA14" s="59">
        <v>1.16E-4</v>
      </c>
      <c r="AB14" s="59">
        <v>8.01E-4</v>
      </c>
      <c r="AC14" s="59">
        <v>9.66E-4</v>
      </c>
      <c r="AD14" s="59">
        <v>0.001143</v>
      </c>
      <c r="AE14" s="59">
        <v>4.98E-4</v>
      </c>
      <c r="AF14" s="59">
        <v>7.2E-4</v>
      </c>
      <c r="AG14" s="59">
        <v>3.5E-5</v>
      </c>
      <c r="AH14" s="59">
        <v>1.25E-4</v>
      </c>
      <c r="AI14" s="59">
        <v>-1.76E-4</v>
      </c>
      <c r="AJ14" s="59">
        <v>1.19E-4</v>
      </c>
      <c r="AK14" s="59">
        <v>2.23E-4</v>
      </c>
      <c r="AL14" s="59">
        <v>-2.3E-4</v>
      </c>
    </row>
    <row r="15" ht="12.75" customHeight="1">
      <c r="A15" s="59">
        <v>0.017747</v>
      </c>
      <c r="B15" s="59">
        <v>0.017138</v>
      </c>
      <c r="C15" s="59">
        <v>0.015576</v>
      </c>
      <c r="D15" s="59">
        <v>0.013909</v>
      </c>
      <c r="E15" s="59">
        <v>0.012805</v>
      </c>
      <c r="F15" s="59">
        <v>0.011461</v>
      </c>
      <c r="G15" s="59">
        <v>0.010955</v>
      </c>
      <c r="H15" s="59">
        <v>0.009735</v>
      </c>
      <c r="I15" s="59">
        <v>0.009574</v>
      </c>
      <c r="J15" s="59">
        <v>0.008239</v>
      </c>
      <c r="K15" s="59">
        <v>0.00788</v>
      </c>
      <c r="L15" s="59">
        <v>0.00698</v>
      </c>
      <c r="M15" s="59">
        <v>0.005882</v>
      </c>
      <c r="N15" s="59">
        <v>0.005972</v>
      </c>
      <c r="O15" s="59">
        <v>0.00526</v>
      </c>
      <c r="P15" s="59">
        <v>0.004556</v>
      </c>
      <c r="Q15" s="59">
        <v>0.003785</v>
      </c>
      <c r="R15" s="59">
        <v>0.00334</v>
      </c>
      <c r="S15" s="59">
        <v>0.002894</v>
      </c>
      <c r="T15" s="59">
        <v>0.002549</v>
      </c>
      <c r="U15" s="59">
        <v>0.001992</v>
      </c>
      <c r="V15" s="59">
        <v>0.001557</v>
      </c>
      <c r="W15" s="59">
        <v>8.07E-4</v>
      </c>
      <c r="X15" s="59">
        <v>3.93E-4</v>
      </c>
      <c r="Y15" s="59">
        <v>-2.13E-4</v>
      </c>
      <c r="Z15" s="59">
        <v>0.0</v>
      </c>
      <c r="AA15" s="59">
        <v>2.19E-4</v>
      </c>
      <c r="AB15" s="59">
        <v>4.26E-4</v>
      </c>
      <c r="AC15" s="59">
        <v>7.96E-4</v>
      </c>
      <c r="AD15" s="59">
        <v>5.6E-4</v>
      </c>
      <c r="AE15" s="59">
        <v>7.35E-4</v>
      </c>
      <c r="AF15" s="59">
        <v>1.19E-4</v>
      </c>
      <c r="AG15" s="59">
        <v>-1.75E-4</v>
      </c>
      <c r="AH15" s="59">
        <v>-3.27E-4</v>
      </c>
      <c r="AI15" s="59">
        <v>-4.51E-4</v>
      </c>
      <c r="AJ15" s="59">
        <v>-3.45E-4</v>
      </c>
      <c r="AK15" s="59">
        <v>1.55E-4</v>
      </c>
      <c r="AL15" s="59">
        <v>-4.96E-4</v>
      </c>
    </row>
    <row r="16" ht="12.75" customHeight="1">
      <c r="A16" s="59">
        <v>0.019408</v>
      </c>
      <c r="B16" s="59">
        <v>0.018662</v>
      </c>
      <c r="C16" s="59">
        <v>0.016719</v>
      </c>
      <c r="D16" s="59">
        <v>0.015122</v>
      </c>
      <c r="E16" s="59">
        <v>0.013751</v>
      </c>
      <c r="F16" s="59">
        <v>0.012513</v>
      </c>
      <c r="G16" s="59">
        <v>0.011603</v>
      </c>
      <c r="H16" s="59">
        <v>0.010524</v>
      </c>
      <c r="I16" s="59">
        <v>0.009905</v>
      </c>
      <c r="J16" s="59">
        <v>0.00909</v>
      </c>
      <c r="K16" s="59">
        <v>0.008261</v>
      </c>
      <c r="L16" s="59">
        <v>0.007295</v>
      </c>
      <c r="M16" s="59">
        <v>0.006197</v>
      </c>
      <c r="N16" s="59">
        <v>0.005891</v>
      </c>
      <c r="O16" s="59">
        <v>0.005301</v>
      </c>
      <c r="P16" s="59">
        <v>0.004881</v>
      </c>
      <c r="Q16" s="59">
        <v>0.00409</v>
      </c>
      <c r="R16" s="59">
        <v>0.003631</v>
      </c>
      <c r="S16" s="59">
        <v>0.002966</v>
      </c>
      <c r="T16" s="59">
        <v>0.00265</v>
      </c>
      <c r="U16" s="59">
        <v>0.00241</v>
      </c>
      <c r="V16" s="59">
        <v>0.001273</v>
      </c>
      <c r="W16" s="59">
        <v>8.33E-4</v>
      </c>
      <c r="X16" s="59">
        <v>7.6E-4</v>
      </c>
      <c r="Y16" s="59">
        <v>-1.6E-5</v>
      </c>
      <c r="Z16" s="59">
        <v>0.0</v>
      </c>
      <c r="AA16" s="59">
        <v>7.5E-5</v>
      </c>
      <c r="AB16" s="59">
        <v>7.46E-4</v>
      </c>
      <c r="AC16" s="59">
        <v>0.001032</v>
      </c>
      <c r="AD16" s="59">
        <v>0.001071</v>
      </c>
      <c r="AE16" s="59">
        <v>7.91E-4</v>
      </c>
      <c r="AF16" s="59">
        <v>8.0E-4</v>
      </c>
      <c r="AG16" s="59">
        <v>1.93E-4</v>
      </c>
      <c r="AH16" s="59">
        <v>6.2E-5</v>
      </c>
      <c r="AI16" s="59">
        <v>-3.35E-4</v>
      </c>
      <c r="AJ16" s="59">
        <v>1.6E-5</v>
      </c>
      <c r="AK16" s="59">
        <v>3.1E-5</v>
      </c>
      <c r="AL16" s="59">
        <v>-3.57E-4</v>
      </c>
    </row>
    <row r="17" ht="12.75" customHeight="1">
      <c r="A17" s="59">
        <v>0.019542</v>
      </c>
      <c r="B17" s="59">
        <v>0.018669</v>
      </c>
      <c r="C17" s="59">
        <v>0.01684</v>
      </c>
      <c r="D17" s="59">
        <v>0.015046</v>
      </c>
      <c r="E17" s="59">
        <v>0.013756</v>
      </c>
      <c r="F17" s="59">
        <v>0.012517</v>
      </c>
      <c r="G17" s="59">
        <v>0.011595</v>
      </c>
      <c r="H17" s="59">
        <v>0.010408</v>
      </c>
      <c r="I17" s="59">
        <v>0.010196</v>
      </c>
      <c r="J17" s="59">
        <v>0.008888</v>
      </c>
      <c r="K17" s="59">
        <v>0.008242</v>
      </c>
      <c r="L17" s="59">
        <v>0.007389</v>
      </c>
      <c r="M17" s="59">
        <v>0.006411</v>
      </c>
      <c r="N17" s="59">
        <v>0.006143</v>
      </c>
      <c r="O17" s="59">
        <v>0.005395</v>
      </c>
      <c r="P17" s="59">
        <v>0.004457</v>
      </c>
      <c r="Q17" s="59">
        <v>0.004166</v>
      </c>
      <c r="R17" s="59">
        <v>0.003818</v>
      </c>
      <c r="S17" s="59">
        <v>0.003159</v>
      </c>
      <c r="T17" s="59">
        <v>0.002723</v>
      </c>
      <c r="U17" s="59">
        <v>0.001849</v>
      </c>
      <c r="V17" s="59">
        <v>0.001332</v>
      </c>
      <c r="W17" s="59">
        <v>7.42E-4</v>
      </c>
      <c r="X17" s="59">
        <v>4.17E-4</v>
      </c>
      <c r="Y17" s="59">
        <v>-2.23E-4</v>
      </c>
      <c r="Z17" s="59">
        <v>0.0</v>
      </c>
      <c r="AA17" s="59">
        <v>4.7E-5</v>
      </c>
      <c r="AB17" s="59">
        <v>4.39E-4</v>
      </c>
      <c r="AC17" s="59">
        <v>6.48E-4</v>
      </c>
      <c r="AD17" s="59">
        <v>9.19E-4</v>
      </c>
      <c r="AE17" s="59">
        <v>3.98E-4</v>
      </c>
      <c r="AF17" s="59">
        <v>3.5E-4</v>
      </c>
      <c r="AG17" s="59">
        <v>7.0E-6</v>
      </c>
      <c r="AH17" s="59">
        <v>-3.57E-4</v>
      </c>
      <c r="AI17" s="59">
        <v>-4.76E-4</v>
      </c>
      <c r="AJ17" s="59">
        <v>-4.84E-4</v>
      </c>
      <c r="AK17" s="59">
        <v>-3.66E-4</v>
      </c>
      <c r="AL17" s="59">
        <v>-6.81E-4</v>
      </c>
    </row>
    <row r="18" ht="12.75" customHeight="1">
      <c r="A18" s="59">
        <v>0.019428</v>
      </c>
      <c r="B18" s="59">
        <v>0.018544</v>
      </c>
      <c r="C18" s="59">
        <v>0.016756</v>
      </c>
      <c r="D18" s="59">
        <v>0.014895</v>
      </c>
      <c r="E18" s="59">
        <v>0.013936</v>
      </c>
      <c r="F18" s="59">
        <v>0.012552</v>
      </c>
      <c r="G18" s="59">
        <v>0.011901</v>
      </c>
      <c r="H18" s="59">
        <v>0.010685</v>
      </c>
      <c r="I18" s="59">
        <v>0.010126</v>
      </c>
      <c r="J18" s="59">
        <v>0.009011</v>
      </c>
      <c r="K18" s="59">
        <v>0.008535</v>
      </c>
      <c r="L18" s="59">
        <v>0.007337</v>
      </c>
      <c r="M18" s="59">
        <v>0.006278</v>
      </c>
      <c r="N18" s="59">
        <v>0.006008</v>
      </c>
      <c r="O18" s="59">
        <v>0.005158</v>
      </c>
      <c r="P18" s="59">
        <v>0.004579</v>
      </c>
      <c r="Q18" s="59">
        <v>0.003885</v>
      </c>
      <c r="R18" s="59">
        <v>0.003356</v>
      </c>
      <c r="S18" s="59">
        <v>0.00306</v>
      </c>
      <c r="T18" s="59">
        <v>0.002684</v>
      </c>
      <c r="U18" s="59">
        <v>0.002007</v>
      </c>
      <c r="V18" s="59">
        <v>0.001442</v>
      </c>
      <c r="W18" s="59">
        <v>8.73E-4</v>
      </c>
      <c r="X18" s="59">
        <v>7.46E-4</v>
      </c>
      <c r="Y18" s="59">
        <v>2.0E-6</v>
      </c>
      <c r="Z18" s="59">
        <v>0.0</v>
      </c>
      <c r="AA18" s="59">
        <v>2.93E-4</v>
      </c>
      <c r="AB18" s="59">
        <v>6.53E-4</v>
      </c>
      <c r="AC18" s="59">
        <v>8.99E-4</v>
      </c>
      <c r="AD18" s="59">
        <v>8.44E-4</v>
      </c>
      <c r="AE18" s="59">
        <v>7.03E-4</v>
      </c>
      <c r="AF18" s="59">
        <v>5.0E-4</v>
      </c>
      <c r="AG18" s="59">
        <v>1.63E-4</v>
      </c>
      <c r="AH18" s="59">
        <v>-1.1E-5</v>
      </c>
      <c r="AI18" s="59">
        <v>-2.39E-4</v>
      </c>
      <c r="AJ18" s="59">
        <v>-2.35E-4</v>
      </c>
      <c r="AK18" s="59">
        <v>-3.33E-4</v>
      </c>
      <c r="AL18" s="59">
        <v>-3.91E-4</v>
      </c>
    </row>
    <row r="19" ht="12.75" customHeight="1">
      <c r="A19" s="59">
        <v>0.019304</v>
      </c>
      <c r="B19" s="59">
        <v>0.018342</v>
      </c>
      <c r="C19" s="59">
        <v>0.016489</v>
      </c>
      <c r="D19" s="59">
        <v>0.014826</v>
      </c>
      <c r="E19" s="59">
        <v>0.013511</v>
      </c>
      <c r="F19" s="59">
        <v>0.012462</v>
      </c>
      <c r="G19" s="59">
        <v>0.011478</v>
      </c>
      <c r="H19" s="59">
        <v>0.010587</v>
      </c>
      <c r="I19" s="59">
        <v>0.009838</v>
      </c>
      <c r="J19" s="59">
        <v>0.008854</v>
      </c>
      <c r="K19" s="59">
        <v>0.008042</v>
      </c>
      <c r="L19" s="59">
        <v>0.007045</v>
      </c>
      <c r="M19" s="59">
        <v>0.006282</v>
      </c>
      <c r="N19" s="59">
        <v>0.006055</v>
      </c>
      <c r="O19" s="59">
        <v>0.005277</v>
      </c>
      <c r="P19" s="59">
        <v>0.00454</v>
      </c>
      <c r="Q19" s="59">
        <v>0.004159</v>
      </c>
      <c r="R19" s="59">
        <v>0.003662</v>
      </c>
      <c r="S19" s="59">
        <v>0.002905</v>
      </c>
      <c r="T19" s="59">
        <v>0.002674</v>
      </c>
      <c r="U19" s="59">
        <v>0.002194</v>
      </c>
      <c r="V19" s="59">
        <v>0.001574</v>
      </c>
      <c r="W19" s="59">
        <v>8.7E-4</v>
      </c>
      <c r="X19" s="59">
        <v>6.81E-4</v>
      </c>
      <c r="Y19" s="59">
        <v>1.65E-4</v>
      </c>
      <c r="Z19" s="59">
        <v>0.0</v>
      </c>
      <c r="AA19" s="59">
        <v>1.02E-4</v>
      </c>
      <c r="AB19" s="59">
        <v>5.28E-4</v>
      </c>
      <c r="AC19" s="59">
        <v>9.98E-4</v>
      </c>
      <c r="AD19" s="59">
        <v>8.82E-4</v>
      </c>
      <c r="AE19" s="59">
        <v>6.08E-4</v>
      </c>
      <c r="AF19" s="59">
        <v>3.03E-4</v>
      </c>
      <c r="AG19" s="59">
        <v>-3.38E-4</v>
      </c>
      <c r="AH19" s="59">
        <v>-3.16E-4</v>
      </c>
      <c r="AI19" s="59">
        <v>-5.81E-4</v>
      </c>
      <c r="AJ19" s="59">
        <v>-4.83E-4</v>
      </c>
      <c r="AK19" s="59">
        <v>-2.4E-4</v>
      </c>
      <c r="AL19" s="59">
        <v>-7.72E-4</v>
      </c>
    </row>
    <row r="20" ht="12.75" customHeight="1">
      <c r="A20" s="59">
        <v>0.018777</v>
      </c>
      <c r="B20" s="59">
        <v>0.017976</v>
      </c>
      <c r="C20" s="59">
        <v>0.016301</v>
      </c>
      <c r="D20" s="59">
        <v>0.014511</v>
      </c>
      <c r="E20" s="59">
        <v>0.01342</v>
      </c>
      <c r="F20" s="59">
        <v>0.012145</v>
      </c>
      <c r="G20" s="59">
        <v>0.011372</v>
      </c>
      <c r="H20" s="59">
        <v>0.01027</v>
      </c>
      <c r="I20" s="59">
        <v>0.009699</v>
      </c>
      <c r="J20" s="59">
        <v>0.00874</v>
      </c>
      <c r="K20" s="59">
        <v>0.008171</v>
      </c>
      <c r="L20" s="59">
        <v>0.007344</v>
      </c>
      <c r="M20" s="59">
        <v>0.00623</v>
      </c>
      <c r="N20" s="59">
        <v>0.005971</v>
      </c>
      <c r="O20" s="59">
        <v>0.005323</v>
      </c>
      <c r="P20" s="59">
        <v>0.004772</v>
      </c>
      <c r="Q20" s="59">
        <v>0.003971</v>
      </c>
      <c r="R20" s="59">
        <v>0.003698</v>
      </c>
      <c r="S20" s="59">
        <v>0.003258</v>
      </c>
      <c r="T20" s="59">
        <v>0.002758</v>
      </c>
      <c r="U20" s="59">
        <v>0.001989</v>
      </c>
      <c r="V20" s="59">
        <v>0.001382</v>
      </c>
      <c r="W20" s="59">
        <v>0.001061</v>
      </c>
      <c r="X20" s="59">
        <v>7.56E-4</v>
      </c>
      <c r="Y20" s="59">
        <v>2.77E-4</v>
      </c>
      <c r="Z20" s="59">
        <v>0.0</v>
      </c>
      <c r="AA20" s="59">
        <v>1.88E-4</v>
      </c>
      <c r="AB20" s="59">
        <v>5.15E-4</v>
      </c>
      <c r="AC20" s="59">
        <v>5.78E-4</v>
      </c>
      <c r="AD20" s="59">
        <v>5.56E-4</v>
      </c>
      <c r="AE20" s="59">
        <v>3.65E-4</v>
      </c>
      <c r="AF20" s="59">
        <v>1.15E-4</v>
      </c>
      <c r="AG20" s="59">
        <v>-2.49E-4</v>
      </c>
      <c r="AH20" s="59">
        <v>-5.75E-4</v>
      </c>
      <c r="AI20" s="59">
        <v>-3.93E-4</v>
      </c>
      <c r="AJ20" s="59">
        <v>-5.31E-4</v>
      </c>
      <c r="AK20" s="59">
        <v>-5.45E-4</v>
      </c>
      <c r="AL20" s="59">
        <v>-8.05E-4</v>
      </c>
    </row>
    <row r="21" ht="12.75" customHeight="1">
      <c r="A21" s="59">
        <v>0.017734</v>
      </c>
      <c r="B21" s="59">
        <v>0.016869</v>
      </c>
      <c r="C21" s="59">
        <v>0.015285</v>
      </c>
      <c r="D21" s="59">
        <v>0.013577</v>
      </c>
      <c r="E21" s="59">
        <v>0.012577</v>
      </c>
      <c r="F21" s="59">
        <v>0.011456</v>
      </c>
      <c r="G21" s="59">
        <v>0.010809</v>
      </c>
      <c r="H21" s="59">
        <v>0.009761</v>
      </c>
      <c r="I21" s="59">
        <v>0.009249</v>
      </c>
      <c r="J21" s="59">
        <v>0.008482</v>
      </c>
      <c r="K21" s="59">
        <v>0.007567</v>
      </c>
      <c r="L21" s="59">
        <v>0.006613</v>
      </c>
      <c r="M21" s="59">
        <v>0.005671</v>
      </c>
      <c r="N21" s="59">
        <v>0.00546</v>
      </c>
      <c r="O21" s="59">
        <v>0.004866</v>
      </c>
      <c r="P21" s="59">
        <v>0.004333</v>
      </c>
      <c r="Q21" s="59">
        <v>0.003666</v>
      </c>
      <c r="R21" s="59">
        <v>0.003301</v>
      </c>
      <c r="S21" s="59">
        <v>0.002766</v>
      </c>
      <c r="T21" s="59">
        <v>0.002447</v>
      </c>
      <c r="U21" s="59">
        <v>0.00198</v>
      </c>
      <c r="V21" s="59">
        <v>0.001271</v>
      </c>
      <c r="W21" s="59">
        <v>8.21E-4</v>
      </c>
      <c r="X21" s="59">
        <v>5.88E-4</v>
      </c>
      <c r="Y21" s="59">
        <v>1.02E-4</v>
      </c>
      <c r="Z21" s="59">
        <v>0.0</v>
      </c>
      <c r="AA21" s="59">
        <v>1.1E-4</v>
      </c>
      <c r="AB21" s="59">
        <v>3.24E-4</v>
      </c>
      <c r="AC21" s="59">
        <v>6.33E-4</v>
      </c>
      <c r="AD21" s="59">
        <v>5.67E-4</v>
      </c>
      <c r="AE21" s="59">
        <v>2.96E-4</v>
      </c>
      <c r="AF21" s="59">
        <v>1.24E-4</v>
      </c>
      <c r="AG21" s="59">
        <v>-2.93E-4</v>
      </c>
      <c r="AH21" s="59">
        <v>-4.87E-4</v>
      </c>
      <c r="AI21" s="59">
        <v>-8.13E-4</v>
      </c>
      <c r="AJ21" s="59">
        <v>-6.95E-4</v>
      </c>
      <c r="AK21" s="59">
        <v>-6.32E-4</v>
      </c>
      <c r="AL21" s="59">
        <v>-9.69E-4</v>
      </c>
    </row>
    <row r="22" ht="12.75" customHeight="1">
      <c r="A22" s="59">
        <v>0.01687</v>
      </c>
      <c r="B22" s="59">
        <v>0.0161</v>
      </c>
      <c r="C22" s="59">
        <v>0.014475</v>
      </c>
      <c r="D22" s="59">
        <v>0.012931</v>
      </c>
      <c r="E22" s="59">
        <v>0.011772</v>
      </c>
      <c r="F22" s="59">
        <v>0.01081</v>
      </c>
      <c r="G22" s="59">
        <v>0.009932</v>
      </c>
      <c r="H22" s="59">
        <v>0.009198</v>
      </c>
      <c r="I22" s="59">
        <v>0.008605</v>
      </c>
      <c r="J22" s="59">
        <v>0.007751</v>
      </c>
      <c r="K22" s="59">
        <v>0.007095</v>
      </c>
      <c r="L22" s="59">
        <v>0.006402</v>
      </c>
      <c r="M22" s="59">
        <v>0.005491</v>
      </c>
      <c r="N22" s="59">
        <v>0.005209</v>
      </c>
      <c r="O22" s="59">
        <v>0.00465</v>
      </c>
      <c r="P22" s="59">
        <v>0.004108</v>
      </c>
      <c r="Q22" s="59">
        <v>0.00373</v>
      </c>
      <c r="R22" s="59">
        <v>0.003363</v>
      </c>
      <c r="S22" s="59">
        <v>0.002805</v>
      </c>
      <c r="T22" s="59">
        <v>0.002347</v>
      </c>
      <c r="U22" s="59">
        <v>0.002053</v>
      </c>
      <c r="V22" s="59">
        <v>0.001366</v>
      </c>
      <c r="W22" s="59">
        <v>0.001015</v>
      </c>
      <c r="X22" s="59">
        <v>6.65E-4</v>
      </c>
      <c r="Y22" s="59">
        <v>1.58E-4</v>
      </c>
      <c r="Z22" s="59">
        <v>0.0</v>
      </c>
      <c r="AA22" s="59">
        <v>1.52E-4</v>
      </c>
      <c r="AB22" s="59">
        <v>3.39E-4</v>
      </c>
      <c r="AC22" s="59">
        <v>5.56E-4</v>
      </c>
      <c r="AD22" s="59">
        <v>4.07E-4</v>
      </c>
      <c r="AE22" s="59">
        <v>3.66E-4</v>
      </c>
      <c r="AF22" s="59">
        <v>1.5E-5</v>
      </c>
      <c r="AG22" s="59">
        <v>-4.09E-4</v>
      </c>
      <c r="AH22" s="59">
        <v>-4.74E-4</v>
      </c>
      <c r="AI22" s="59">
        <v>-7.56E-4</v>
      </c>
      <c r="AJ22" s="59">
        <v>-8.15E-4</v>
      </c>
      <c r="AK22" s="59">
        <v>-6.9E-4</v>
      </c>
      <c r="AL22" s="59">
        <v>-0.00104</v>
      </c>
    </row>
    <row r="23" ht="12.75" customHeight="1">
      <c r="A23" s="59">
        <v>0.016439</v>
      </c>
      <c r="B23" s="59">
        <v>0.015487</v>
      </c>
      <c r="C23" s="59">
        <v>0.01395</v>
      </c>
      <c r="D23" s="59">
        <v>0.012242</v>
      </c>
      <c r="E23" s="59">
        <v>0.011324</v>
      </c>
      <c r="F23" s="59">
        <v>0.010244</v>
      </c>
      <c r="G23" s="59">
        <v>0.009483</v>
      </c>
      <c r="H23" s="59">
        <v>0.008773</v>
      </c>
      <c r="I23" s="59">
        <v>0.00813</v>
      </c>
      <c r="J23" s="59">
        <v>0.007325</v>
      </c>
      <c r="K23" s="59">
        <v>0.006791</v>
      </c>
      <c r="L23" s="59">
        <v>0.005952</v>
      </c>
      <c r="M23" s="59">
        <v>0.005106</v>
      </c>
      <c r="N23" s="59">
        <v>0.004897</v>
      </c>
      <c r="O23" s="59">
        <v>0.004542</v>
      </c>
      <c r="P23" s="59">
        <v>0.003967</v>
      </c>
      <c r="Q23" s="59">
        <v>0.003268</v>
      </c>
      <c r="R23" s="59">
        <v>0.002954</v>
      </c>
      <c r="S23" s="59">
        <v>0.002563</v>
      </c>
      <c r="T23" s="59">
        <v>0.002245</v>
      </c>
      <c r="U23" s="59">
        <v>0.001668</v>
      </c>
      <c r="V23" s="59">
        <v>0.00123</v>
      </c>
      <c r="W23" s="59">
        <v>6.8E-4</v>
      </c>
      <c r="X23" s="59">
        <v>3.94E-4</v>
      </c>
      <c r="Y23" s="59">
        <v>1.04E-4</v>
      </c>
      <c r="Z23" s="59">
        <v>0.0</v>
      </c>
      <c r="AA23" s="59">
        <v>-2.3E-5</v>
      </c>
      <c r="AB23" s="59">
        <v>1.1E-4</v>
      </c>
      <c r="AC23" s="59">
        <v>2.47E-4</v>
      </c>
      <c r="AD23" s="59">
        <v>2.13E-4</v>
      </c>
      <c r="AE23" s="59">
        <v>-9.1E-5</v>
      </c>
      <c r="AF23" s="59">
        <v>-2.6E-4</v>
      </c>
      <c r="AG23" s="59">
        <v>-4.74E-4</v>
      </c>
      <c r="AH23" s="59">
        <v>-7.61E-4</v>
      </c>
      <c r="AI23" s="59">
        <v>-9.71E-4</v>
      </c>
      <c r="AJ23" s="59">
        <v>-0.001013</v>
      </c>
      <c r="AK23" s="59">
        <v>-0.001026</v>
      </c>
      <c r="AL23" s="59">
        <v>-0.001196</v>
      </c>
    </row>
    <row r="24" ht="12.75" customHeight="1">
      <c r="A24" s="59">
        <v>0.014812</v>
      </c>
      <c r="B24" s="59">
        <v>0.013978</v>
      </c>
      <c r="C24" s="59">
        <v>0.012529</v>
      </c>
      <c r="D24" s="59">
        <v>0.01115</v>
      </c>
      <c r="E24" s="59">
        <v>0.010164</v>
      </c>
      <c r="F24" s="59">
        <v>0.009379</v>
      </c>
      <c r="G24" s="59">
        <v>0.008665</v>
      </c>
      <c r="H24" s="59">
        <v>0.007977</v>
      </c>
      <c r="I24" s="59">
        <v>0.007549</v>
      </c>
      <c r="J24" s="59">
        <v>0.006682</v>
      </c>
      <c r="K24" s="59">
        <v>0.005994</v>
      </c>
      <c r="L24" s="59">
        <v>0.005447</v>
      </c>
      <c r="M24" s="59">
        <v>0.004688</v>
      </c>
      <c r="N24" s="59">
        <v>0.004384</v>
      </c>
      <c r="O24" s="59">
        <v>0.003842</v>
      </c>
      <c r="P24" s="59">
        <v>0.003549</v>
      </c>
      <c r="Q24" s="59">
        <v>0.003022</v>
      </c>
      <c r="R24" s="59">
        <v>0.002751</v>
      </c>
      <c r="S24" s="59">
        <v>0.002459</v>
      </c>
      <c r="T24" s="59">
        <v>0.00211</v>
      </c>
      <c r="U24" s="59">
        <v>0.001612</v>
      </c>
      <c r="V24" s="59">
        <v>0.001044</v>
      </c>
      <c r="W24" s="59">
        <v>7.62E-4</v>
      </c>
      <c r="X24" s="59">
        <v>4.37E-4</v>
      </c>
      <c r="Y24" s="59">
        <v>1.09E-4</v>
      </c>
      <c r="Z24" s="59">
        <v>0.0</v>
      </c>
      <c r="AA24" s="59">
        <v>1.72E-4</v>
      </c>
      <c r="AB24" s="59">
        <v>3.21E-4</v>
      </c>
      <c r="AC24" s="59">
        <v>5.44E-4</v>
      </c>
      <c r="AD24" s="59">
        <v>3.53E-4</v>
      </c>
      <c r="AE24" s="59">
        <v>1.12E-4</v>
      </c>
      <c r="AF24" s="59">
        <v>-1.16E-4</v>
      </c>
      <c r="AG24" s="59">
        <v>-4.67E-4</v>
      </c>
      <c r="AH24" s="59">
        <v>-6.12E-4</v>
      </c>
      <c r="AI24" s="59">
        <v>-8.23E-4</v>
      </c>
      <c r="AJ24" s="59">
        <v>-7.73E-4</v>
      </c>
      <c r="AK24" s="59">
        <v>-9.09E-4</v>
      </c>
      <c r="AL24" s="59">
        <v>-0.001036</v>
      </c>
    </row>
    <row r="25" ht="12.75" customHeight="1">
      <c r="A25" s="59">
        <v>0.014376</v>
      </c>
      <c r="B25" s="59">
        <v>0.013588</v>
      </c>
      <c r="C25" s="59">
        <v>0.012151</v>
      </c>
      <c r="D25" s="59">
        <v>0.010805</v>
      </c>
      <c r="E25" s="59">
        <v>0.009895</v>
      </c>
      <c r="F25" s="59">
        <v>0.008991</v>
      </c>
      <c r="G25" s="59">
        <v>0.008347</v>
      </c>
      <c r="H25" s="59">
        <v>0.007605</v>
      </c>
      <c r="I25" s="59">
        <v>0.007195</v>
      </c>
      <c r="J25" s="59">
        <v>0.006527</v>
      </c>
      <c r="K25" s="59">
        <v>0.005974</v>
      </c>
      <c r="L25" s="59">
        <v>0.005186</v>
      </c>
      <c r="M25" s="59">
        <v>0.004481</v>
      </c>
      <c r="N25" s="59">
        <v>0.00422</v>
      </c>
      <c r="O25" s="59">
        <v>0.00372</v>
      </c>
      <c r="P25" s="59">
        <v>0.003337</v>
      </c>
      <c r="Q25" s="59">
        <v>0.002949</v>
      </c>
      <c r="R25" s="59">
        <v>0.00261</v>
      </c>
      <c r="S25" s="59">
        <v>0.002158</v>
      </c>
      <c r="T25" s="59">
        <v>0.001873</v>
      </c>
      <c r="U25" s="59">
        <v>0.001467</v>
      </c>
      <c r="V25" s="59">
        <v>0.001021</v>
      </c>
      <c r="W25" s="59">
        <v>6.63E-4</v>
      </c>
      <c r="X25" s="59">
        <v>5.55E-4</v>
      </c>
      <c r="Y25" s="59">
        <v>6.7E-5</v>
      </c>
      <c r="Z25" s="59">
        <v>0.0</v>
      </c>
      <c r="AA25" s="59">
        <v>3.0E-6</v>
      </c>
      <c r="AB25" s="59">
        <v>2.42E-4</v>
      </c>
      <c r="AC25" s="59">
        <v>3.52E-4</v>
      </c>
      <c r="AD25" s="59">
        <v>3.29E-4</v>
      </c>
      <c r="AE25" s="59">
        <v>8.0E-5</v>
      </c>
      <c r="AF25" s="59">
        <v>-1.11E-4</v>
      </c>
      <c r="AG25" s="59">
        <v>-4.58E-4</v>
      </c>
      <c r="AH25" s="59">
        <v>-5.91E-4</v>
      </c>
      <c r="AI25" s="59">
        <v>-8.23E-4</v>
      </c>
      <c r="AJ25" s="59">
        <v>-9.9E-4</v>
      </c>
      <c r="AK25" s="59">
        <v>-8.36E-4</v>
      </c>
      <c r="AL25" s="59">
        <v>-0.001122</v>
      </c>
    </row>
    <row r="26" ht="12.75" customHeight="1">
      <c r="A26" s="59">
        <v>0.013521</v>
      </c>
      <c r="B26" s="59">
        <v>0.012798</v>
      </c>
      <c r="C26" s="59">
        <v>0.011539</v>
      </c>
      <c r="D26" s="59">
        <v>0.010118</v>
      </c>
      <c r="E26" s="59">
        <v>0.009345</v>
      </c>
      <c r="F26" s="59">
        <v>0.008469</v>
      </c>
      <c r="G26" s="59">
        <v>0.007959</v>
      </c>
      <c r="H26" s="59">
        <v>0.007255</v>
      </c>
      <c r="I26" s="59">
        <v>0.006835</v>
      </c>
      <c r="J26" s="59">
        <v>0.00601</v>
      </c>
      <c r="K26" s="59">
        <v>0.005581</v>
      </c>
      <c r="L26" s="59">
        <v>0.004964</v>
      </c>
      <c r="M26" s="59">
        <v>0.004117</v>
      </c>
      <c r="N26" s="59">
        <v>0.004108</v>
      </c>
      <c r="O26" s="59">
        <v>0.003654</v>
      </c>
      <c r="P26" s="59">
        <v>0.003071</v>
      </c>
      <c r="Q26" s="59">
        <v>0.002651</v>
      </c>
      <c r="R26" s="59">
        <v>0.002314</v>
      </c>
      <c r="S26" s="59">
        <v>0.002195</v>
      </c>
      <c r="T26" s="59">
        <v>0.001822</v>
      </c>
      <c r="U26" s="59">
        <v>0.001391</v>
      </c>
      <c r="V26" s="59">
        <v>0.001074</v>
      </c>
      <c r="W26" s="59">
        <v>6.57E-4</v>
      </c>
      <c r="X26" s="59">
        <v>4.48E-4</v>
      </c>
      <c r="Y26" s="59">
        <v>1.02E-4</v>
      </c>
      <c r="Z26" s="59">
        <v>0.0</v>
      </c>
      <c r="AA26" s="59">
        <v>1.65E-4</v>
      </c>
      <c r="AB26" s="59">
        <v>1.7E-4</v>
      </c>
      <c r="AC26" s="59">
        <v>3.65E-4</v>
      </c>
      <c r="AD26" s="59">
        <v>2.47E-4</v>
      </c>
      <c r="AE26" s="59">
        <v>5.4E-5</v>
      </c>
      <c r="AF26" s="59">
        <v>-2.39E-4</v>
      </c>
      <c r="AG26" s="59">
        <v>-2.96E-4</v>
      </c>
      <c r="AH26" s="59">
        <v>-5.92E-4</v>
      </c>
      <c r="AI26" s="59">
        <v>-8.39E-4</v>
      </c>
      <c r="AJ26" s="59">
        <v>-8.4E-4</v>
      </c>
      <c r="AK26" s="59">
        <v>-8.62E-4</v>
      </c>
      <c r="AL26" s="59">
        <v>-0.001013</v>
      </c>
    </row>
    <row r="27" ht="12.75" customHeight="1">
      <c r="A27" s="59">
        <v>0.013223</v>
      </c>
      <c r="B27" s="59">
        <v>0.012418</v>
      </c>
      <c r="C27" s="59">
        <v>0.011192</v>
      </c>
      <c r="D27" s="59">
        <v>0.010029</v>
      </c>
      <c r="E27" s="59">
        <v>0.009186</v>
      </c>
      <c r="F27" s="59">
        <v>0.00849</v>
      </c>
      <c r="G27" s="59">
        <v>0.007806</v>
      </c>
      <c r="H27" s="59">
        <v>0.007219</v>
      </c>
      <c r="I27" s="59">
        <v>0.006863</v>
      </c>
      <c r="J27" s="59">
        <v>0.006241</v>
      </c>
      <c r="K27" s="59">
        <v>0.005583</v>
      </c>
      <c r="L27" s="59">
        <v>0.005027</v>
      </c>
      <c r="M27" s="59">
        <v>0.004312</v>
      </c>
      <c r="N27" s="59">
        <v>0.00402</v>
      </c>
      <c r="O27" s="59">
        <v>0.00353</v>
      </c>
      <c r="P27" s="59">
        <v>0.003262</v>
      </c>
      <c r="Q27" s="59">
        <v>0.002927</v>
      </c>
      <c r="R27" s="59">
        <v>0.002464</v>
      </c>
      <c r="S27" s="59">
        <v>0.002169</v>
      </c>
      <c r="T27" s="59">
        <v>0.00189</v>
      </c>
      <c r="U27" s="59">
        <v>0.001485</v>
      </c>
      <c r="V27" s="59">
        <v>0.001076</v>
      </c>
      <c r="W27" s="59">
        <v>6.49E-4</v>
      </c>
      <c r="X27" s="59">
        <v>4.3E-4</v>
      </c>
      <c r="Y27" s="59">
        <v>7.1E-5</v>
      </c>
      <c r="Z27" s="59">
        <v>0.0</v>
      </c>
      <c r="AA27" s="59">
        <v>3.7E-5</v>
      </c>
      <c r="AB27" s="59">
        <v>9.9E-5</v>
      </c>
      <c r="AC27" s="59">
        <v>1.63E-4</v>
      </c>
      <c r="AD27" s="59">
        <v>8.8E-5</v>
      </c>
      <c r="AE27" s="59">
        <v>-1.9E-4</v>
      </c>
      <c r="AF27" s="59">
        <v>-3.51E-4</v>
      </c>
      <c r="AG27" s="59">
        <v>-7.34E-4</v>
      </c>
      <c r="AH27" s="59">
        <v>-8.34E-4</v>
      </c>
      <c r="AI27" s="59">
        <v>-0.001059</v>
      </c>
      <c r="AJ27" s="59">
        <v>-9.84E-4</v>
      </c>
      <c r="AK27" s="59">
        <v>-0.001097</v>
      </c>
      <c r="AL27" s="59">
        <v>-0.001259</v>
      </c>
    </row>
    <row r="28" ht="12.75" customHeight="1">
      <c r="A28" s="59">
        <v>0.012425</v>
      </c>
      <c r="B28" s="59">
        <v>0.011787</v>
      </c>
      <c r="C28" s="59">
        <v>0.010685</v>
      </c>
      <c r="D28" s="59">
        <v>0.009464</v>
      </c>
      <c r="E28" s="59">
        <v>0.008684</v>
      </c>
      <c r="F28" s="59">
        <v>0.007941</v>
      </c>
      <c r="G28" s="59">
        <v>0.007449</v>
      </c>
      <c r="H28" s="59">
        <v>0.006762</v>
      </c>
      <c r="I28" s="59">
        <v>0.006424</v>
      </c>
      <c r="J28" s="59">
        <v>0.005833</v>
      </c>
      <c r="K28" s="59">
        <v>0.005347</v>
      </c>
      <c r="L28" s="59">
        <v>0.004821</v>
      </c>
      <c r="M28" s="59">
        <v>0.00414</v>
      </c>
      <c r="N28" s="59">
        <v>0.003999</v>
      </c>
      <c r="O28" s="59">
        <v>0.003564</v>
      </c>
      <c r="P28" s="59">
        <v>0.003051</v>
      </c>
      <c r="Q28" s="59">
        <v>0.002816</v>
      </c>
      <c r="R28" s="59">
        <v>0.002492</v>
      </c>
      <c r="S28" s="59">
        <v>0.002124</v>
      </c>
      <c r="T28" s="59">
        <v>0.001841</v>
      </c>
      <c r="U28" s="59">
        <v>0.001459</v>
      </c>
      <c r="V28" s="59">
        <v>9.95E-4</v>
      </c>
      <c r="W28" s="59">
        <v>6.91E-4</v>
      </c>
      <c r="X28" s="59">
        <v>4.5E-4</v>
      </c>
      <c r="Y28" s="59">
        <v>1.5E-4</v>
      </c>
      <c r="Z28" s="59">
        <v>0.0</v>
      </c>
      <c r="AA28" s="59">
        <v>-3.1E-5</v>
      </c>
      <c r="AB28" s="59">
        <v>1.62E-4</v>
      </c>
      <c r="AC28" s="59">
        <v>1.28E-4</v>
      </c>
      <c r="AD28" s="59">
        <v>6.5E-5</v>
      </c>
      <c r="AE28" s="59">
        <v>-9.5E-5</v>
      </c>
      <c r="AF28" s="59">
        <v>-3.42E-4</v>
      </c>
      <c r="AG28" s="59">
        <v>-7.01E-4</v>
      </c>
      <c r="AH28" s="59">
        <v>-8.21E-4</v>
      </c>
      <c r="AI28" s="59">
        <v>-9.78E-4</v>
      </c>
      <c r="AJ28" s="59">
        <v>-0.001107</v>
      </c>
      <c r="AK28" s="59">
        <v>-0.00103</v>
      </c>
      <c r="AL28" s="59">
        <v>-0.001266</v>
      </c>
    </row>
    <row r="29" ht="12.75" customHeight="1">
      <c r="A29" s="59">
        <v>0.012129</v>
      </c>
      <c r="B29" s="59">
        <v>0.011447</v>
      </c>
      <c r="C29" s="59">
        <v>0.010337</v>
      </c>
      <c r="D29" s="59">
        <v>0.009098</v>
      </c>
      <c r="E29" s="59">
        <v>0.008369</v>
      </c>
      <c r="F29" s="59">
        <v>0.007642</v>
      </c>
      <c r="G29" s="59">
        <v>0.007212</v>
      </c>
      <c r="H29" s="59">
        <v>0.006586</v>
      </c>
      <c r="I29" s="59">
        <v>0.00619</v>
      </c>
      <c r="J29" s="59">
        <v>0.005587</v>
      </c>
      <c r="K29" s="59">
        <v>0.005178</v>
      </c>
      <c r="L29" s="59">
        <v>0.00458</v>
      </c>
      <c r="M29" s="59">
        <v>0.003901</v>
      </c>
      <c r="N29" s="59">
        <v>0.003682</v>
      </c>
      <c r="O29" s="59">
        <v>0.003323</v>
      </c>
      <c r="P29" s="59">
        <v>0.002901</v>
      </c>
      <c r="Q29" s="59">
        <v>0.002469</v>
      </c>
      <c r="R29" s="59">
        <v>0.002198</v>
      </c>
      <c r="S29" s="59">
        <v>0.001925</v>
      </c>
      <c r="T29" s="59">
        <v>0.00159</v>
      </c>
      <c r="U29" s="59">
        <v>0.001172</v>
      </c>
      <c r="V29" s="59">
        <v>8.9E-4</v>
      </c>
      <c r="W29" s="59">
        <v>6.29E-4</v>
      </c>
      <c r="X29" s="59">
        <v>2.85E-4</v>
      </c>
      <c r="Y29" s="59">
        <v>5.1E-5</v>
      </c>
      <c r="Z29" s="59">
        <v>0.0</v>
      </c>
      <c r="AA29" s="59">
        <v>-2.0E-6</v>
      </c>
      <c r="AB29" s="59">
        <v>-9.9E-5</v>
      </c>
      <c r="AC29" s="59">
        <v>-9.3E-5</v>
      </c>
      <c r="AD29" s="59">
        <v>-1.75E-4</v>
      </c>
      <c r="AE29" s="59">
        <v>-4.43E-4</v>
      </c>
      <c r="AF29" s="59">
        <v>-6.79E-4</v>
      </c>
      <c r="AG29" s="59">
        <v>-7.43E-4</v>
      </c>
      <c r="AH29" s="59">
        <v>-9.89E-4</v>
      </c>
      <c r="AI29" s="59">
        <v>-0.001202</v>
      </c>
      <c r="AJ29" s="59">
        <v>-0.001126</v>
      </c>
      <c r="AK29" s="59">
        <v>-0.001274</v>
      </c>
      <c r="AL29" s="59">
        <v>-0.001309</v>
      </c>
    </row>
    <row r="30" ht="12.75" customHeight="1">
      <c r="A30" s="59">
        <v>0.011786</v>
      </c>
      <c r="B30" s="59">
        <v>0.011149</v>
      </c>
      <c r="C30" s="59">
        <v>0.010118</v>
      </c>
      <c r="D30" s="59">
        <v>0.009032</v>
      </c>
      <c r="E30" s="59">
        <v>0.008378</v>
      </c>
      <c r="F30" s="59">
        <v>0.007752</v>
      </c>
      <c r="G30" s="59">
        <v>0.007212</v>
      </c>
      <c r="H30" s="59">
        <v>0.006756</v>
      </c>
      <c r="I30" s="59">
        <v>0.006345</v>
      </c>
      <c r="J30" s="59">
        <v>0.005857</v>
      </c>
      <c r="K30" s="59">
        <v>0.005321</v>
      </c>
      <c r="L30" s="59">
        <v>0.004785</v>
      </c>
      <c r="M30" s="59">
        <v>0.004171</v>
      </c>
      <c r="N30" s="59">
        <v>0.003936</v>
      </c>
      <c r="O30" s="59">
        <v>0.003485</v>
      </c>
      <c r="P30" s="59">
        <v>0.003172</v>
      </c>
      <c r="Q30" s="59">
        <v>0.002768</v>
      </c>
      <c r="R30" s="59">
        <v>0.00247</v>
      </c>
      <c r="S30" s="59">
        <v>0.00216</v>
      </c>
      <c r="T30" s="59">
        <v>0.001696</v>
      </c>
      <c r="U30" s="59">
        <v>0.001563</v>
      </c>
      <c r="V30" s="59">
        <v>0.001026</v>
      </c>
      <c r="W30" s="59">
        <v>6.03E-4</v>
      </c>
      <c r="X30" s="59">
        <v>4.84E-4</v>
      </c>
      <c r="Y30" s="59">
        <v>7.9E-5</v>
      </c>
      <c r="Z30" s="59">
        <v>0.0</v>
      </c>
      <c r="AA30" s="59">
        <v>-1.04E-4</v>
      </c>
      <c r="AB30" s="59">
        <v>-2.3E-5</v>
      </c>
      <c r="AC30" s="59">
        <v>-1.35E-4</v>
      </c>
      <c r="AD30" s="59">
        <v>-2.35E-4</v>
      </c>
      <c r="AE30" s="59">
        <v>-4.85E-4</v>
      </c>
      <c r="AF30" s="59">
        <v>-7.28E-4</v>
      </c>
      <c r="AG30" s="59">
        <v>-0.00118</v>
      </c>
      <c r="AH30" s="59">
        <v>-0.001095</v>
      </c>
      <c r="AI30" s="59">
        <v>-0.00142</v>
      </c>
      <c r="AJ30" s="59">
        <v>-0.001351</v>
      </c>
      <c r="AK30" s="59">
        <v>-0.001334</v>
      </c>
      <c r="AL30" s="59">
        <v>-0.001538</v>
      </c>
    </row>
    <row r="31" ht="12.75" customHeight="1">
      <c r="A31" s="59">
        <v>0.011355</v>
      </c>
      <c r="B31" s="59">
        <v>0.010706</v>
      </c>
      <c r="C31" s="59">
        <v>0.009746</v>
      </c>
      <c r="D31" s="59">
        <v>0.008554</v>
      </c>
      <c r="E31" s="59">
        <v>0.007977</v>
      </c>
      <c r="F31" s="59">
        <v>0.007246</v>
      </c>
      <c r="G31" s="59">
        <v>0.006822</v>
      </c>
      <c r="H31" s="59">
        <v>0.006235</v>
      </c>
      <c r="I31" s="59">
        <v>0.005915</v>
      </c>
      <c r="J31" s="59">
        <v>0.005383</v>
      </c>
      <c r="K31" s="59">
        <v>0.00493</v>
      </c>
      <c r="L31" s="59">
        <v>0.004457</v>
      </c>
      <c r="M31" s="59">
        <v>0.003848</v>
      </c>
      <c r="N31" s="59">
        <v>0.003728</v>
      </c>
      <c r="O31" s="59">
        <v>0.003292</v>
      </c>
      <c r="P31" s="59">
        <v>0.002944</v>
      </c>
      <c r="Q31" s="59">
        <v>0.002581</v>
      </c>
      <c r="R31" s="59">
        <v>0.002212</v>
      </c>
      <c r="S31" s="59">
        <v>0.001914</v>
      </c>
      <c r="T31" s="59">
        <v>0.001645</v>
      </c>
      <c r="U31" s="59">
        <v>0.00126</v>
      </c>
      <c r="V31" s="59">
        <v>9.19E-4</v>
      </c>
      <c r="W31" s="59">
        <v>5.98E-4</v>
      </c>
      <c r="X31" s="59">
        <v>3.5E-4</v>
      </c>
      <c r="Y31" s="59">
        <v>1.83E-4</v>
      </c>
      <c r="Z31" s="59">
        <v>0.0</v>
      </c>
      <c r="AA31" s="59">
        <v>-1.01E-4</v>
      </c>
      <c r="AB31" s="59">
        <v>-1.23E-4</v>
      </c>
      <c r="AC31" s="59">
        <v>-2.36E-4</v>
      </c>
      <c r="AD31" s="59">
        <v>-4.0E-4</v>
      </c>
      <c r="AE31" s="59">
        <v>-6.28E-4</v>
      </c>
      <c r="AF31" s="59">
        <v>-8.86E-4</v>
      </c>
      <c r="AG31" s="59">
        <v>-0.001021</v>
      </c>
      <c r="AH31" s="59">
        <v>-0.00122</v>
      </c>
      <c r="AI31" s="59">
        <v>-0.001423</v>
      </c>
      <c r="AJ31" s="59">
        <v>-0.001494</v>
      </c>
      <c r="AK31" s="59">
        <v>-0.001412</v>
      </c>
      <c r="AL31" s="59">
        <v>-0.001562</v>
      </c>
    </row>
    <row r="32" ht="12.75" customHeight="1">
      <c r="A32" s="59">
        <v>0.011002</v>
      </c>
      <c r="B32" s="59">
        <v>0.010376</v>
      </c>
      <c r="C32" s="59">
        <v>0.009411</v>
      </c>
      <c r="D32" s="59">
        <v>0.008381</v>
      </c>
      <c r="E32" s="59">
        <v>0.007783</v>
      </c>
      <c r="F32" s="59">
        <v>0.007196</v>
      </c>
      <c r="G32" s="59">
        <v>0.006729</v>
      </c>
      <c r="H32" s="59">
        <v>0.006235</v>
      </c>
      <c r="I32" s="59">
        <v>0.005906</v>
      </c>
      <c r="J32" s="59">
        <v>0.005342</v>
      </c>
      <c r="K32" s="59">
        <v>0.004982</v>
      </c>
      <c r="L32" s="59">
        <v>0.004418</v>
      </c>
      <c r="M32" s="59">
        <v>0.003826</v>
      </c>
      <c r="N32" s="59">
        <v>0.003705</v>
      </c>
      <c r="O32" s="59">
        <v>0.003254</v>
      </c>
      <c r="P32" s="59">
        <v>0.002903</v>
      </c>
      <c r="Q32" s="59">
        <v>0.002499</v>
      </c>
      <c r="R32" s="59">
        <v>0.002258</v>
      </c>
      <c r="S32" s="59">
        <v>0.001972</v>
      </c>
      <c r="T32" s="59">
        <v>0.001702</v>
      </c>
      <c r="U32" s="59">
        <v>0.001322</v>
      </c>
      <c r="V32" s="59">
        <v>0.001032</v>
      </c>
      <c r="W32" s="59">
        <v>5.95E-4</v>
      </c>
      <c r="X32" s="59">
        <v>3.65E-4</v>
      </c>
      <c r="Y32" s="59">
        <v>4.6E-5</v>
      </c>
      <c r="Z32" s="59">
        <v>0.0</v>
      </c>
      <c r="AA32" s="59">
        <v>-9.4E-5</v>
      </c>
      <c r="AB32" s="59">
        <v>-2.72E-4</v>
      </c>
      <c r="AC32" s="59">
        <v>-3.86E-4</v>
      </c>
      <c r="AD32" s="59">
        <v>-5.68E-4</v>
      </c>
      <c r="AE32" s="59">
        <v>-8.26E-4</v>
      </c>
      <c r="AF32" s="59">
        <v>-0.001032</v>
      </c>
      <c r="AG32" s="59">
        <v>-0.001154</v>
      </c>
      <c r="AH32" s="59">
        <v>-0.001426</v>
      </c>
      <c r="AI32" s="59">
        <v>-0.001487</v>
      </c>
      <c r="AJ32" s="59">
        <v>-0.001559</v>
      </c>
      <c r="AK32" s="59">
        <v>-0.001575</v>
      </c>
      <c r="AL32" s="59">
        <v>-0.001644</v>
      </c>
    </row>
    <row r="33" ht="12.75" customHeight="1">
      <c r="A33" s="59">
        <v>0.010903</v>
      </c>
      <c r="B33" s="59">
        <v>0.010266</v>
      </c>
      <c r="C33" s="59">
        <v>0.009347</v>
      </c>
      <c r="D33" s="59">
        <v>0.008324</v>
      </c>
      <c r="E33" s="59">
        <v>0.00769</v>
      </c>
      <c r="F33" s="59">
        <v>0.007165</v>
      </c>
      <c r="G33" s="59">
        <v>0.006647</v>
      </c>
      <c r="H33" s="59">
        <v>0.006118</v>
      </c>
      <c r="I33" s="59">
        <v>0.005842</v>
      </c>
      <c r="J33" s="59">
        <v>0.005433</v>
      </c>
      <c r="K33" s="59">
        <v>0.004889</v>
      </c>
      <c r="L33" s="59">
        <v>0.004424</v>
      </c>
      <c r="M33" s="59">
        <v>0.003818</v>
      </c>
      <c r="N33" s="59">
        <v>0.003722</v>
      </c>
      <c r="O33" s="59">
        <v>0.003289</v>
      </c>
      <c r="P33" s="59">
        <v>0.002908</v>
      </c>
      <c r="Q33" s="59">
        <v>0.002651</v>
      </c>
      <c r="R33" s="59">
        <v>0.002263</v>
      </c>
      <c r="S33" s="59">
        <v>0.002006</v>
      </c>
      <c r="T33" s="59">
        <v>0.001657</v>
      </c>
      <c r="U33" s="59">
        <v>0.001438</v>
      </c>
      <c r="V33" s="59">
        <v>8.83E-4</v>
      </c>
      <c r="W33" s="59">
        <v>6.03E-4</v>
      </c>
      <c r="X33" s="59">
        <v>4.5E-4</v>
      </c>
      <c r="Y33" s="59">
        <v>1.92E-4</v>
      </c>
      <c r="Z33" s="59">
        <v>0.0</v>
      </c>
      <c r="AA33" s="59">
        <v>-1.34E-4</v>
      </c>
      <c r="AB33" s="59">
        <v>-1.8E-4</v>
      </c>
      <c r="AC33" s="59">
        <v>-3.13E-4</v>
      </c>
      <c r="AD33" s="59">
        <v>-5.56E-4</v>
      </c>
      <c r="AE33" s="59">
        <v>-8.34E-4</v>
      </c>
      <c r="AF33" s="59">
        <v>-9.82E-4</v>
      </c>
      <c r="AG33" s="59">
        <v>-0.001343</v>
      </c>
      <c r="AH33" s="59">
        <v>-0.001345</v>
      </c>
      <c r="AI33" s="59">
        <v>-0.001594</v>
      </c>
      <c r="AJ33" s="59">
        <v>-0.001522</v>
      </c>
      <c r="AK33" s="59">
        <v>-0.001499</v>
      </c>
      <c r="AL33" s="59">
        <v>-0.001689</v>
      </c>
    </row>
    <row r="34" ht="12.75" customHeight="1">
      <c r="A34" s="59">
        <v>0.010443</v>
      </c>
      <c r="B34" s="59">
        <v>0.009779</v>
      </c>
      <c r="C34" s="59">
        <v>0.008843</v>
      </c>
      <c r="D34" s="59">
        <v>0.007795</v>
      </c>
      <c r="E34" s="59">
        <v>0.007206</v>
      </c>
      <c r="F34" s="59">
        <v>0.006612</v>
      </c>
      <c r="G34" s="59">
        <v>0.006178</v>
      </c>
      <c r="H34" s="59">
        <v>0.005736</v>
      </c>
      <c r="I34" s="59">
        <v>0.00541</v>
      </c>
      <c r="J34" s="59">
        <v>0.004876</v>
      </c>
      <c r="K34" s="59">
        <v>0.004618</v>
      </c>
      <c r="L34" s="59">
        <v>0.004131</v>
      </c>
      <c r="M34" s="59">
        <v>0.003542</v>
      </c>
      <c r="N34" s="59">
        <v>0.003431</v>
      </c>
      <c r="O34" s="59">
        <v>0.003081</v>
      </c>
      <c r="P34" s="59">
        <v>0.002743</v>
      </c>
      <c r="Q34" s="59">
        <v>0.00233</v>
      </c>
      <c r="R34" s="59">
        <v>0.00211</v>
      </c>
      <c r="S34" s="59">
        <v>0.001813</v>
      </c>
      <c r="T34" s="59">
        <v>0.00146</v>
      </c>
      <c r="U34" s="59">
        <v>0.001184</v>
      </c>
      <c r="V34" s="59">
        <v>9.0E-4</v>
      </c>
      <c r="W34" s="59">
        <v>6.67E-4</v>
      </c>
      <c r="X34" s="59">
        <v>3.43E-4</v>
      </c>
      <c r="Y34" s="59">
        <v>1.94E-4</v>
      </c>
      <c r="Z34" s="59">
        <v>0.0</v>
      </c>
      <c r="AA34" s="59">
        <v>-1.43E-4</v>
      </c>
      <c r="AB34" s="59">
        <v>-3.02E-4</v>
      </c>
      <c r="AC34" s="59">
        <v>-4.76E-4</v>
      </c>
      <c r="AD34" s="59">
        <v>-6.69E-4</v>
      </c>
      <c r="AE34" s="59">
        <v>-9.08E-4</v>
      </c>
      <c r="AF34" s="59">
        <v>-0.001168</v>
      </c>
      <c r="AG34" s="59">
        <v>-0.001287</v>
      </c>
      <c r="AH34" s="59">
        <v>-0.001439</v>
      </c>
      <c r="AI34" s="59">
        <v>-0.00157</v>
      </c>
      <c r="AJ34" s="59">
        <v>-0.001612</v>
      </c>
      <c r="AK34" s="59">
        <v>-0.001648</v>
      </c>
      <c r="AL34" s="59">
        <v>-0.001741</v>
      </c>
    </row>
    <row r="35" ht="12.75" customHeight="1">
      <c r="A35" s="59">
        <v>0.010351</v>
      </c>
      <c r="B35" s="59">
        <v>0.009741</v>
      </c>
      <c r="C35" s="59">
        <v>0.008875</v>
      </c>
      <c r="D35" s="59">
        <v>0.007899</v>
      </c>
      <c r="E35" s="59">
        <v>0.007389</v>
      </c>
      <c r="F35" s="59">
        <v>0.006712</v>
      </c>
      <c r="G35" s="59">
        <v>0.006371</v>
      </c>
      <c r="H35" s="59">
        <v>0.0059</v>
      </c>
      <c r="I35" s="59">
        <v>0.00562</v>
      </c>
      <c r="J35" s="59">
        <v>0.005197</v>
      </c>
      <c r="K35" s="59">
        <v>0.004811</v>
      </c>
      <c r="L35" s="59">
        <v>0.004286</v>
      </c>
      <c r="M35" s="59">
        <v>0.003739</v>
      </c>
      <c r="N35" s="59">
        <v>0.003501</v>
      </c>
      <c r="O35" s="59">
        <v>0.003213</v>
      </c>
      <c r="P35" s="59">
        <v>0.002847</v>
      </c>
      <c r="Q35" s="59">
        <v>0.002538</v>
      </c>
      <c r="R35" s="59">
        <v>0.002277</v>
      </c>
      <c r="S35" s="59">
        <v>0.001944</v>
      </c>
      <c r="T35" s="59">
        <v>0.001658</v>
      </c>
      <c r="U35" s="59">
        <v>0.00139</v>
      </c>
      <c r="V35" s="59">
        <v>0.001041</v>
      </c>
      <c r="W35" s="59">
        <v>6.61E-4</v>
      </c>
      <c r="X35" s="59">
        <v>4.11E-4</v>
      </c>
      <c r="Y35" s="59">
        <v>6.2E-5</v>
      </c>
      <c r="Z35" s="59">
        <v>0.0</v>
      </c>
      <c r="AA35" s="59">
        <v>-1.34E-4</v>
      </c>
      <c r="AB35" s="59">
        <v>-3.22E-4</v>
      </c>
      <c r="AC35" s="59">
        <v>-5.8E-4</v>
      </c>
      <c r="AD35" s="59">
        <v>-8.22E-4</v>
      </c>
      <c r="AE35" s="59">
        <v>-0.001077</v>
      </c>
      <c r="AF35" s="59">
        <v>-0.001311</v>
      </c>
      <c r="AG35" s="59">
        <v>-0.001392</v>
      </c>
      <c r="AH35" s="59">
        <v>-0.001537</v>
      </c>
      <c r="AI35" s="59">
        <v>-0.001669</v>
      </c>
      <c r="AJ35" s="59">
        <v>-0.001691</v>
      </c>
      <c r="AK35" s="59">
        <v>-0.001718</v>
      </c>
      <c r="AL35" s="59">
        <v>-0.001755</v>
      </c>
    </row>
    <row r="36" ht="12.75" customHeight="1">
      <c r="A36" s="59">
        <v>0.00977</v>
      </c>
      <c r="B36" s="59">
        <v>0.009113</v>
      </c>
      <c r="C36" s="59">
        <v>0.008274</v>
      </c>
      <c r="D36" s="59">
        <v>0.00731</v>
      </c>
      <c r="E36" s="59">
        <v>0.006729</v>
      </c>
      <c r="F36" s="59">
        <v>0.006206</v>
      </c>
      <c r="G36" s="59">
        <v>0.005789</v>
      </c>
      <c r="H36" s="59">
        <v>0.005393</v>
      </c>
      <c r="I36" s="59">
        <v>0.005134</v>
      </c>
      <c r="J36" s="59">
        <v>0.004665</v>
      </c>
      <c r="K36" s="59">
        <v>0.004251</v>
      </c>
      <c r="L36" s="59">
        <v>0.003865</v>
      </c>
      <c r="M36" s="59">
        <v>0.003326</v>
      </c>
      <c r="N36" s="59">
        <v>0.003263</v>
      </c>
      <c r="O36" s="59">
        <v>0.002866</v>
      </c>
      <c r="P36" s="59">
        <v>0.002552</v>
      </c>
      <c r="Q36" s="59">
        <v>0.002325</v>
      </c>
      <c r="R36" s="59">
        <v>0.001966</v>
      </c>
      <c r="S36" s="59">
        <v>0.001768</v>
      </c>
      <c r="T36" s="59">
        <v>0.001499</v>
      </c>
      <c r="U36" s="59">
        <v>0.001287</v>
      </c>
      <c r="V36" s="59">
        <v>8.56E-4</v>
      </c>
      <c r="W36" s="59">
        <v>5.61E-4</v>
      </c>
      <c r="X36" s="59">
        <v>4.39E-4</v>
      </c>
      <c r="Y36" s="59">
        <v>2.24E-4</v>
      </c>
      <c r="Z36" s="59">
        <v>0.0</v>
      </c>
      <c r="AA36" s="59">
        <v>-2.05E-4</v>
      </c>
      <c r="AB36" s="59">
        <v>-3.49E-4</v>
      </c>
      <c r="AC36" s="59">
        <v>-6.46E-4</v>
      </c>
      <c r="AD36" s="59">
        <v>-8.68E-4</v>
      </c>
      <c r="AE36" s="59">
        <v>-0.001132</v>
      </c>
      <c r="AF36" s="59">
        <v>-0.001319</v>
      </c>
      <c r="AG36" s="59">
        <v>-0.001562</v>
      </c>
      <c r="AH36" s="59">
        <v>-0.001576</v>
      </c>
      <c r="AI36" s="59">
        <v>-0.001749</v>
      </c>
      <c r="AJ36" s="59">
        <v>-0.001756</v>
      </c>
      <c r="AK36" s="59">
        <v>-0.001665</v>
      </c>
      <c r="AL36" s="59">
        <v>-0.00186</v>
      </c>
    </row>
    <row r="37" ht="12.75" customHeight="1">
      <c r="A37" s="59">
        <v>0.009461</v>
      </c>
      <c r="B37" s="59">
        <v>0.008854</v>
      </c>
      <c r="C37" s="59">
        <v>0.008015</v>
      </c>
      <c r="D37" s="59">
        <v>0.007039</v>
      </c>
      <c r="E37" s="59">
        <v>0.006543</v>
      </c>
      <c r="F37" s="59">
        <v>0.005996</v>
      </c>
      <c r="G37" s="59">
        <v>0.005596</v>
      </c>
      <c r="H37" s="59">
        <v>0.005228</v>
      </c>
      <c r="I37" s="59">
        <v>0.004872</v>
      </c>
      <c r="J37" s="59">
        <v>0.004503</v>
      </c>
      <c r="K37" s="59">
        <v>0.004215</v>
      </c>
      <c r="L37" s="59">
        <v>0.0038</v>
      </c>
      <c r="M37" s="59">
        <v>0.003224</v>
      </c>
      <c r="N37" s="59">
        <v>0.003162</v>
      </c>
      <c r="O37" s="59">
        <v>0.002845</v>
      </c>
      <c r="P37" s="59">
        <v>0.0025</v>
      </c>
      <c r="Q37" s="59">
        <v>0.002177</v>
      </c>
      <c r="R37" s="59">
        <v>0.001955</v>
      </c>
      <c r="S37" s="59">
        <v>0.001671</v>
      </c>
      <c r="T37" s="59">
        <v>0.001442</v>
      </c>
      <c r="U37" s="59">
        <v>0.00115</v>
      </c>
      <c r="V37" s="59">
        <v>8.55E-4</v>
      </c>
      <c r="W37" s="59">
        <v>6.16E-4</v>
      </c>
      <c r="X37" s="59">
        <v>3.7E-4</v>
      </c>
      <c r="Y37" s="59">
        <v>9.3E-5</v>
      </c>
      <c r="Z37" s="59">
        <v>0.0</v>
      </c>
      <c r="AA37" s="59">
        <v>-1.95E-4</v>
      </c>
      <c r="AB37" s="59">
        <v>-4.21E-4</v>
      </c>
      <c r="AC37" s="59">
        <v>-6.74E-4</v>
      </c>
      <c r="AD37" s="59">
        <v>-9.11E-4</v>
      </c>
      <c r="AE37" s="59">
        <v>-0.001166</v>
      </c>
      <c r="AF37" s="59">
        <v>-0.001379</v>
      </c>
      <c r="AG37" s="59">
        <v>-0.001413</v>
      </c>
      <c r="AH37" s="59">
        <v>-0.00163</v>
      </c>
      <c r="AI37" s="59">
        <v>-0.001704</v>
      </c>
      <c r="AJ37" s="59">
        <v>-0.001733</v>
      </c>
      <c r="AK37" s="59">
        <v>-0.001717</v>
      </c>
      <c r="AL37" s="59">
        <v>-0.001817</v>
      </c>
    </row>
    <row r="38" ht="12.75" customHeight="1">
      <c r="A38" s="59">
        <v>0.009275</v>
      </c>
      <c r="B38" s="59">
        <v>0.008648</v>
      </c>
      <c r="C38" s="59">
        <v>0.007847</v>
      </c>
      <c r="D38" s="59">
        <v>0.006889</v>
      </c>
      <c r="E38" s="59">
        <v>0.00639</v>
      </c>
      <c r="F38" s="59">
        <v>0.005881</v>
      </c>
      <c r="G38" s="59">
        <v>0.005552</v>
      </c>
      <c r="H38" s="59">
        <v>0.005061</v>
      </c>
      <c r="I38" s="59">
        <v>0.004833</v>
      </c>
      <c r="J38" s="59">
        <v>0.00435</v>
      </c>
      <c r="K38" s="59">
        <v>0.004008</v>
      </c>
      <c r="L38" s="59">
        <v>0.003626</v>
      </c>
      <c r="M38" s="59">
        <v>0.003142</v>
      </c>
      <c r="N38" s="59">
        <v>0.002955</v>
      </c>
      <c r="O38" s="59">
        <v>0.002659</v>
      </c>
      <c r="P38" s="59">
        <v>0.002459</v>
      </c>
      <c r="Q38" s="59">
        <v>0.002138</v>
      </c>
      <c r="R38" s="59">
        <v>0.001875</v>
      </c>
      <c r="S38" s="59">
        <v>0.001631</v>
      </c>
      <c r="T38" s="59">
        <v>0.001392</v>
      </c>
      <c r="U38" s="59">
        <v>0.001191</v>
      </c>
      <c r="V38" s="59">
        <v>8.24E-4</v>
      </c>
      <c r="W38" s="59">
        <v>5.57E-4</v>
      </c>
      <c r="X38" s="59">
        <v>3.34E-4</v>
      </c>
      <c r="Y38" s="59">
        <v>1.39E-4</v>
      </c>
      <c r="Z38" s="59">
        <v>0.0</v>
      </c>
      <c r="AA38" s="59">
        <v>-1.69E-4</v>
      </c>
      <c r="AB38" s="59">
        <v>-4.61E-4</v>
      </c>
      <c r="AC38" s="59">
        <v>-7.38E-4</v>
      </c>
      <c r="AD38" s="59">
        <v>-0.001015</v>
      </c>
      <c r="AE38" s="59">
        <v>-0.001214</v>
      </c>
      <c r="AF38" s="59">
        <v>-0.001368</v>
      </c>
      <c r="AG38" s="59">
        <v>-0.001613</v>
      </c>
      <c r="AH38" s="59">
        <v>-0.001629</v>
      </c>
      <c r="AI38" s="59">
        <v>-0.00174</v>
      </c>
      <c r="AJ38" s="59">
        <v>-0.001691</v>
      </c>
      <c r="AK38" s="59">
        <v>-0.001753</v>
      </c>
      <c r="AL38" s="59">
        <v>-0.001869</v>
      </c>
    </row>
    <row r="39" ht="12.75" customHeight="1">
      <c r="A39" s="59">
        <v>0.00877</v>
      </c>
      <c r="B39" s="59">
        <v>0.008161</v>
      </c>
      <c r="C39" s="59">
        <v>0.007391</v>
      </c>
      <c r="D39" s="59">
        <v>0.006483</v>
      </c>
      <c r="E39" s="59">
        <v>0.005997</v>
      </c>
      <c r="F39" s="59">
        <v>0.005503</v>
      </c>
      <c r="G39" s="59">
        <v>0.00507</v>
      </c>
      <c r="H39" s="59">
        <v>0.004726</v>
      </c>
      <c r="I39" s="59">
        <v>0.00444</v>
      </c>
      <c r="J39" s="59">
        <v>0.00404</v>
      </c>
      <c r="K39" s="59">
        <v>0.003685</v>
      </c>
      <c r="L39" s="59">
        <v>0.00335</v>
      </c>
      <c r="M39" s="59">
        <v>0.002898</v>
      </c>
      <c r="N39" s="59">
        <v>0.002857</v>
      </c>
      <c r="O39" s="59">
        <v>0.002537</v>
      </c>
      <c r="P39" s="59">
        <v>0.002294</v>
      </c>
      <c r="Q39" s="59">
        <v>0.002119</v>
      </c>
      <c r="R39" s="59">
        <v>0.001796</v>
      </c>
      <c r="S39" s="59">
        <v>0.00162</v>
      </c>
      <c r="T39" s="59">
        <v>0.001367</v>
      </c>
      <c r="U39" s="59">
        <v>0.001155</v>
      </c>
      <c r="V39" s="59">
        <v>7.87E-4</v>
      </c>
      <c r="W39" s="59">
        <v>5.56E-4</v>
      </c>
      <c r="X39" s="59">
        <v>4.39E-4</v>
      </c>
      <c r="Y39" s="59">
        <v>2.09E-4</v>
      </c>
      <c r="Z39" s="59">
        <v>0.0</v>
      </c>
      <c r="AA39" s="59">
        <v>-1.64E-4</v>
      </c>
      <c r="AB39" s="59">
        <v>-3.95E-4</v>
      </c>
      <c r="AC39" s="59">
        <v>-7.11E-4</v>
      </c>
      <c r="AD39" s="59">
        <v>-9.34E-4</v>
      </c>
      <c r="AE39" s="59">
        <v>-0.001203</v>
      </c>
      <c r="AF39" s="59">
        <v>-0.001321</v>
      </c>
      <c r="AG39" s="59">
        <v>-0.001501</v>
      </c>
      <c r="AH39" s="59">
        <v>-0.001559</v>
      </c>
      <c r="AI39" s="59">
        <v>-0.001702</v>
      </c>
      <c r="AJ39" s="59">
        <v>-0.001675</v>
      </c>
      <c r="AK39" s="59">
        <v>-0.001615</v>
      </c>
      <c r="AL39" s="59">
        <v>-0.001747</v>
      </c>
    </row>
    <row r="40" ht="12.75" customHeight="1">
      <c r="A40" s="59">
        <v>0.00809</v>
      </c>
      <c r="B40" s="59">
        <v>0.007541</v>
      </c>
      <c r="C40" s="59">
        <v>0.00683</v>
      </c>
      <c r="D40" s="59">
        <v>0.005988</v>
      </c>
      <c r="E40" s="59">
        <v>0.005523</v>
      </c>
      <c r="F40" s="59">
        <v>0.005042</v>
      </c>
      <c r="G40" s="59">
        <v>0.004728</v>
      </c>
      <c r="H40" s="59">
        <v>0.004315</v>
      </c>
      <c r="I40" s="59">
        <v>0.004069</v>
      </c>
      <c r="J40" s="59">
        <v>0.0037</v>
      </c>
      <c r="K40" s="59">
        <v>0.003367</v>
      </c>
      <c r="L40" s="59">
        <v>0.003042</v>
      </c>
      <c r="M40" s="59">
        <v>0.002557</v>
      </c>
      <c r="N40" s="59">
        <v>0.002501</v>
      </c>
      <c r="O40" s="59">
        <v>0.00229</v>
      </c>
      <c r="P40" s="59">
        <v>0.002019</v>
      </c>
      <c r="Q40" s="59">
        <v>0.001814</v>
      </c>
      <c r="R40" s="59">
        <v>0.001572</v>
      </c>
      <c r="S40" s="59">
        <v>0.001336</v>
      </c>
      <c r="T40" s="59">
        <v>0.001134</v>
      </c>
      <c r="U40" s="59">
        <v>9.83E-4</v>
      </c>
      <c r="V40" s="59">
        <v>7.22E-4</v>
      </c>
      <c r="W40" s="59">
        <v>4.77E-4</v>
      </c>
      <c r="X40" s="59">
        <v>2.75E-4</v>
      </c>
      <c r="Y40" s="59">
        <v>3.2E-5</v>
      </c>
      <c r="Z40" s="59">
        <v>0.0</v>
      </c>
      <c r="AA40" s="59">
        <v>-2.01E-4</v>
      </c>
      <c r="AB40" s="59">
        <v>-4.38E-4</v>
      </c>
      <c r="AC40" s="59">
        <v>-6.78E-4</v>
      </c>
      <c r="AD40" s="59">
        <v>-9.34E-4</v>
      </c>
      <c r="AE40" s="59">
        <v>-0.001151</v>
      </c>
      <c r="AF40" s="59">
        <v>-0.001332</v>
      </c>
      <c r="AG40" s="59">
        <v>-0.00135</v>
      </c>
      <c r="AH40" s="59">
        <v>-0.001499</v>
      </c>
      <c r="AI40" s="59">
        <v>-0.001543</v>
      </c>
      <c r="AJ40" s="59">
        <v>-0.001603</v>
      </c>
      <c r="AK40" s="59">
        <v>-0.001603</v>
      </c>
      <c r="AL40" s="59">
        <v>-0.001683</v>
      </c>
    </row>
    <row r="41" ht="12.75" customHeight="1">
      <c r="A41" s="59">
        <v>0.007596</v>
      </c>
      <c r="B41" s="59">
        <v>0.007026</v>
      </c>
      <c r="C41" s="59">
        <v>0.006319</v>
      </c>
      <c r="D41" s="59">
        <v>0.0054730000000000004</v>
      </c>
      <c r="E41" s="59">
        <v>0.005076</v>
      </c>
      <c r="F41" s="59">
        <v>0.004551</v>
      </c>
      <c r="G41" s="59">
        <v>0.004229</v>
      </c>
      <c r="H41" s="59">
        <v>0.003877</v>
      </c>
      <c r="I41" s="59">
        <v>0.00367</v>
      </c>
      <c r="J41" s="59">
        <v>0.003306</v>
      </c>
      <c r="K41" s="59">
        <v>0.003</v>
      </c>
      <c r="L41" s="59">
        <v>0.002704</v>
      </c>
      <c r="M41" s="59">
        <v>0.002285</v>
      </c>
      <c r="N41" s="59">
        <v>0.002236</v>
      </c>
      <c r="O41" s="59">
        <v>0.002028</v>
      </c>
      <c r="P41" s="59">
        <v>0.001902</v>
      </c>
      <c r="Q41" s="59">
        <v>0.001667</v>
      </c>
      <c r="R41" s="59">
        <v>0.001383</v>
      </c>
      <c r="S41" s="59">
        <v>0.001286</v>
      </c>
      <c r="T41" s="59">
        <v>0.001068</v>
      </c>
      <c r="U41" s="59">
        <v>9.27E-4</v>
      </c>
      <c r="V41" s="59">
        <v>6.04E-4</v>
      </c>
      <c r="W41" s="59">
        <v>4.07E-4</v>
      </c>
      <c r="X41" s="59">
        <v>2.84E-4</v>
      </c>
      <c r="Y41" s="59">
        <v>1.16E-4</v>
      </c>
      <c r="Z41" s="59">
        <v>0.0</v>
      </c>
      <c r="AA41" s="59">
        <v>-1.07E-4</v>
      </c>
      <c r="AB41" s="59">
        <v>-3.83E-4</v>
      </c>
      <c r="AC41" s="59">
        <v>-5.97E-4</v>
      </c>
      <c r="AD41" s="59">
        <v>-8.03E-4</v>
      </c>
      <c r="AE41" s="59">
        <v>-9.89E-4</v>
      </c>
      <c r="AF41" s="59">
        <v>-0.001205</v>
      </c>
      <c r="AG41" s="59">
        <v>-0.001343</v>
      </c>
      <c r="AH41" s="59">
        <v>-0.001318</v>
      </c>
      <c r="AI41" s="59">
        <v>-0.001417</v>
      </c>
      <c r="AJ41" s="59">
        <v>-0.001399</v>
      </c>
      <c r="AK41" s="59">
        <v>-0.001453</v>
      </c>
      <c r="AL41" s="59">
        <v>-0.001552</v>
      </c>
    </row>
    <row r="42" ht="12.75" customHeight="1">
      <c r="A42" s="59">
        <v>0.007462</v>
      </c>
      <c r="B42" s="59">
        <v>0.006859</v>
      </c>
      <c r="C42" s="59">
        <v>0.006146</v>
      </c>
      <c r="D42" s="59">
        <v>0.005278</v>
      </c>
      <c r="E42" s="59">
        <v>0.004834</v>
      </c>
      <c r="F42" s="59">
        <v>0.00435</v>
      </c>
      <c r="G42" s="59">
        <v>0.003978</v>
      </c>
      <c r="H42" s="59">
        <v>0.003683</v>
      </c>
      <c r="I42" s="59">
        <v>0.003444</v>
      </c>
      <c r="J42" s="59">
        <v>0.003102</v>
      </c>
      <c r="K42" s="59">
        <v>0.002754</v>
      </c>
      <c r="L42" s="59">
        <v>0.002496</v>
      </c>
      <c r="M42" s="59">
        <v>0.002125</v>
      </c>
      <c r="N42" s="59">
        <v>0.002127</v>
      </c>
      <c r="O42" s="59">
        <v>0.001845</v>
      </c>
      <c r="P42" s="59">
        <v>0.001714</v>
      </c>
      <c r="Q42" s="59">
        <v>0.001505</v>
      </c>
      <c r="R42" s="59">
        <v>0.001271</v>
      </c>
      <c r="S42" s="59">
        <v>0.001112</v>
      </c>
      <c r="T42" s="59">
        <v>9.19E-4</v>
      </c>
      <c r="U42" s="59">
        <v>7.91E-4</v>
      </c>
      <c r="V42" s="59">
        <v>5.16E-4</v>
      </c>
      <c r="W42" s="59">
        <v>3.29E-4</v>
      </c>
      <c r="X42" s="59">
        <v>2.51E-4</v>
      </c>
      <c r="Y42" s="59">
        <v>1.29E-4</v>
      </c>
      <c r="Z42" s="59">
        <v>0.0</v>
      </c>
      <c r="AA42" s="59">
        <v>-1.38E-4</v>
      </c>
      <c r="AB42" s="59">
        <v>-3.19E-4</v>
      </c>
      <c r="AC42" s="59">
        <v>-5.31E-4</v>
      </c>
      <c r="AD42" s="59">
        <v>-7.38E-4</v>
      </c>
      <c r="AE42" s="59">
        <v>-8.91E-4</v>
      </c>
      <c r="AF42" s="59">
        <v>-9.98E-4</v>
      </c>
      <c r="AG42" s="59">
        <v>-0.001128</v>
      </c>
      <c r="AH42" s="59">
        <v>-0.001169</v>
      </c>
      <c r="AI42" s="59">
        <v>-0.00128</v>
      </c>
      <c r="AJ42" s="59">
        <v>-0.001285</v>
      </c>
      <c r="AK42" s="59">
        <v>-0.001291</v>
      </c>
      <c r="AL42" s="59">
        <v>-0.001443</v>
      </c>
    </row>
    <row r="43" ht="12.75" customHeight="1">
      <c r="A43" s="59">
        <v>0.007156</v>
      </c>
      <c r="B43" s="59">
        <v>0.006625</v>
      </c>
      <c r="C43" s="59">
        <v>0.005949</v>
      </c>
      <c r="D43" s="59">
        <v>0.005133</v>
      </c>
      <c r="E43" s="59">
        <v>0.004686</v>
      </c>
      <c r="F43" s="59">
        <v>0.004276</v>
      </c>
      <c r="G43" s="59">
        <v>0.003927</v>
      </c>
      <c r="H43" s="59">
        <v>0.003544</v>
      </c>
      <c r="I43" s="59">
        <v>0.003321</v>
      </c>
      <c r="J43" s="59">
        <v>0.002945</v>
      </c>
      <c r="K43" s="59">
        <v>0.002735</v>
      </c>
      <c r="L43" s="59">
        <v>0.00241</v>
      </c>
      <c r="M43" s="59">
        <v>0.002021</v>
      </c>
      <c r="N43" s="59">
        <v>0.002001</v>
      </c>
      <c r="O43" s="59">
        <v>0.00176</v>
      </c>
      <c r="P43" s="59">
        <v>0.001584</v>
      </c>
      <c r="Q43" s="59">
        <v>0.001331</v>
      </c>
      <c r="R43" s="59">
        <v>0.00119</v>
      </c>
      <c r="S43" s="59">
        <v>0.001057</v>
      </c>
      <c r="T43" s="59">
        <v>8.54E-4</v>
      </c>
      <c r="U43" s="59">
        <v>6.9E-4</v>
      </c>
      <c r="V43" s="59">
        <v>5.31E-4</v>
      </c>
      <c r="W43" s="59">
        <v>3.44E-4</v>
      </c>
      <c r="X43" s="59">
        <v>2.11E-4</v>
      </c>
      <c r="Y43" s="59">
        <v>6.6E-5</v>
      </c>
      <c r="Z43" s="59">
        <v>0.0</v>
      </c>
      <c r="AA43" s="59">
        <v>-1.29E-4</v>
      </c>
      <c r="AB43" s="59">
        <v>-2.8E-4</v>
      </c>
      <c r="AC43" s="59">
        <v>-4.7E-4</v>
      </c>
      <c r="AD43" s="59">
        <v>-6.61E-4</v>
      </c>
      <c r="AE43" s="59">
        <v>-8.37E-4</v>
      </c>
      <c r="AF43" s="59">
        <v>-9.39E-4</v>
      </c>
      <c r="AG43" s="59">
        <v>-0.001018</v>
      </c>
      <c r="AH43" s="59">
        <v>-0.001062</v>
      </c>
      <c r="AI43" s="59">
        <v>-0.001154</v>
      </c>
      <c r="AJ43" s="59">
        <v>-0.001177</v>
      </c>
      <c r="AK43" s="59">
        <v>-0.001216</v>
      </c>
      <c r="AL43" s="59">
        <v>-0.001339</v>
      </c>
    </row>
    <row r="44" ht="12.75" customHeight="1">
      <c r="A44" s="59">
        <v>0.012273</v>
      </c>
      <c r="B44" s="59">
        <v>0.011445</v>
      </c>
      <c r="C44" s="59">
        <v>0.010151</v>
      </c>
      <c r="D44" s="59">
        <v>0.008914</v>
      </c>
      <c r="E44" s="59">
        <v>0.008146</v>
      </c>
      <c r="F44" s="59">
        <v>0.007372</v>
      </c>
      <c r="G44" s="59">
        <v>0.006775</v>
      </c>
      <c r="H44" s="59">
        <v>0.006201</v>
      </c>
      <c r="I44" s="59">
        <v>0.005877</v>
      </c>
      <c r="J44" s="59">
        <v>0.00543</v>
      </c>
      <c r="K44" s="59">
        <v>0.005007</v>
      </c>
      <c r="L44" s="59">
        <v>0.004571</v>
      </c>
      <c r="M44" s="59">
        <v>0.003931</v>
      </c>
      <c r="N44" s="59">
        <v>0.003721</v>
      </c>
      <c r="O44" s="59">
        <v>0.003247</v>
      </c>
      <c r="P44" s="59">
        <v>0.002959</v>
      </c>
      <c r="Q44" s="59">
        <v>0.002559</v>
      </c>
      <c r="R44" s="59">
        <v>0.002223</v>
      </c>
      <c r="S44" s="59">
        <v>0.001931</v>
      </c>
      <c r="T44" s="59">
        <v>0.001647</v>
      </c>
      <c r="U44" s="59">
        <v>0.001306</v>
      </c>
      <c r="V44" s="59">
        <v>9.27E-4</v>
      </c>
      <c r="W44" s="59">
        <v>5.42E-4</v>
      </c>
      <c r="X44" s="59">
        <v>2.39E-4</v>
      </c>
      <c r="Y44" s="59">
        <v>-3.6E-5</v>
      </c>
      <c r="Z44" s="59">
        <v>0.0</v>
      </c>
      <c r="AA44" s="59">
        <v>5.0E-6</v>
      </c>
      <c r="AB44" s="59">
        <v>-6.0E-6</v>
      </c>
      <c r="AC44" s="59">
        <v>7.0E-6</v>
      </c>
      <c r="AD44" s="59">
        <v>-9.9E-5</v>
      </c>
      <c r="AE44" s="59">
        <v>-3.03E-4</v>
      </c>
      <c r="AF44" s="59">
        <v>-5.82E-4</v>
      </c>
      <c r="AG44" s="59">
        <v>-8.57E-4</v>
      </c>
      <c r="AH44" s="59">
        <v>-9.87E-4</v>
      </c>
      <c r="AI44" s="59">
        <v>-0.001157</v>
      </c>
      <c r="AJ44" s="59">
        <v>-0.001305</v>
      </c>
      <c r="AK44" s="59">
        <v>-0.001338</v>
      </c>
      <c r="AL44" s="59">
        <v>-0.001477</v>
      </c>
    </row>
    <row r="45" ht="12.75" customHeight="1">
      <c r="A45" s="59">
        <v>0.01197</v>
      </c>
      <c r="B45" s="59">
        <v>0.011215</v>
      </c>
      <c r="C45" s="59">
        <v>0.010016</v>
      </c>
      <c r="D45" s="59">
        <v>0.008828</v>
      </c>
      <c r="E45" s="59">
        <v>0.008088</v>
      </c>
      <c r="F45" s="59">
        <v>0.00736</v>
      </c>
      <c r="G45" s="59">
        <v>0.006798</v>
      </c>
      <c r="H45" s="59">
        <v>0.006374</v>
      </c>
      <c r="I45" s="59">
        <v>0.005992</v>
      </c>
      <c r="J45" s="59">
        <v>0.005509</v>
      </c>
      <c r="K45" s="59">
        <v>0.005079</v>
      </c>
      <c r="L45" s="59">
        <v>0.004556</v>
      </c>
      <c r="M45" s="59">
        <v>0.004027</v>
      </c>
      <c r="N45" s="59">
        <v>0.003776</v>
      </c>
      <c r="O45" s="59">
        <v>0.00332</v>
      </c>
      <c r="P45" s="59">
        <v>0.002998</v>
      </c>
      <c r="Q45" s="59">
        <v>0.00263</v>
      </c>
      <c r="R45" s="59">
        <v>0.002338</v>
      </c>
      <c r="S45" s="59">
        <v>0.00202</v>
      </c>
      <c r="T45" s="59">
        <v>0.001633</v>
      </c>
      <c r="U45" s="59">
        <v>0.001366</v>
      </c>
      <c r="V45" s="59">
        <v>9.0E-4</v>
      </c>
      <c r="W45" s="59">
        <v>5.81E-4</v>
      </c>
      <c r="X45" s="59">
        <v>2.82E-4</v>
      </c>
      <c r="Y45" s="59">
        <v>2.0E-5</v>
      </c>
      <c r="Z45" s="59">
        <v>0.0</v>
      </c>
      <c r="AA45" s="59">
        <v>-1.0E-5</v>
      </c>
      <c r="AB45" s="59">
        <v>4.7E-5</v>
      </c>
      <c r="AC45" s="59">
        <v>4.6E-5</v>
      </c>
      <c r="AD45" s="59">
        <v>-8.7E-5</v>
      </c>
      <c r="AE45" s="59">
        <v>-2.55E-4</v>
      </c>
      <c r="AF45" s="59">
        <v>-5.99E-4</v>
      </c>
      <c r="AG45" s="59">
        <v>-8.33E-4</v>
      </c>
      <c r="AH45" s="59">
        <v>-9.62E-4</v>
      </c>
      <c r="AI45" s="59">
        <v>-0.001169</v>
      </c>
      <c r="AJ45" s="59">
        <v>-0.001221</v>
      </c>
      <c r="AK45" s="59">
        <v>-0.00129</v>
      </c>
      <c r="AL45" s="59">
        <v>-0.001495</v>
      </c>
    </row>
    <row r="46" ht="12.75" customHeight="1">
      <c r="A46" s="59">
        <v>0.011515</v>
      </c>
      <c r="B46" s="59">
        <v>0.010844</v>
      </c>
      <c r="C46" s="59">
        <v>0.009705</v>
      </c>
      <c r="D46" s="59">
        <v>0.008535</v>
      </c>
      <c r="E46" s="59">
        <v>0.007842</v>
      </c>
      <c r="F46" s="59">
        <v>0.0071</v>
      </c>
      <c r="G46" s="59">
        <v>0.006578</v>
      </c>
      <c r="H46" s="59">
        <v>0.006094</v>
      </c>
      <c r="I46" s="59">
        <v>0.005777</v>
      </c>
      <c r="J46" s="59">
        <v>0.005294</v>
      </c>
      <c r="K46" s="59">
        <v>0.004903</v>
      </c>
      <c r="L46" s="59">
        <v>0.004407</v>
      </c>
      <c r="M46" s="59">
        <v>0.003853</v>
      </c>
      <c r="N46" s="59">
        <v>0.00363</v>
      </c>
      <c r="O46" s="59">
        <v>0.003274</v>
      </c>
      <c r="P46" s="59">
        <v>0.002914</v>
      </c>
      <c r="Q46" s="59">
        <v>0.002589</v>
      </c>
      <c r="R46" s="59">
        <v>0.002268</v>
      </c>
      <c r="S46" s="59">
        <v>0.001969</v>
      </c>
      <c r="T46" s="59">
        <v>0.001637</v>
      </c>
      <c r="U46" s="59">
        <v>0.001361</v>
      </c>
      <c r="V46" s="59">
        <v>9.5E-4</v>
      </c>
      <c r="W46" s="59">
        <v>6.43E-4</v>
      </c>
      <c r="X46" s="59">
        <v>3.49E-4</v>
      </c>
      <c r="Y46" s="59">
        <v>3.9E-5</v>
      </c>
      <c r="Z46" s="59">
        <v>0.0</v>
      </c>
      <c r="AA46" s="59">
        <v>6.4E-5</v>
      </c>
      <c r="AB46" s="59">
        <v>9.1E-5</v>
      </c>
      <c r="AC46" s="59">
        <v>6.5E-5</v>
      </c>
      <c r="AD46" s="59">
        <v>-6.2E-5</v>
      </c>
      <c r="AE46" s="59">
        <v>-3.01E-4</v>
      </c>
      <c r="AF46" s="59">
        <v>-5.38E-4</v>
      </c>
      <c r="AG46" s="59">
        <v>-7.66E-4</v>
      </c>
      <c r="AH46" s="59">
        <v>-9.36E-4</v>
      </c>
      <c r="AI46" s="59">
        <v>-0.001098</v>
      </c>
      <c r="AJ46" s="59">
        <v>-0.001201</v>
      </c>
      <c r="AK46" s="59">
        <v>-0.001215</v>
      </c>
      <c r="AL46" s="59">
        <v>-0.001366</v>
      </c>
    </row>
    <row r="47" ht="12.75" customHeight="1">
      <c r="A47" s="59">
        <v>0.011035</v>
      </c>
      <c r="B47" s="59">
        <v>0.010391</v>
      </c>
      <c r="C47" s="59">
        <v>0.009399</v>
      </c>
      <c r="D47" s="59">
        <v>0.008346</v>
      </c>
      <c r="E47" s="59">
        <v>0.00768</v>
      </c>
      <c r="F47" s="59">
        <v>0.007015</v>
      </c>
      <c r="G47" s="59">
        <v>0.006514</v>
      </c>
      <c r="H47" s="59">
        <v>0.006035</v>
      </c>
      <c r="I47" s="59">
        <v>0.005721</v>
      </c>
      <c r="J47" s="59">
        <v>0.005306</v>
      </c>
      <c r="K47" s="59">
        <v>0.004873</v>
      </c>
      <c r="L47" s="59">
        <v>0.004451</v>
      </c>
      <c r="M47" s="59">
        <v>0.003859</v>
      </c>
      <c r="N47" s="59">
        <v>0.003682</v>
      </c>
      <c r="O47" s="59">
        <v>0.003213</v>
      </c>
      <c r="P47" s="59">
        <v>0.002915</v>
      </c>
      <c r="Q47" s="59">
        <v>0.002538</v>
      </c>
      <c r="R47" s="59">
        <v>0.002223</v>
      </c>
      <c r="S47" s="59">
        <v>0.00202</v>
      </c>
      <c r="T47" s="59">
        <v>0.001706</v>
      </c>
      <c r="U47" s="59">
        <v>0.001369</v>
      </c>
      <c r="V47" s="59">
        <v>9.97E-4</v>
      </c>
      <c r="W47" s="59">
        <v>6.3E-4</v>
      </c>
      <c r="X47" s="59">
        <v>3.08E-4</v>
      </c>
      <c r="Y47" s="59">
        <v>5.0E-5</v>
      </c>
      <c r="Z47" s="59">
        <v>0.0</v>
      </c>
      <c r="AA47" s="59">
        <v>-3.0E-6</v>
      </c>
      <c r="AB47" s="59">
        <v>-4.1E-5</v>
      </c>
      <c r="AC47" s="59">
        <v>-8.8E-5</v>
      </c>
      <c r="AD47" s="59">
        <v>-2.05E-4</v>
      </c>
      <c r="AE47" s="59">
        <v>-4.14E-4</v>
      </c>
      <c r="AF47" s="59">
        <v>-6.73E-4</v>
      </c>
      <c r="AG47" s="59">
        <v>-9.65E-4</v>
      </c>
      <c r="AH47" s="59">
        <v>-0.00108</v>
      </c>
      <c r="AI47" s="59">
        <v>-0.001242</v>
      </c>
      <c r="AJ47" s="59">
        <v>-0.00129</v>
      </c>
      <c r="AK47" s="59">
        <v>-0.001361</v>
      </c>
      <c r="AL47" s="59">
        <v>-0.001472</v>
      </c>
    </row>
    <row r="48" ht="12.75" customHeight="1">
      <c r="A48" s="59">
        <v>0.01079</v>
      </c>
      <c r="B48" s="59">
        <v>0.010169</v>
      </c>
      <c r="C48" s="59">
        <v>0.009186</v>
      </c>
      <c r="D48" s="59">
        <v>0.008091</v>
      </c>
      <c r="E48" s="59">
        <v>0.007385</v>
      </c>
      <c r="F48" s="59">
        <v>0.006765</v>
      </c>
      <c r="G48" s="59">
        <v>0.006299</v>
      </c>
      <c r="H48" s="59">
        <v>0.005818</v>
      </c>
      <c r="I48" s="59">
        <v>0.005482</v>
      </c>
      <c r="J48" s="59">
        <v>0.005094</v>
      </c>
      <c r="K48" s="59">
        <v>0.004702</v>
      </c>
      <c r="L48" s="59">
        <v>0.004243</v>
      </c>
      <c r="M48" s="59">
        <v>0.003752</v>
      </c>
      <c r="N48" s="59">
        <v>0.00357</v>
      </c>
      <c r="O48" s="59">
        <v>0.003182</v>
      </c>
      <c r="P48" s="59">
        <v>0.002832</v>
      </c>
      <c r="Q48" s="59">
        <v>0.002533</v>
      </c>
      <c r="R48" s="59">
        <v>0.002277</v>
      </c>
      <c r="S48" s="59">
        <v>0.001953</v>
      </c>
      <c r="T48" s="59">
        <v>0.00166</v>
      </c>
      <c r="U48" s="59">
        <v>0.001359</v>
      </c>
      <c r="V48" s="59">
        <v>9.5E-4</v>
      </c>
      <c r="W48" s="59">
        <v>6.41E-4</v>
      </c>
      <c r="X48" s="59">
        <v>3.28E-4</v>
      </c>
      <c r="Y48" s="59">
        <v>3.8E-5</v>
      </c>
      <c r="Z48" s="59">
        <v>0.0</v>
      </c>
      <c r="AA48" s="59">
        <v>-1.3E-5</v>
      </c>
      <c r="AB48" s="59">
        <v>-5.7E-5</v>
      </c>
      <c r="AC48" s="59">
        <v>-1.47E-4</v>
      </c>
      <c r="AD48" s="59">
        <v>-3.19E-4</v>
      </c>
      <c r="AE48" s="59">
        <v>-5.11E-4</v>
      </c>
      <c r="AF48" s="59">
        <v>-8.22E-4</v>
      </c>
      <c r="AG48" s="59">
        <v>-0.001036</v>
      </c>
      <c r="AH48" s="59">
        <v>-0.001196</v>
      </c>
      <c r="AI48" s="59">
        <v>-0.001315</v>
      </c>
      <c r="AJ48" s="59">
        <v>-0.001378</v>
      </c>
      <c r="AK48" s="59">
        <v>-0.001419</v>
      </c>
      <c r="AL48" s="59">
        <v>-0.001563</v>
      </c>
    </row>
    <row r="49" ht="12.75" customHeight="1">
      <c r="A49" s="59">
        <v>0.010756</v>
      </c>
      <c r="B49" s="59">
        <v>0.010173</v>
      </c>
      <c r="C49" s="59">
        <v>0.009236</v>
      </c>
      <c r="D49" s="59">
        <v>0.008188</v>
      </c>
      <c r="E49" s="59">
        <v>0.007538</v>
      </c>
      <c r="F49" s="59">
        <v>0.006946</v>
      </c>
      <c r="G49" s="59">
        <v>0.006467</v>
      </c>
      <c r="H49" s="59">
        <v>0.006033</v>
      </c>
      <c r="I49" s="59">
        <v>0.005703</v>
      </c>
      <c r="J49" s="59">
        <v>0.005252</v>
      </c>
      <c r="K49" s="59">
        <v>0.004888</v>
      </c>
      <c r="L49" s="59">
        <v>0.004456</v>
      </c>
      <c r="M49" s="59">
        <v>0.003832</v>
      </c>
      <c r="N49" s="59">
        <v>0.003638</v>
      </c>
      <c r="O49" s="59">
        <v>0.003342</v>
      </c>
      <c r="P49" s="59">
        <v>0.002954</v>
      </c>
      <c r="Q49" s="59">
        <v>0.002594</v>
      </c>
      <c r="R49" s="59">
        <v>0.002328</v>
      </c>
      <c r="S49" s="59">
        <v>0.00199</v>
      </c>
      <c r="T49" s="59">
        <v>0.001675</v>
      </c>
      <c r="U49" s="59">
        <v>0.001387</v>
      </c>
      <c r="V49" s="59">
        <v>0.001005</v>
      </c>
      <c r="W49" s="59">
        <v>6.5E-4</v>
      </c>
      <c r="X49" s="59">
        <v>3.82E-4</v>
      </c>
      <c r="Y49" s="59">
        <v>6.6E-5</v>
      </c>
      <c r="Z49" s="59">
        <v>0.0</v>
      </c>
      <c r="AA49" s="59">
        <v>-1.9E-5</v>
      </c>
      <c r="AB49" s="59">
        <v>-7.2E-5</v>
      </c>
      <c r="AC49" s="59">
        <v>-1.63E-4</v>
      </c>
      <c r="AD49" s="59">
        <v>-3.66E-4</v>
      </c>
      <c r="AE49" s="59">
        <v>-5.56E-4</v>
      </c>
      <c r="AF49" s="59">
        <v>-8.49E-4</v>
      </c>
      <c r="AG49" s="59">
        <v>-0.001054</v>
      </c>
      <c r="AH49" s="59">
        <v>-0.001148</v>
      </c>
      <c r="AI49" s="59">
        <v>-0.001316</v>
      </c>
      <c r="AJ49" s="59">
        <v>-0.001387</v>
      </c>
      <c r="AK49" s="59">
        <v>-0.001414</v>
      </c>
      <c r="AL49" s="59">
        <v>-0.001561</v>
      </c>
    </row>
    <row r="50" ht="12.75" customHeight="1">
      <c r="A50" s="59">
        <v>0.010369</v>
      </c>
      <c r="B50" s="59">
        <v>0.009846</v>
      </c>
      <c r="C50" s="59">
        <v>0.008969</v>
      </c>
      <c r="D50" s="59">
        <v>0.007947</v>
      </c>
      <c r="E50" s="59">
        <v>0.007409</v>
      </c>
      <c r="F50" s="59">
        <v>0.006764</v>
      </c>
      <c r="G50" s="59">
        <v>0.006275</v>
      </c>
      <c r="H50" s="59">
        <v>0.005882</v>
      </c>
      <c r="I50" s="59">
        <v>0.005606</v>
      </c>
      <c r="J50" s="59">
        <v>0.005136</v>
      </c>
      <c r="K50" s="59">
        <v>0.004724</v>
      </c>
      <c r="L50" s="59">
        <v>0.004326</v>
      </c>
      <c r="M50" s="59">
        <v>0.003757</v>
      </c>
      <c r="N50" s="59">
        <v>0.003593</v>
      </c>
      <c r="O50" s="59">
        <v>0.003173</v>
      </c>
      <c r="P50" s="59">
        <v>0.002853</v>
      </c>
      <c r="Q50" s="59">
        <v>0.002553</v>
      </c>
      <c r="R50" s="59">
        <v>0.002253</v>
      </c>
      <c r="S50" s="59">
        <v>0.001972</v>
      </c>
      <c r="T50" s="59">
        <v>0.001668</v>
      </c>
      <c r="U50" s="59">
        <v>0.001367</v>
      </c>
      <c r="V50" s="59">
        <v>9.32E-4</v>
      </c>
      <c r="W50" s="59">
        <v>6.48E-4</v>
      </c>
      <c r="X50" s="59">
        <v>2.82E-4</v>
      </c>
      <c r="Y50" s="59">
        <v>3.8E-5</v>
      </c>
      <c r="Z50" s="59">
        <v>0.0</v>
      </c>
      <c r="AA50" s="59">
        <v>-1.48E-4</v>
      </c>
      <c r="AB50" s="59">
        <v>-3.19E-4</v>
      </c>
      <c r="AC50" s="59">
        <v>-4.75E-4</v>
      </c>
      <c r="AD50" s="59">
        <v>-6.69E-4</v>
      </c>
      <c r="AE50" s="59">
        <v>-9.51E-4</v>
      </c>
      <c r="AF50" s="59">
        <v>-0.001232</v>
      </c>
      <c r="AG50" s="59">
        <v>-0.001489</v>
      </c>
      <c r="AH50" s="59">
        <v>-0.001569</v>
      </c>
      <c r="AI50" s="59">
        <v>-0.001798</v>
      </c>
      <c r="AJ50" s="59">
        <v>-0.001861</v>
      </c>
      <c r="AK50" s="59">
        <v>-0.001845</v>
      </c>
      <c r="AL50" s="59">
        <v>-0.001917</v>
      </c>
    </row>
    <row r="51" ht="12.75" customHeight="1">
      <c r="A51" s="59">
        <v>0.010259</v>
      </c>
      <c r="B51" s="59">
        <v>0.009816</v>
      </c>
      <c r="C51" s="59">
        <v>0.008982</v>
      </c>
      <c r="D51" s="59">
        <v>0.008009</v>
      </c>
      <c r="E51" s="59">
        <v>0.007432</v>
      </c>
      <c r="F51" s="59">
        <v>0.006836</v>
      </c>
      <c r="G51" s="59">
        <v>0.006398</v>
      </c>
      <c r="H51" s="59">
        <v>0.005968</v>
      </c>
      <c r="I51" s="59">
        <v>0.005653</v>
      </c>
      <c r="J51" s="59">
        <v>0.00526</v>
      </c>
      <c r="K51" s="59">
        <v>0.004854</v>
      </c>
      <c r="L51" s="59">
        <v>0.004375</v>
      </c>
      <c r="M51" s="59">
        <v>0.003879</v>
      </c>
      <c r="N51" s="59">
        <v>0.003628</v>
      </c>
      <c r="O51" s="59">
        <v>0.00326</v>
      </c>
      <c r="P51" s="59">
        <v>0.002921</v>
      </c>
      <c r="Q51" s="59">
        <v>0.002629</v>
      </c>
      <c r="R51" s="59">
        <v>0.002308</v>
      </c>
      <c r="S51" s="59">
        <v>0.002014</v>
      </c>
      <c r="T51" s="59">
        <v>0.001759</v>
      </c>
      <c r="U51" s="59">
        <v>0.001472</v>
      </c>
      <c r="V51" s="59">
        <v>0.001045</v>
      </c>
      <c r="W51" s="59">
        <v>7.47E-4</v>
      </c>
      <c r="X51" s="59">
        <v>4.39E-4</v>
      </c>
      <c r="Y51" s="59">
        <v>1.6E-4</v>
      </c>
      <c r="Z51" s="59">
        <v>0.0</v>
      </c>
      <c r="AA51" s="59">
        <v>-1.27E-4</v>
      </c>
      <c r="AB51" s="59">
        <v>-3.15E-4</v>
      </c>
      <c r="AC51" s="59">
        <v>-4.69E-4</v>
      </c>
      <c r="AD51" s="59">
        <v>-7.59E-4</v>
      </c>
      <c r="AE51" s="59">
        <v>-9.99E-4</v>
      </c>
      <c r="AF51" s="59">
        <v>-0.001303</v>
      </c>
      <c r="AG51" s="59">
        <v>-0.00151</v>
      </c>
      <c r="AH51" s="59">
        <v>-0.001664</v>
      </c>
      <c r="AI51" s="59">
        <v>-0.001829</v>
      </c>
      <c r="AJ51" s="59">
        <v>-0.001842</v>
      </c>
      <c r="AK51" s="59">
        <v>-0.001865</v>
      </c>
      <c r="AL51" s="59">
        <v>-0.001951</v>
      </c>
    </row>
    <row r="52" ht="12.75" customHeight="1">
      <c r="A52" s="59">
        <v>0.010055</v>
      </c>
      <c r="B52" s="59">
        <v>0.009645</v>
      </c>
      <c r="C52" s="59">
        <v>0.008865</v>
      </c>
      <c r="D52" s="59">
        <v>0.007968</v>
      </c>
      <c r="E52" s="59">
        <v>0.007384</v>
      </c>
      <c r="F52" s="59">
        <v>0.006827</v>
      </c>
      <c r="G52" s="59">
        <v>0.006405</v>
      </c>
      <c r="H52" s="59">
        <v>0.005977</v>
      </c>
      <c r="I52" s="59">
        <v>0.005652</v>
      </c>
      <c r="J52" s="59">
        <v>0.005276</v>
      </c>
      <c r="K52" s="59">
        <v>0.004928</v>
      </c>
      <c r="L52" s="59">
        <v>0.004477</v>
      </c>
      <c r="M52" s="59">
        <v>0.003952</v>
      </c>
      <c r="N52" s="59">
        <v>0.003698</v>
      </c>
      <c r="O52" s="59">
        <v>0.003345</v>
      </c>
      <c r="P52" s="59">
        <v>0.003036</v>
      </c>
      <c r="Q52" s="59">
        <v>0.002663</v>
      </c>
      <c r="R52" s="59">
        <v>0.002384</v>
      </c>
      <c r="S52" s="59">
        <v>0.002043</v>
      </c>
      <c r="T52" s="59">
        <v>0.0017</v>
      </c>
      <c r="U52" s="59">
        <v>0.001437</v>
      </c>
      <c r="V52" s="59">
        <v>0.001085</v>
      </c>
      <c r="W52" s="59">
        <v>7.78E-4</v>
      </c>
      <c r="X52" s="59">
        <v>4.38E-4</v>
      </c>
      <c r="Y52" s="59">
        <v>1.34E-4</v>
      </c>
      <c r="Z52" s="59">
        <v>0.0</v>
      </c>
      <c r="AA52" s="59">
        <v>-1.84E-4</v>
      </c>
      <c r="AB52" s="59">
        <v>-4.48E-4</v>
      </c>
      <c r="AC52" s="59">
        <v>-6.59E-4</v>
      </c>
      <c r="AD52" s="59">
        <v>-8.85E-4</v>
      </c>
      <c r="AE52" s="59">
        <v>-0.001184</v>
      </c>
      <c r="AF52" s="59">
        <v>-0.001493</v>
      </c>
      <c r="AG52" s="59">
        <v>-0.001718</v>
      </c>
      <c r="AH52" s="59">
        <v>-0.001815</v>
      </c>
      <c r="AI52" s="59">
        <v>-0.001961</v>
      </c>
      <c r="AJ52" s="59">
        <v>-0.002019</v>
      </c>
      <c r="AK52" s="59">
        <v>-0.002063</v>
      </c>
      <c r="AL52" s="59">
        <v>-0.002063</v>
      </c>
    </row>
    <row r="53" ht="12.75" customHeight="1">
      <c r="A53" s="59">
        <v>0.010125</v>
      </c>
      <c r="B53" s="59">
        <v>0.009724</v>
      </c>
      <c r="C53" s="59">
        <v>0.008917</v>
      </c>
      <c r="D53" s="59">
        <v>0.008019</v>
      </c>
      <c r="E53" s="59">
        <v>0.007488</v>
      </c>
      <c r="F53" s="59">
        <v>0.006963</v>
      </c>
      <c r="G53" s="59">
        <v>0.006493</v>
      </c>
      <c r="H53" s="59">
        <v>0.006094</v>
      </c>
      <c r="I53" s="59">
        <v>0.005797</v>
      </c>
      <c r="J53" s="59">
        <v>0.005406</v>
      </c>
      <c r="K53" s="59">
        <v>0.005032</v>
      </c>
      <c r="L53" s="59">
        <v>0.004563</v>
      </c>
      <c r="M53" s="59">
        <v>0.003994</v>
      </c>
      <c r="N53" s="59">
        <v>0.003805</v>
      </c>
      <c r="O53" s="59">
        <v>0.003427</v>
      </c>
      <c r="P53" s="59">
        <v>0.003105</v>
      </c>
      <c r="Q53" s="59">
        <v>0.002771</v>
      </c>
      <c r="R53" s="59">
        <v>0.002482</v>
      </c>
      <c r="S53" s="59">
        <v>0.002274</v>
      </c>
      <c r="T53" s="59">
        <v>0.001938</v>
      </c>
      <c r="U53" s="59">
        <v>0.001593</v>
      </c>
      <c r="V53" s="59">
        <v>0.001136</v>
      </c>
      <c r="W53" s="59">
        <v>7.98E-4</v>
      </c>
      <c r="X53" s="59">
        <v>4.62E-4</v>
      </c>
      <c r="Y53" s="59">
        <v>1.71E-4</v>
      </c>
      <c r="Z53" s="59">
        <v>0.0</v>
      </c>
      <c r="AA53" s="59">
        <v>-1.99E-4</v>
      </c>
      <c r="AB53" s="59">
        <v>-4.67E-4</v>
      </c>
      <c r="AC53" s="59">
        <v>-7.39E-4</v>
      </c>
      <c r="AD53" s="59">
        <v>-0.001009</v>
      </c>
      <c r="AE53" s="59">
        <v>-0.00134</v>
      </c>
      <c r="AF53" s="59">
        <v>-0.001641</v>
      </c>
      <c r="AG53" s="59">
        <v>-0.001831</v>
      </c>
      <c r="AH53" s="59">
        <v>-0.001947</v>
      </c>
      <c r="AI53" s="59">
        <v>-0.002129</v>
      </c>
      <c r="AJ53" s="59">
        <v>-0.002173</v>
      </c>
      <c r="AK53" s="59">
        <v>-0.002171</v>
      </c>
      <c r="AL53" s="59">
        <v>-0.002216</v>
      </c>
    </row>
    <row r="54" ht="12.75" customHeight="1">
      <c r="A54" s="59">
        <v>0.01014</v>
      </c>
      <c r="B54" s="59">
        <v>0.009664</v>
      </c>
      <c r="C54" s="59">
        <v>0.008923</v>
      </c>
      <c r="D54" s="59">
        <v>0.008015</v>
      </c>
      <c r="E54" s="59">
        <v>0.007468</v>
      </c>
      <c r="F54" s="59">
        <v>0.006925</v>
      </c>
      <c r="G54" s="59">
        <v>0.006497</v>
      </c>
      <c r="H54" s="59">
        <v>0.006119</v>
      </c>
      <c r="I54" s="59">
        <v>0.005794</v>
      </c>
      <c r="J54" s="59">
        <v>0.005397</v>
      </c>
      <c r="K54" s="59">
        <v>0.005013</v>
      </c>
      <c r="L54" s="59">
        <v>0.0046</v>
      </c>
      <c r="M54" s="59">
        <v>0.004103</v>
      </c>
      <c r="N54" s="59">
        <v>0.003881</v>
      </c>
      <c r="O54" s="59">
        <v>0.003515</v>
      </c>
      <c r="P54" s="59">
        <v>0.003246</v>
      </c>
      <c r="Q54" s="59">
        <v>0.002876</v>
      </c>
      <c r="R54" s="59">
        <v>0.002567</v>
      </c>
      <c r="S54" s="59">
        <v>0.002237</v>
      </c>
      <c r="T54" s="59">
        <v>0.001885</v>
      </c>
      <c r="U54" s="59">
        <v>0.001602</v>
      </c>
      <c r="V54" s="59">
        <v>0.001166</v>
      </c>
      <c r="W54" s="59">
        <v>8.19E-4</v>
      </c>
      <c r="X54" s="59">
        <v>5.03E-4</v>
      </c>
      <c r="Y54" s="59">
        <v>2.16E-4</v>
      </c>
      <c r="Z54" s="59">
        <v>0.0</v>
      </c>
      <c r="AA54" s="59">
        <v>-2.26E-4</v>
      </c>
      <c r="AB54" s="59">
        <v>-5.05E-4</v>
      </c>
      <c r="AC54" s="59">
        <v>-8.44E-4</v>
      </c>
      <c r="AD54" s="59">
        <v>-0.001169</v>
      </c>
      <c r="AE54" s="59">
        <v>-0.0014</v>
      </c>
      <c r="AF54" s="59">
        <v>-0.001714</v>
      </c>
      <c r="AG54" s="59">
        <v>-0.001964</v>
      </c>
      <c r="AH54" s="59">
        <v>-0.002088</v>
      </c>
      <c r="AI54" s="59">
        <v>-0.002259</v>
      </c>
      <c r="AJ54" s="59">
        <v>-0.002253</v>
      </c>
      <c r="AK54" s="59">
        <v>-0.00226</v>
      </c>
      <c r="AL54" s="59">
        <v>-0.002307</v>
      </c>
    </row>
    <row r="55" ht="12.75" customHeight="1">
      <c r="A55" s="59">
        <v>0.010099</v>
      </c>
      <c r="B55" s="59">
        <v>0.009598</v>
      </c>
      <c r="C55" s="59">
        <v>0.008881</v>
      </c>
      <c r="D55" s="59">
        <v>0.007954</v>
      </c>
      <c r="E55" s="59">
        <v>0.007419</v>
      </c>
      <c r="F55" s="59">
        <v>0.006924</v>
      </c>
      <c r="G55" s="59">
        <v>0.006554</v>
      </c>
      <c r="H55" s="59">
        <v>0.006147</v>
      </c>
      <c r="I55" s="59">
        <v>0.005828</v>
      </c>
      <c r="J55" s="59">
        <v>0.005426</v>
      </c>
      <c r="K55" s="59">
        <v>0.005056</v>
      </c>
      <c r="L55" s="59">
        <v>0.004584</v>
      </c>
      <c r="M55" s="59">
        <v>0.004035</v>
      </c>
      <c r="N55" s="59">
        <v>0.003809</v>
      </c>
      <c r="O55" s="59">
        <v>0.003441</v>
      </c>
      <c r="P55" s="59">
        <v>0.003155</v>
      </c>
      <c r="Q55" s="59">
        <v>0.002776</v>
      </c>
      <c r="R55" s="59">
        <v>0.002526</v>
      </c>
      <c r="S55" s="59">
        <v>0.002211</v>
      </c>
      <c r="T55" s="59">
        <v>0.001876</v>
      </c>
      <c r="U55" s="59">
        <v>0.001553</v>
      </c>
      <c r="V55" s="59">
        <v>0.00118</v>
      </c>
      <c r="W55" s="59">
        <v>8.29E-4</v>
      </c>
      <c r="X55" s="59">
        <v>5.16E-4</v>
      </c>
      <c r="Y55" s="59">
        <v>2.12E-4</v>
      </c>
      <c r="Z55" s="59">
        <v>0.0</v>
      </c>
      <c r="AA55" s="59">
        <v>-2.4E-4</v>
      </c>
      <c r="AB55" s="59">
        <v>-5.29E-4</v>
      </c>
      <c r="AC55" s="59">
        <v>-8.17E-4</v>
      </c>
      <c r="AD55" s="59">
        <v>-0.001159</v>
      </c>
      <c r="AE55" s="59">
        <v>-0.001473</v>
      </c>
      <c r="AF55" s="59">
        <v>-0.00173</v>
      </c>
      <c r="AG55" s="59">
        <v>-0.0019</v>
      </c>
      <c r="AH55" s="59">
        <v>-0.002059</v>
      </c>
      <c r="AI55" s="59">
        <v>-0.00217</v>
      </c>
      <c r="AJ55" s="59">
        <v>-0.002235</v>
      </c>
      <c r="AK55" s="59">
        <v>-0.002237</v>
      </c>
      <c r="AL55" s="59">
        <v>-0.002282</v>
      </c>
    </row>
    <row r="56" ht="12.75" customHeight="1">
      <c r="A56" s="59">
        <v>0.009815</v>
      </c>
      <c r="B56" s="59">
        <v>0.009305</v>
      </c>
      <c r="C56" s="59">
        <v>0.008545</v>
      </c>
      <c r="D56" s="59">
        <v>0.007678</v>
      </c>
      <c r="E56" s="59">
        <v>0.007169</v>
      </c>
      <c r="F56" s="59">
        <v>0.006653</v>
      </c>
      <c r="G56" s="59">
        <v>0.006239</v>
      </c>
      <c r="H56" s="59">
        <v>0.005855</v>
      </c>
      <c r="I56" s="59">
        <v>0.005586</v>
      </c>
      <c r="J56" s="59">
        <v>0.005163</v>
      </c>
      <c r="K56" s="59">
        <v>0.004797</v>
      </c>
      <c r="L56" s="59">
        <v>0.004434</v>
      </c>
      <c r="M56" s="59">
        <v>0.003866</v>
      </c>
      <c r="N56" s="59">
        <v>0.003682</v>
      </c>
      <c r="O56" s="59">
        <v>0.003311</v>
      </c>
      <c r="P56" s="59">
        <v>0.003018</v>
      </c>
      <c r="Q56" s="59">
        <v>0.002693</v>
      </c>
      <c r="R56" s="59">
        <v>0.002431</v>
      </c>
      <c r="S56" s="59">
        <v>0.002126</v>
      </c>
      <c r="T56" s="59">
        <v>0.001823</v>
      </c>
      <c r="U56" s="59">
        <v>0.001516</v>
      </c>
      <c r="V56" s="59">
        <v>0.001155</v>
      </c>
      <c r="W56" s="59">
        <v>7.79E-4</v>
      </c>
      <c r="X56" s="59">
        <v>5.1E-4</v>
      </c>
      <c r="Y56" s="59">
        <v>2.24E-4</v>
      </c>
      <c r="Z56" s="59">
        <v>0.0</v>
      </c>
      <c r="AA56" s="59">
        <v>-2.74E-4</v>
      </c>
      <c r="AB56" s="59">
        <v>-5.96E-4</v>
      </c>
      <c r="AC56" s="59">
        <v>-9.42E-4</v>
      </c>
      <c r="AD56" s="59">
        <v>-0.001281</v>
      </c>
      <c r="AE56" s="59">
        <v>-0.001575</v>
      </c>
      <c r="AF56" s="59">
        <v>-0.001901</v>
      </c>
      <c r="AG56" s="59">
        <v>-0.002108</v>
      </c>
      <c r="AH56" s="59">
        <v>-0.002224</v>
      </c>
      <c r="AI56" s="59">
        <v>-0.002374</v>
      </c>
      <c r="AJ56" s="59">
        <v>-0.002428</v>
      </c>
      <c r="AK56" s="59">
        <v>-0.002378</v>
      </c>
      <c r="AL56" s="59">
        <v>-0.002403</v>
      </c>
    </row>
    <row r="57" ht="12.75" customHeight="1">
      <c r="A57" s="59">
        <v>0.009673</v>
      </c>
      <c r="B57" s="59">
        <v>0.009178</v>
      </c>
      <c r="C57" s="59">
        <v>0.008496</v>
      </c>
      <c r="D57" s="59">
        <v>0.007658</v>
      </c>
      <c r="E57" s="59">
        <v>0.007208</v>
      </c>
      <c r="F57" s="59">
        <v>0.006759</v>
      </c>
      <c r="G57" s="59">
        <v>0.006371</v>
      </c>
      <c r="H57" s="59">
        <v>0.006008</v>
      </c>
      <c r="I57" s="59">
        <v>0.005714</v>
      </c>
      <c r="J57" s="59">
        <v>0.005325</v>
      </c>
      <c r="K57" s="59">
        <v>0.004905</v>
      </c>
      <c r="L57" s="59">
        <v>0.00453</v>
      </c>
      <c r="M57" s="59">
        <v>0.003966</v>
      </c>
      <c r="N57" s="59">
        <v>0.003757</v>
      </c>
      <c r="O57" s="59">
        <v>0.003372</v>
      </c>
      <c r="P57" s="59">
        <v>0.003068</v>
      </c>
      <c r="Q57" s="59">
        <v>0.002763</v>
      </c>
      <c r="R57" s="59">
        <v>0.002417</v>
      </c>
      <c r="S57" s="59">
        <v>0.002184</v>
      </c>
      <c r="T57" s="59">
        <v>0.001845</v>
      </c>
      <c r="U57" s="59">
        <v>0.001534</v>
      </c>
      <c r="V57" s="59">
        <v>0.001095</v>
      </c>
      <c r="W57" s="59">
        <v>7.92E-4</v>
      </c>
      <c r="X57" s="59">
        <v>4.47E-4</v>
      </c>
      <c r="Y57" s="59">
        <v>1.96E-4</v>
      </c>
      <c r="Z57" s="59">
        <v>0.0</v>
      </c>
      <c r="AA57" s="59">
        <v>-3.01E-4</v>
      </c>
      <c r="AB57" s="59">
        <v>-6.53E-4</v>
      </c>
      <c r="AC57" s="59">
        <v>-9.66E-4</v>
      </c>
      <c r="AD57" s="59">
        <v>-0.001255</v>
      </c>
      <c r="AE57" s="59">
        <v>-0.001626</v>
      </c>
      <c r="AF57" s="59">
        <v>-0.001894</v>
      </c>
      <c r="AG57" s="59">
        <v>-0.00212</v>
      </c>
      <c r="AH57" s="59">
        <v>-0.002177</v>
      </c>
      <c r="AI57" s="59">
        <v>-0.002385</v>
      </c>
      <c r="AJ57" s="59">
        <v>-0.002345</v>
      </c>
      <c r="AK57" s="59">
        <v>-0.002378</v>
      </c>
      <c r="AL57" s="59">
        <v>-0.002412</v>
      </c>
    </row>
    <row r="58" ht="12.75" customHeight="1">
      <c r="A58" s="59">
        <v>0.009623</v>
      </c>
      <c r="B58" s="59">
        <v>0.00915</v>
      </c>
      <c r="C58" s="59">
        <v>0.008495</v>
      </c>
      <c r="D58" s="59">
        <v>0.007682</v>
      </c>
      <c r="E58" s="59">
        <v>0.007207</v>
      </c>
      <c r="F58" s="59">
        <v>0.006676</v>
      </c>
      <c r="G58" s="59">
        <v>0.006378</v>
      </c>
      <c r="H58" s="59">
        <v>0.006032</v>
      </c>
      <c r="I58" s="59">
        <v>0.005654</v>
      </c>
      <c r="J58" s="59">
        <v>0.005341</v>
      </c>
      <c r="K58" s="59">
        <v>0.004935</v>
      </c>
      <c r="L58" s="59">
        <v>0.004471</v>
      </c>
      <c r="M58" s="59">
        <v>0.003931</v>
      </c>
      <c r="N58" s="59">
        <v>0.003761</v>
      </c>
      <c r="O58" s="59">
        <v>0.003382</v>
      </c>
      <c r="P58" s="59">
        <v>0.00309</v>
      </c>
      <c r="Q58" s="59">
        <v>0.002744</v>
      </c>
      <c r="R58" s="59">
        <v>0.002493</v>
      </c>
      <c r="S58" s="59">
        <v>0.002167</v>
      </c>
      <c r="T58" s="59">
        <v>0.001816</v>
      </c>
      <c r="U58" s="59">
        <v>0.001499</v>
      </c>
      <c r="V58" s="59">
        <v>0.001127</v>
      </c>
      <c r="W58" s="59">
        <v>7.82E-4</v>
      </c>
      <c r="X58" s="59">
        <v>5.44E-4</v>
      </c>
      <c r="Y58" s="59">
        <v>2.13E-4</v>
      </c>
      <c r="Z58" s="59">
        <v>0.0</v>
      </c>
      <c r="AA58" s="59">
        <v>-2.33E-4</v>
      </c>
      <c r="AB58" s="59">
        <v>-5.4E-4</v>
      </c>
      <c r="AC58" s="59">
        <v>-8.88E-4</v>
      </c>
      <c r="AD58" s="59">
        <v>-0.001214</v>
      </c>
      <c r="AE58" s="59">
        <v>-0.00153</v>
      </c>
      <c r="AF58" s="59">
        <v>-0.001846</v>
      </c>
      <c r="AG58" s="59">
        <v>-0.002013</v>
      </c>
      <c r="AH58" s="59">
        <v>-0.002151</v>
      </c>
      <c r="AI58" s="59">
        <v>-0.002326</v>
      </c>
      <c r="AJ58" s="59">
        <v>-0.002326</v>
      </c>
      <c r="AK58" s="59">
        <v>-0.002313</v>
      </c>
      <c r="AL58" s="59">
        <v>-0.00234</v>
      </c>
    </row>
    <row r="59" ht="12.75" customHeight="1">
      <c r="A59" s="59">
        <v>0.009398</v>
      </c>
      <c r="B59" s="59">
        <v>0.008879</v>
      </c>
      <c r="C59" s="59">
        <v>0.008226</v>
      </c>
      <c r="D59" s="59">
        <v>0.007473</v>
      </c>
      <c r="E59" s="59">
        <v>0.007034</v>
      </c>
      <c r="F59" s="59">
        <v>0.006584</v>
      </c>
      <c r="G59" s="59">
        <v>0.006252</v>
      </c>
      <c r="H59" s="59">
        <v>0.005829</v>
      </c>
      <c r="I59" s="59">
        <v>0.005648</v>
      </c>
      <c r="J59" s="59">
        <v>0.005241</v>
      </c>
      <c r="K59" s="59">
        <v>0.00489</v>
      </c>
      <c r="L59" s="59">
        <v>0.004494</v>
      </c>
      <c r="M59" s="59">
        <v>0.003953</v>
      </c>
      <c r="N59" s="59">
        <v>0.003695</v>
      </c>
      <c r="O59" s="59">
        <v>0.003334</v>
      </c>
      <c r="P59" s="59">
        <v>0.002991</v>
      </c>
      <c r="Q59" s="59">
        <v>0.002659</v>
      </c>
      <c r="R59" s="59">
        <v>0.002397</v>
      </c>
      <c r="S59" s="59">
        <v>0.002087</v>
      </c>
      <c r="T59" s="59">
        <v>0.001735</v>
      </c>
      <c r="U59" s="59">
        <v>0.001487</v>
      </c>
      <c r="V59" s="59">
        <v>0.001092</v>
      </c>
      <c r="W59" s="59">
        <v>7.53E-4</v>
      </c>
      <c r="X59" s="59">
        <v>4.77E-4</v>
      </c>
      <c r="Y59" s="59">
        <v>2.17E-4</v>
      </c>
      <c r="Z59" s="59">
        <v>0.0</v>
      </c>
      <c r="AA59" s="59">
        <v>-2.39E-4</v>
      </c>
      <c r="AB59" s="59">
        <v>-5.89E-4</v>
      </c>
      <c r="AC59" s="59">
        <v>-9.21E-4</v>
      </c>
      <c r="AD59" s="59">
        <v>-0.001286</v>
      </c>
      <c r="AE59" s="59">
        <v>-0.001527</v>
      </c>
      <c r="AF59" s="59">
        <v>-0.001842</v>
      </c>
      <c r="AG59" s="59">
        <v>-0.002029</v>
      </c>
      <c r="AH59" s="59">
        <v>-0.002198</v>
      </c>
      <c r="AI59" s="59">
        <v>-0.002323</v>
      </c>
      <c r="AJ59" s="59">
        <v>-0.002334</v>
      </c>
      <c r="AK59" s="59">
        <v>-0.002313</v>
      </c>
      <c r="AL59" s="59">
        <v>-0.002384</v>
      </c>
    </row>
    <row r="60" ht="12.75" customHeight="1">
      <c r="A60" s="59">
        <v>0.008789</v>
      </c>
      <c r="B60" s="59">
        <v>0.008325</v>
      </c>
      <c r="C60" s="59">
        <v>0.007791</v>
      </c>
      <c r="D60" s="59">
        <v>0.007033</v>
      </c>
      <c r="E60" s="59">
        <v>0.006662</v>
      </c>
      <c r="F60" s="59">
        <v>0.006275</v>
      </c>
      <c r="G60" s="59">
        <v>0.005941</v>
      </c>
      <c r="H60" s="59">
        <v>0.005648</v>
      </c>
      <c r="I60" s="59">
        <v>0.005357</v>
      </c>
      <c r="J60" s="59">
        <v>0.004983</v>
      </c>
      <c r="K60" s="59">
        <v>0.004646</v>
      </c>
      <c r="L60" s="59">
        <v>0.00427</v>
      </c>
      <c r="M60" s="59">
        <v>0.003775</v>
      </c>
      <c r="N60" s="59">
        <v>0.003623</v>
      </c>
      <c r="O60" s="59">
        <v>0.003272</v>
      </c>
      <c r="P60" s="59">
        <v>0.00294</v>
      </c>
      <c r="Q60" s="59">
        <v>0.002607</v>
      </c>
      <c r="R60" s="59">
        <v>0.002278</v>
      </c>
      <c r="S60" s="59">
        <v>0.002043</v>
      </c>
      <c r="T60" s="59">
        <v>0.00174</v>
      </c>
      <c r="U60" s="59">
        <v>0.001479</v>
      </c>
      <c r="V60" s="59">
        <v>0.001004</v>
      </c>
      <c r="W60" s="59">
        <v>7.57E-4</v>
      </c>
      <c r="X60" s="59">
        <v>4.44E-4</v>
      </c>
      <c r="Y60" s="59">
        <v>1.12E-4</v>
      </c>
      <c r="Z60" s="59">
        <v>0.0</v>
      </c>
      <c r="AA60" s="59">
        <v>-3.06E-4</v>
      </c>
      <c r="AB60" s="59">
        <v>-6.57E-4</v>
      </c>
      <c r="AC60" s="59">
        <v>-0.001048</v>
      </c>
      <c r="AD60" s="59">
        <v>-0.001387</v>
      </c>
      <c r="AE60" s="59">
        <v>-0.00169</v>
      </c>
      <c r="AF60" s="59">
        <v>-0.001957</v>
      </c>
      <c r="AG60" s="59">
        <v>-0.002187</v>
      </c>
      <c r="AH60" s="59">
        <v>-0.002246</v>
      </c>
      <c r="AI60" s="59">
        <v>-0.002432</v>
      </c>
      <c r="AJ60" s="59">
        <v>-0.002453</v>
      </c>
      <c r="AK60" s="59">
        <v>-0.00247</v>
      </c>
      <c r="AL60" s="59">
        <v>-0.002476</v>
      </c>
    </row>
    <row r="61" ht="12.75" customHeight="1">
      <c r="A61" s="59">
        <v>0.009029</v>
      </c>
      <c r="B61" s="59">
        <v>0.008584</v>
      </c>
      <c r="C61" s="59">
        <v>0.008057</v>
      </c>
      <c r="D61" s="59">
        <v>0.007343</v>
      </c>
      <c r="E61" s="59">
        <v>0.006915</v>
      </c>
      <c r="F61" s="59">
        <v>0.00652</v>
      </c>
      <c r="G61" s="59">
        <v>0.006221</v>
      </c>
      <c r="H61" s="59">
        <v>0.005942</v>
      </c>
      <c r="I61" s="59">
        <v>0.005695</v>
      </c>
      <c r="J61" s="59">
        <v>0.005343</v>
      </c>
      <c r="K61" s="59">
        <v>0.005019</v>
      </c>
      <c r="L61" s="59">
        <v>0.00455</v>
      </c>
      <c r="M61" s="59">
        <v>0.003978</v>
      </c>
      <c r="N61" s="59">
        <v>0.003864</v>
      </c>
      <c r="O61" s="59">
        <v>0.003479</v>
      </c>
      <c r="P61" s="59">
        <v>0.003116</v>
      </c>
      <c r="Q61" s="59">
        <v>0.002845</v>
      </c>
      <c r="R61" s="59">
        <v>0.002461</v>
      </c>
      <c r="S61" s="59">
        <v>0.002185</v>
      </c>
      <c r="T61" s="59">
        <v>0.001808</v>
      </c>
      <c r="U61" s="59">
        <v>0.001543</v>
      </c>
      <c r="V61" s="59">
        <v>0.001125</v>
      </c>
      <c r="W61" s="59">
        <v>8.09E-4</v>
      </c>
      <c r="X61" s="59">
        <v>5.05E-4</v>
      </c>
      <c r="Y61" s="59">
        <v>2.37E-4</v>
      </c>
      <c r="Z61" s="59">
        <v>0.0</v>
      </c>
      <c r="AA61" s="59">
        <v>-3.64E-4</v>
      </c>
      <c r="AB61" s="59">
        <v>-6.61E-4</v>
      </c>
      <c r="AC61" s="59">
        <v>-0.001091</v>
      </c>
      <c r="AD61" s="59">
        <v>-0.001398</v>
      </c>
      <c r="AE61" s="59">
        <v>-0.001797</v>
      </c>
      <c r="AF61" s="59">
        <v>-0.00209</v>
      </c>
      <c r="AG61" s="59">
        <v>-0.002191</v>
      </c>
      <c r="AH61" s="59">
        <v>-0.002418</v>
      </c>
      <c r="AI61" s="59">
        <v>-0.002513</v>
      </c>
      <c r="AJ61" s="59">
        <v>-0.002495</v>
      </c>
      <c r="AK61" s="59">
        <v>-0.002487</v>
      </c>
      <c r="AL61" s="59">
        <v>-0.002518</v>
      </c>
    </row>
    <row r="62" ht="12.75" customHeight="1">
      <c r="A62" s="59">
        <v>0.008914</v>
      </c>
      <c r="B62" s="59">
        <v>0.008417</v>
      </c>
      <c r="C62" s="59">
        <v>0.007823</v>
      </c>
      <c r="D62" s="59">
        <v>0.007144</v>
      </c>
      <c r="E62" s="59">
        <v>0.006813</v>
      </c>
      <c r="F62" s="59">
        <v>0.006393</v>
      </c>
      <c r="G62" s="59">
        <v>0.006103</v>
      </c>
      <c r="H62" s="59">
        <v>0.0057540000000000004</v>
      </c>
      <c r="I62" s="59">
        <v>0.005522</v>
      </c>
      <c r="J62" s="59">
        <v>0.005171</v>
      </c>
      <c r="K62" s="59">
        <v>0.00487</v>
      </c>
      <c r="L62" s="59">
        <v>0.004498</v>
      </c>
      <c r="M62" s="59">
        <v>0.003955</v>
      </c>
      <c r="N62" s="59">
        <v>0.003707</v>
      </c>
      <c r="O62" s="59">
        <v>0.003393</v>
      </c>
      <c r="P62" s="59">
        <v>0.003034</v>
      </c>
      <c r="Q62" s="59">
        <v>0.002732</v>
      </c>
      <c r="R62" s="59">
        <v>0.002358</v>
      </c>
      <c r="S62" s="59">
        <v>0.002075</v>
      </c>
      <c r="T62" s="59">
        <v>0.001802</v>
      </c>
      <c r="U62" s="59">
        <v>0.001431</v>
      </c>
      <c r="V62" s="59">
        <v>0.001132</v>
      </c>
      <c r="W62" s="59">
        <v>7.68E-4</v>
      </c>
      <c r="X62" s="59">
        <v>5.36E-4</v>
      </c>
      <c r="Y62" s="59">
        <v>2.72E-4</v>
      </c>
      <c r="Z62" s="59">
        <v>0.0</v>
      </c>
      <c r="AA62" s="59">
        <v>-2.35E-4</v>
      </c>
      <c r="AB62" s="59">
        <v>-6.94E-4</v>
      </c>
      <c r="AC62" s="59">
        <v>-0.00108</v>
      </c>
      <c r="AD62" s="59">
        <v>-0.001405</v>
      </c>
      <c r="AE62" s="59">
        <v>-0.001759</v>
      </c>
      <c r="AF62" s="59">
        <v>-0.001991</v>
      </c>
      <c r="AG62" s="59">
        <v>-0.002195</v>
      </c>
      <c r="AH62" s="59">
        <v>-0.002301</v>
      </c>
      <c r="AI62" s="59">
        <v>-0.002414</v>
      </c>
      <c r="AJ62" s="59">
        <v>-0.002466</v>
      </c>
      <c r="AK62" s="59">
        <v>-0.002427</v>
      </c>
      <c r="AL62" s="59">
        <v>-0.002472</v>
      </c>
    </row>
    <row r="63" ht="12.75" customHeight="1">
      <c r="A63" s="59">
        <v>0.00833</v>
      </c>
      <c r="B63" s="59">
        <v>0.007868</v>
      </c>
      <c r="C63" s="59">
        <v>0.007398</v>
      </c>
      <c r="D63" s="59">
        <v>0.006724</v>
      </c>
      <c r="E63" s="59">
        <v>0.006388</v>
      </c>
      <c r="F63" s="59">
        <v>0.006116</v>
      </c>
      <c r="G63" s="59">
        <v>0.00579</v>
      </c>
      <c r="H63" s="59">
        <v>0.005525</v>
      </c>
      <c r="I63" s="59">
        <v>0.0053</v>
      </c>
      <c r="J63" s="59">
        <v>0.004962</v>
      </c>
      <c r="K63" s="59">
        <v>0.004614</v>
      </c>
      <c r="L63" s="59">
        <v>0.004186</v>
      </c>
      <c r="M63" s="59">
        <v>0.003717</v>
      </c>
      <c r="N63" s="59">
        <v>0.00356</v>
      </c>
      <c r="O63" s="59">
        <v>0.003149</v>
      </c>
      <c r="P63" s="59">
        <v>0.002885</v>
      </c>
      <c r="Q63" s="59">
        <v>0.002567</v>
      </c>
      <c r="R63" s="59">
        <v>0.002267</v>
      </c>
      <c r="S63" s="59">
        <v>0.002002</v>
      </c>
      <c r="T63" s="59">
        <v>0.001649</v>
      </c>
      <c r="U63" s="59">
        <v>0.001478</v>
      </c>
      <c r="V63" s="59">
        <v>9.55E-4</v>
      </c>
      <c r="W63" s="59">
        <v>6.96E-4</v>
      </c>
      <c r="X63" s="59">
        <v>4.25E-4</v>
      </c>
      <c r="Y63" s="59">
        <v>1.65E-4</v>
      </c>
      <c r="Z63" s="59">
        <v>0.0</v>
      </c>
      <c r="AA63" s="59">
        <v>-3.89E-4</v>
      </c>
      <c r="AB63" s="59">
        <v>-7.36E-4</v>
      </c>
      <c r="AC63" s="59">
        <v>-0.00107</v>
      </c>
      <c r="AD63" s="59">
        <v>-0.001473</v>
      </c>
      <c r="AE63" s="59">
        <v>-0.001727</v>
      </c>
      <c r="AF63" s="59">
        <v>-0.001948</v>
      </c>
      <c r="AG63" s="59">
        <v>-0.002202</v>
      </c>
      <c r="AH63" s="59">
        <v>-0.002277</v>
      </c>
      <c r="AI63" s="59">
        <v>-0.002417</v>
      </c>
      <c r="AJ63" s="59">
        <v>-0.002459</v>
      </c>
      <c r="AK63" s="59">
        <v>-0.00247</v>
      </c>
      <c r="AL63" s="59">
        <v>-0.002511</v>
      </c>
    </row>
    <row r="64" ht="12.75" customHeight="1">
      <c r="A64" s="59">
        <v>0.00814</v>
      </c>
      <c r="B64" s="59">
        <v>0.007705</v>
      </c>
      <c r="C64" s="59">
        <v>0.007266</v>
      </c>
      <c r="D64" s="59">
        <v>0.006627</v>
      </c>
      <c r="E64" s="59">
        <v>0.006287</v>
      </c>
      <c r="F64" s="59">
        <v>0.005922</v>
      </c>
      <c r="G64" s="59">
        <v>0.005661</v>
      </c>
      <c r="H64" s="59">
        <v>0.005333</v>
      </c>
      <c r="I64" s="59">
        <v>0.005187</v>
      </c>
      <c r="J64" s="59">
        <v>0.004819</v>
      </c>
      <c r="K64" s="59">
        <v>0.004484</v>
      </c>
      <c r="L64" s="59">
        <v>0.004168</v>
      </c>
      <c r="M64" s="59">
        <v>0.003654</v>
      </c>
      <c r="N64" s="59">
        <v>0.003457</v>
      </c>
      <c r="O64" s="59">
        <v>0.003073</v>
      </c>
      <c r="P64" s="59">
        <v>0.002742</v>
      </c>
      <c r="Q64" s="59">
        <v>0.002443</v>
      </c>
      <c r="R64" s="59">
        <v>0.002156</v>
      </c>
      <c r="S64" s="59">
        <v>0.001932</v>
      </c>
      <c r="T64" s="59">
        <v>0.001546</v>
      </c>
      <c r="U64" s="59">
        <v>0.001324</v>
      </c>
      <c r="V64" s="59">
        <v>9.84E-4</v>
      </c>
      <c r="W64" s="59">
        <v>7.15E-4</v>
      </c>
      <c r="X64" s="59">
        <v>4.77E-4</v>
      </c>
      <c r="Y64" s="59">
        <v>2.6E-4</v>
      </c>
      <c r="Z64" s="59">
        <v>0.0</v>
      </c>
      <c r="AA64" s="59">
        <v>-2.53E-4</v>
      </c>
      <c r="AB64" s="59">
        <v>-6.2E-4</v>
      </c>
      <c r="AC64" s="59">
        <v>-0.001011</v>
      </c>
      <c r="AD64" s="59">
        <v>-0.001334</v>
      </c>
      <c r="AE64" s="59">
        <v>-0.001657</v>
      </c>
      <c r="AF64" s="59">
        <v>-0.001877</v>
      </c>
      <c r="AG64" s="59">
        <v>-0.002015</v>
      </c>
      <c r="AH64" s="59">
        <v>-0.002192</v>
      </c>
      <c r="AI64" s="59">
        <v>-0.002288</v>
      </c>
      <c r="AJ64" s="59">
        <v>-0.002345</v>
      </c>
      <c r="AK64" s="59">
        <v>-0.002322</v>
      </c>
      <c r="AL64" s="59">
        <v>-0.00238</v>
      </c>
    </row>
    <row r="65" ht="12.75" customHeight="1">
      <c r="A65" s="59">
        <v>0.008097</v>
      </c>
      <c r="B65" s="59">
        <v>0.007628</v>
      </c>
      <c r="C65" s="59">
        <v>0.007205</v>
      </c>
      <c r="D65" s="59">
        <v>0.006579</v>
      </c>
      <c r="E65" s="59">
        <v>0.006261</v>
      </c>
      <c r="F65" s="59">
        <v>0.005843</v>
      </c>
      <c r="G65" s="59">
        <v>0.005584</v>
      </c>
      <c r="H65" s="59">
        <v>0.005227</v>
      </c>
      <c r="I65" s="59">
        <v>0.005032</v>
      </c>
      <c r="J65" s="59">
        <v>0.004699</v>
      </c>
      <c r="K65" s="59">
        <v>0.004418</v>
      </c>
      <c r="L65" s="59">
        <v>0.004044</v>
      </c>
      <c r="M65" s="59">
        <v>0.003512</v>
      </c>
      <c r="N65" s="59">
        <v>0.003375</v>
      </c>
      <c r="O65" s="59">
        <v>0.003</v>
      </c>
      <c r="P65" s="59">
        <v>0.002785</v>
      </c>
      <c r="Q65" s="59">
        <v>0.002438</v>
      </c>
      <c r="R65" s="59">
        <v>0.00219</v>
      </c>
      <c r="S65" s="59">
        <v>0.001852</v>
      </c>
      <c r="T65" s="59">
        <v>0.001705</v>
      </c>
      <c r="U65" s="59">
        <v>0.001331</v>
      </c>
      <c r="V65" s="59">
        <v>9.56E-4</v>
      </c>
      <c r="W65" s="59">
        <v>6.64E-4</v>
      </c>
      <c r="X65" s="59">
        <v>4.18E-4</v>
      </c>
      <c r="Y65" s="59">
        <v>1.98E-4</v>
      </c>
      <c r="Z65" s="59">
        <v>0.0</v>
      </c>
      <c r="AA65" s="59">
        <v>-1.86E-4</v>
      </c>
      <c r="AB65" s="59">
        <v>-6.09E-4</v>
      </c>
      <c r="AC65" s="59">
        <v>-8.78E-4</v>
      </c>
      <c r="AD65" s="59">
        <v>-0.001227</v>
      </c>
      <c r="AE65" s="59">
        <v>-0.001517</v>
      </c>
      <c r="AF65" s="59">
        <v>-0.001765</v>
      </c>
      <c r="AG65" s="59">
        <v>-0.001899</v>
      </c>
      <c r="AH65" s="59">
        <v>-0.001912</v>
      </c>
      <c r="AI65" s="59">
        <v>-0.002111</v>
      </c>
      <c r="AJ65" s="59">
        <v>-0.00221</v>
      </c>
      <c r="AK65" s="59">
        <v>-0.002214</v>
      </c>
      <c r="AL65" s="59">
        <v>-0.002307</v>
      </c>
    </row>
    <row r="66" ht="12.75" customHeight="1">
      <c r="A66" s="59">
        <v>0.008181</v>
      </c>
      <c r="B66" s="59">
        <v>0.007738</v>
      </c>
      <c r="C66" s="59">
        <v>0.007247</v>
      </c>
      <c r="D66" s="59">
        <v>0.006532</v>
      </c>
      <c r="E66" s="59">
        <v>0.006226</v>
      </c>
      <c r="F66" s="59">
        <v>0.005913</v>
      </c>
      <c r="G66" s="59">
        <v>0.005543</v>
      </c>
      <c r="H66" s="59">
        <v>0.005249</v>
      </c>
      <c r="I66" s="59">
        <v>0.005045</v>
      </c>
      <c r="J66" s="59">
        <v>0.004717</v>
      </c>
      <c r="K66" s="59">
        <v>0.004288</v>
      </c>
      <c r="L66" s="59">
        <v>0.003917</v>
      </c>
      <c r="M66" s="59">
        <v>0.003402</v>
      </c>
      <c r="N66" s="59">
        <v>0.003302</v>
      </c>
      <c r="O66" s="59">
        <v>0.002892</v>
      </c>
      <c r="P66" s="59">
        <v>0.002631</v>
      </c>
      <c r="Q66" s="59">
        <v>0.002347</v>
      </c>
      <c r="R66" s="59">
        <v>0.002006</v>
      </c>
      <c r="S66" s="59">
        <v>0.001787</v>
      </c>
      <c r="T66" s="59">
        <v>0.001438</v>
      </c>
      <c r="U66" s="59">
        <v>0.001258</v>
      </c>
      <c r="V66" s="59">
        <v>8.47E-4</v>
      </c>
      <c r="W66" s="59">
        <v>5.93E-4</v>
      </c>
      <c r="X66" s="59">
        <v>4.03E-4</v>
      </c>
      <c r="Y66" s="59">
        <v>1.8E-4</v>
      </c>
      <c r="Z66" s="59">
        <v>0.0</v>
      </c>
      <c r="AA66" s="59">
        <v>-3.76E-4</v>
      </c>
      <c r="AB66" s="59">
        <v>-6.23E-4</v>
      </c>
      <c r="AC66" s="59">
        <v>-9.28E-4</v>
      </c>
      <c r="AD66" s="59">
        <v>-0.001248</v>
      </c>
      <c r="AE66" s="59">
        <v>-0.001505</v>
      </c>
      <c r="AF66" s="59">
        <v>-0.001757</v>
      </c>
      <c r="AG66" s="59">
        <v>-0.001908</v>
      </c>
      <c r="AH66" s="59">
        <v>-0.002051</v>
      </c>
      <c r="AI66" s="59">
        <v>-0.002187</v>
      </c>
      <c r="AJ66" s="59">
        <v>-0.002166</v>
      </c>
      <c r="AK66" s="59">
        <v>-0.002235</v>
      </c>
      <c r="AL66" s="59">
        <v>-0.002378</v>
      </c>
    </row>
    <row r="67" ht="12.75" customHeight="1">
      <c r="A67" s="59">
        <v>0.008325</v>
      </c>
      <c r="B67" s="59">
        <v>0.007801</v>
      </c>
      <c r="C67" s="59">
        <v>0.007254</v>
      </c>
      <c r="D67" s="59">
        <v>0.006587</v>
      </c>
      <c r="E67" s="59">
        <v>0.00618</v>
      </c>
      <c r="F67" s="59">
        <v>0.005688</v>
      </c>
      <c r="G67" s="59">
        <v>0.005425</v>
      </c>
      <c r="H67" s="59">
        <v>0.005012</v>
      </c>
      <c r="I67" s="59">
        <v>0.00478</v>
      </c>
      <c r="J67" s="59">
        <v>0.004449</v>
      </c>
      <c r="K67" s="59">
        <v>0.004163</v>
      </c>
      <c r="L67" s="59">
        <v>0.003851</v>
      </c>
      <c r="M67" s="59">
        <v>0.003297</v>
      </c>
      <c r="N67" s="59">
        <v>0.003156</v>
      </c>
      <c r="O67" s="59">
        <v>0.002874</v>
      </c>
      <c r="P67" s="59">
        <v>0.002496</v>
      </c>
      <c r="Q67" s="59">
        <v>0.002186</v>
      </c>
      <c r="R67" s="59">
        <v>0.001969</v>
      </c>
      <c r="S67" s="59">
        <v>0.00171</v>
      </c>
      <c r="T67" s="59">
        <v>0.001404</v>
      </c>
      <c r="U67" s="59">
        <v>0.001141</v>
      </c>
      <c r="V67" s="59">
        <v>8.49E-4</v>
      </c>
      <c r="W67" s="59">
        <v>6.2E-4</v>
      </c>
      <c r="X67" s="59">
        <v>4.91E-4</v>
      </c>
      <c r="Y67" s="59">
        <v>1.95E-4</v>
      </c>
      <c r="Z67" s="59">
        <v>0.0</v>
      </c>
      <c r="AA67" s="59">
        <v>-1.53E-4</v>
      </c>
      <c r="AB67" s="59">
        <v>-3.49E-4</v>
      </c>
      <c r="AC67" s="59">
        <v>-7.05E-4</v>
      </c>
      <c r="AD67" s="59">
        <v>-0.00101</v>
      </c>
      <c r="AE67" s="59">
        <v>-0.001252</v>
      </c>
      <c r="AF67" s="59">
        <v>-0.001386</v>
      </c>
      <c r="AG67" s="59">
        <v>-0.00151</v>
      </c>
      <c r="AH67" s="59">
        <v>-0.001815</v>
      </c>
      <c r="AI67" s="59">
        <v>-0.001873</v>
      </c>
      <c r="AJ67" s="59">
        <v>-0.001939</v>
      </c>
      <c r="AK67" s="59">
        <v>-0.001909</v>
      </c>
      <c r="AL67" s="59">
        <v>-0.002084</v>
      </c>
    </row>
    <row r="68" ht="12.75" customHeight="1">
      <c r="A68" s="59">
        <v>0.008059</v>
      </c>
      <c r="B68" s="59">
        <v>0.007495</v>
      </c>
      <c r="C68" s="59">
        <v>0.00692</v>
      </c>
      <c r="D68" s="59">
        <v>0.006219</v>
      </c>
      <c r="E68" s="59">
        <v>0.005893</v>
      </c>
      <c r="F68" s="59">
        <v>0.005436</v>
      </c>
      <c r="G68" s="59">
        <v>0.005117</v>
      </c>
      <c r="H68" s="59">
        <v>0.004746</v>
      </c>
      <c r="I68" s="59">
        <v>0.004548</v>
      </c>
      <c r="J68" s="59">
        <v>0.004208</v>
      </c>
      <c r="K68" s="59">
        <v>0.003863</v>
      </c>
      <c r="L68" s="59">
        <v>0.003618</v>
      </c>
      <c r="M68" s="59">
        <v>0.003128</v>
      </c>
      <c r="N68" s="59">
        <v>0.003001</v>
      </c>
      <c r="O68" s="59">
        <v>0.002607</v>
      </c>
      <c r="P68" s="59">
        <v>0.002422</v>
      </c>
      <c r="Q68" s="59">
        <v>0.002067</v>
      </c>
      <c r="R68" s="59">
        <v>0.001837</v>
      </c>
      <c r="S68" s="59">
        <v>0.001547</v>
      </c>
      <c r="T68" s="59">
        <v>0.001344</v>
      </c>
      <c r="U68" s="59">
        <v>0.00112</v>
      </c>
      <c r="V68" s="59">
        <v>7.63E-4</v>
      </c>
      <c r="W68" s="59">
        <v>5.7E-4</v>
      </c>
      <c r="X68" s="59">
        <v>3.28E-4</v>
      </c>
      <c r="Y68" s="59">
        <v>9.6E-5</v>
      </c>
      <c r="Z68" s="59">
        <v>0.0</v>
      </c>
      <c r="AA68" s="59">
        <v>-2.11E-4</v>
      </c>
      <c r="AB68" s="59">
        <v>-5.21E-4</v>
      </c>
      <c r="AC68" s="59">
        <v>-7.11E-4</v>
      </c>
      <c r="AD68" s="59">
        <v>-9.29E-4</v>
      </c>
      <c r="AE68" s="59">
        <v>-0.001165</v>
      </c>
      <c r="AF68" s="59">
        <v>-0.00144</v>
      </c>
      <c r="AG68" s="59">
        <v>-0.001572</v>
      </c>
      <c r="AH68" s="59">
        <v>-0.001582</v>
      </c>
      <c r="AI68" s="59">
        <v>-0.001854</v>
      </c>
      <c r="AJ68" s="59">
        <v>-0.001869</v>
      </c>
      <c r="AK68" s="59">
        <v>-0.001954</v>
      </c>
      <c r="AL68" s="59">
        <v>-0.002095</v>
      </c>
    </row>
    <row r="69" ht="12.75" customHeight="1">
      <c r="A69" s="59">
        <v>0.007935</v>
      </c>
      <c r="B69" s="59">
        <v>0.007403</v>
      </c>
      <c r="C69" s="59">
        <v>0.006926</v>
      </c>
      <c r="D69" s="59">
        <v>0.006171</v>
      </c>
      <c r="E69" s="59">
        <v>0.005809</v>
      </c>
      <c r="F69" s="59">
        <v>0.005412</v>
      </c>
      <c r="G69" s="59">
        <v>0.005023</v>
      </c>
      <c r="H69" s="59">
        <v>0.004733</v>
      </c>
      <c r="I69" s="59">
        <v>0.004529</v>
      </c>
      <c r="J69" s="59">
        <v>0.004115</v>
      </c>
      <c r="K69" s="59">
        <v>0.003841</v>
      </c>
      <c r="L69" s="59">
        <v>0.003414</v>
      </c>
      <c r="M69" s="59">
        <v>0.003003</v>
      </c>
      <c r="N69" s="59">
        <v>0.002953</v>
      </c>
      <c r="O69" s="59">
        <v>0.002581</v>
      </c>
      <c r="P69" s="59">
        <v>0.002261</v>
      </c>
      <c r="Q69" s="59">
        <v>0.002048</v>
      </c>
      <c r="R69" s="59">
        <v>0.001745</v>
      </c>
      <c r="S69" s="59">
        <v>0.001574</v>
      </c>
      <c r="T69" s="59">
        <v>0.00128</v>
      </c>
      <c r="U69" s="59">
        <v>0.001035</v>
      </c>
      <c r="V69" s="59">
        <v>7.0E-4</v>
      </c>
      <c r="W69" s="59">
        <v>3.95E-4</v>
      </c>
      <c r="X69" s="59">
        <v>2.91E-4</v>
      </c>
      <c r="Y69" s="59">
        <v>4.4E-5</v>
      </c>
      <c r="Z69" s="59">
        <v>0.0</v>
      </c>
      <c r="AA69" s="59">
        <v>-1.74E-4</v>
      </c>
      <c r="AB69" s="59">
        <v>-3.28E-4</v>
      </c>
      <c r="AC69" s="59">
        <v>-6.48E-4</v>
      </c>
      <c r="AD69" s="59">
        <v>-8.01E-4</v>
      </c>
      <c r="AE69" s="59">
        <v>-0.001029</v>
      </c>
      <c r="AF69" s="59">
        <v>-0.001154</v>
      </c>
      <c r="AG69" s="59">
        <v>-0.001372</v>
      </c>
      <c r="AH69" s="59">
        <v>-0.001503</v>
      </c>
      <c r="AI69" s="59">
        <v>-0.00172</v>
      </c>
      <c r="AJ69" s="59">
        <v>-0.001734</v>
      </c>
      <c r="AK69" s="59">
        <v>-0.001808</v>
      </c>
      <c r="AL69" s="59">
        <v>-0.002099</v>
      </c>
    </row>
    <row r="70" ht="12.75" customHeight="1">
      <c r="A70" s="59">
        <v>0.00781</v>
      </c>
      <c r="B70" s="59">
        <v>0.007206</v>
      </c>
      <c r="C70" s="59">
        <v>0.006657</v>
      </c>
      <c r="D70" s="59">
        <v>0.006057</v>
      </c>
      <c r="E70" s="59">
        <v>0.005624</v>
      </c>
      <c r="F70" s="59">
        <v>0.005169</v>
      </c>
      <c r="G70" s="59">
        <v>0.004926</v>
      </c>
      <c r="H70" s="59">
        <v>0.004462</v>
      </c>
      <c r="I70" s="59">
        <v>0.004229</v>
      </c>
      <c r="J70" s="59">
        <v>0.003932</v>
      </c>
      <c r="K70" s="59">
        <v>0.003715</v>
      </c>
      <c r="L70" s="59">
        <v>0.003299</v>
      </c>
      <c r="M70" s="59">
        <v>0.0029</v>
      </c>
      <c r="N70" s="59">
        <v>0.002835</v>
      </c>
      <c r="O70" s="59">
        <v>0.002542</v>
      </c>
      <c r="P70" s="59">
        <v>0.002294</v>
      </c>
      <c r="Q70" s="59">
        <v>0.001915</v>
      </c>
      <c r="R70" s="59">
        <v>0.001797</v>
      </c>
      <c r="S70" s="59">
        <v>0.001545</v>
      </c>
      <c r="T70" s="59">
        <v>0.001304</v>
      </c>
      <c r="U70" s="59">
        <v>0.001119</v>
      </c>
      <c r="V70" s="59">
        <v>8.18E-4</v>
      </c>
      <c r="W70" s="59">
        <v>5.14E-4</v>
      </c>
      <c r="X70" s="59">
        <v>3.91E-4</v>
      </c>
      <c r="Y70" s="59">
        <v>2.73E-4</v>
      </c>
      <c r="Z70" s="59">
        <v>0.0</v>
      </c>
      <c r="AA70" s="59">
        <v>-8.9E-5</v>
      </c>
      <c r="AB70" s="59">
        <v>-3.25E-4</v>
      </c>
      <c r="AC70" s="59">
        <v>-4.98E-4</v>
      </c>
      <c r="AD70" s="59">
        <v>-7.36E-4</v>
      </c>
      <c r="AE70" s="59">
        <v>-0.001071</v>
      </c>
      <c r="AF70" s="59">
        <v>-0.001088</v>
      </c>
      <c r="AG70" s="59">
        <v>-0.001345</v>
      </c>
      <c r="AH70" s="59">
        <v>-0.001559</v>
      </c>
      <c r="AI70" s="59">
        <v>-0.00157</v>
      </c>
      <c r="AJ70" s="59">
        <v>-0.001751</v>
      </c>
      <c r="AK70" s="59">
        <v>-0.001828</v>
      </c>
      <c r="AL70" s="59">
        <v>-0.001985</v>
      </c>
    </row>
    <row r="71" ht="12.75" customHeight="1">
      <c r="A71" s="59">
        <v>0.007957</v>
      </c>
      <c r="B71" s="59">
        <v>0.007387</v>
      </c>
      <c r="C71" s="59">
        <v>0.006855</v>
      </c>
      <c r="D71" s="59">
        <v>0.006183</v>
      </c>
      <c r="E71" s="59">
        <v>0.005878</v>
      </c>
      <c r="F71" s="59">
        <v>0.00538</v>
      </c>
      <c r="G71" s="59">
        <v>0.004997</v>
      </c>
      <c r="H71" s="59">
        <v>0.004596</v>
      </c>
      <c r="I71" s="59">
        <v>0.004409</v>
      </c>
      <c r="J71" s="59">
        <v>0.004081</v>
      </c>
      <c r="K71" s="59">
        <v>0.003656</v>
      </c>
      <c r="L71" s="59">
        <v>0.003444</v>
      </c>
      <c r="M71" s="59">
        <v>0.002818</v>
      </c>
      <c r="N71" s="59">
        <v>0.00284</v>
      </c>
      <c r="O71" s="59">
        <v>0.002434</v>
      </c>
      <c r="P71" s="59">
        <v>0.002297</v>
      </c>
      <c r="Q71" s="59">
        <v>0.002015</v>
      </c>
      <c r="R71" s="59">
        <v>0.001673</v>
      </c>
      <c r="S71" s="59">
        <v>0.001412</v>
      </c>
      <c r="T71" s="59">
        <v>0.001294</v>
      </c>
      <c r="U71" s="59">
        <v>0.001015</v>
      </c>
      <c r="V71" s="59">
        <v>6.81E-4</v>
      </c>
      <c r="W71" s="59">
        <v>4.24E-4</v>
      </c>
      <c r="X71" s="59">
        <v>2.8E-4</v>
      </c>
      <c r="Y71" s="59">
        <v>6.8E-5</v>
      </c>
      <c r="Z71" s="59">
        <v>0.0</v>
      </c>
      <c r="AA71" s="59">
        <v>-1.55E-4</v>
      </c>
      <c r="AB71" s="59">
        <v>-3.48E-4</v>
      </c>
      <c r="AC71" s="59">
        <v>-4.55E-4</v>
      </c>
      <c r="AD71" s="59">
        <v>-6.38E-4</v>
      </c>
      <c r="AE71" s="59">
        <v>-8.56E-4</v>
      </c>
      <c r="AF71" s="59">
        <v>-0.001201</v>
      </c>
      <c r="AG71" s="59">
        <v>-0.001361</v>
      </c>
      <c r="AH71" s="59">
        <v>-0.001368</v>
      </c>
      <c r="AI71" s="59">
        <v>-0.001796</v>
      </c>
      <c r="AJ71" s="59">
        <v>-0.001692</v>
      </c>
      <c r="AK71" s="59">
        <v>-0.001807</v>
      </c>
      <c r="AL71" s="59">
        <v>-0.002083</v>
      </c>
    </row>
    <row r="72" ht="12.75" customHeight="1">
      <c r="A72" s="59">
        <v>0.008178</v>
      </c>
      <c r="B72" s="59">
        <v>0.007482</v>
      </c>
      <c r="C72" s="59">
        <v>0.006951</v>
      </c>
      <c r="D72" s="59">
        <v>0.006159</v>
      </c>
      <c r="E72" s="59">
        <v>0.005732</v>
      </c>
      <c r="F72" s="59">
        <v>0.005329</v>
      </c>
      <c r="G72" s="59">
        <v>0.005024</v>
      </c>
      <c r="H72" s="59">
        <v>0.004671</v>
      </c>
      <c r="I72" s="59">
        <v>0.004499</v>
      </c>
      <c r="J72" s="59">
        <v>0.003911</v>
      </c>
      <c r="K72" s="59">
        <v>0.003797</v>
      </c>
      <c r="L72" s="59">
        <v>0.003399</v>
      </c>
      <c r="M72" s="59">
        <v>0.002971</v>
      </c>
      <c r="N72" s="59">
        <v>0.002979</v>
      </c>
      <c r="O72" s="59">
        <v>0.002607</v>
      </c>
      <c r="P72" s="59">
        <v>0.002308</v>
      </c>
      <c r="Q72" s="59">
        <v>0.002131</v>
      </c>
      <c r="R72" s="59">
        <v>0.001706</v>
      </c>
      <c r="S72" s="59">
        <v>0.001514</v>
      </c>
      <c r="T72" s="59">
        <v>0.001266</v>
      </c>
      <c r="U72" s="59">
        <v>0.001023</v>
      </c>
      <c r="V72" s="59">
        <v>7.76E-4</v>
      </c>
      <c r="W72" s="59">
        <v>4.58E-4</v>
      </c>
      <c r="X72" s="59">
        <v>4.65E-4</v>
      </c>
      <c r="Y72" s="59">
        <v>1.48E-4</v>
      </c>
      <c r="Z72" s="59">
        <v>0.0</v>
      </c>
      <c r="AA72" s="59">
        <v>-1.75E-4</v>
      </c>
      <c r="AB72" s="59">
        <v>-2.57E-4</v>
      </c>
      <c r="AC72" s="59">
        <v>-4.79E-4</v>
      </c>
      <c r="AD72" s="59">
        <v>-6.29E-4</v>
      </c>
      <c r="AE72" s="59">
        <v>-9.48E-4</v>
      </c>
      <c r="AF72" s="59">
        <v>-0.001145</v>
      </c>
      <c r="AG72" s="59">
        <v>-0.001275</v>
      </c>
      <c r="AH72" s="59">
        <v>-0.001433</v>
      </c>
      <c r="AI72" s="59">
        <v>-0.001676</v>
      </c>
      <c r="AJ72" s="59">
        <v>-0.001668</v>
      </c>
      <c r="AK72" s="59">
        <v>-0.001753</v>
      </c>
      <c r="AL72" s="59">
        <v>-0.002006</v>
      </c>
    </row>
    <row r="73" ht="12.75" customHeight="1">
      <c r="A73" s="59">
        <v>0.00853</v>
      </c>
      <c r="B73" s="59">
        <v>0.007743</v>
      </c>
      <c r="C73" s="59">
        <v>0.00713</v>
      </c>
      <c r="D73" s="59">
        <v>0.006474</v>
      </c>
      <c r="E73" s="59">
        <v>0.006051</v>
      </c>
      <c r="F73" s="59">
        <v>0.005458</v>
      </c>
      <c r="G73" s="59">
        <v>0.005211</v>
      </c>
      <c r="H73" s="59">
        <v>0.004598</v>
      </c>
      <c r="I73" s="59">
        <v>0.004426</v>
      </c>
      <c r="J73" s="59">
        <v>0.004102</v>
      </c>
      <c r="K73" s="59">
        <v>0.003858</v>
      </c>
      <c r="L73" s="59">
        <v>0.003522</v>
      </c>
      <c r="M73" s="59">
        <v>0.003037</v>
      </c>
      <c r="N73" s="59">
        <v>0.002969</v>
      </c>
      <c r="O73" s="59">
        <v>0.00274</v>
      </c>
      <c r="P73" s="59">
        <v>0.002382</v>
      </c>
      <c r="Q73" s="59">
        <v>0.001981</v>
      </c>
      <c r="R73" s="59">
        <v>0.001861</v>
      </c>
      <c r="S73" s="59">
        <v>0.001689</v>
      </c>
      <c r="T73" s="59">
        <v>0.001379</v>
      </c>
      <c r="U73" s="59">
        <v>0.001215</v>
      </c>
      <c r="V73" s="59">
        <v>8.07E-4</v>
      </c>
      <c r="W73" s="59">
        <v>6.72E-4</v>
      </c>
      <c r="X73" s="59">
        <v>3.87E-4</v>
      </c>
      <c r="Y73" s="59">
        <v>9.9E-5</v>
      </c>
      <c r="Z73" s="59">
        <v>0.0</v>
      </c>
      <c r="AA73" s="59">
        <v>7.0E-6</v>
      </c>
      <c r="AB73" s="59">
        <v>-2.18E-4</v>
      </c>
      <c r="AC73" s="59">
        <v>-3.37E-4</v>
      </c>
      <c r="AD73" s="59">
        <v>-6.44E-4</v>
      </c>
      <c r="AE73" s="59">
        <v>-9.0E-4</v>
      </c>
      <c r="AF73" s="59">
        <v>-0.001068</v>
      </c>
      <c r="AG73" s="59">
        <v>-0.001302</v>
      </c>
      <c r="AH73" s="59">
        <v>-0.001604</v>
      </c>
      <c r="AI73" s="59">
        <v>-0.001594</v>
      </c>
      <c r="AJ73" s="59">
        <v>-0.001847</v>
      </c>
      <c r="AK73" s="59">
        <v>-0.00182</v>
      </c>
      <c r="AL73" s="59">
        <v>-0.001991</v>
      </c>
    </row>
    <row r="74" ht="12.75" customHeight="1">
      <c r="A74" s="59">
        <v>0.008375</v>
      </c>
      <c r="B74" s="59">
        <v>0.007665</v>
      </c>
      <c r="C74" s="59">
        <v>0.007095</v>
      </c>
      <c r="D74" s="59">
        <v>0.006348</v>
      </c>
      <c r="E74" s="59">
        <v>0.005967</v>
      </c>
      <c r="F74" s="59">
        <v>0.005573</v>
      </c>
      <c r="G74" s="59">
        <v>0.005088</v>
      </c>
      <c r="H74" s="59">
        <v>0.004898</v>
      </c>
      <c r="I74" s="59">
        <v>0.004648</v>
      </c>
      <c r="J74" s="59">
        <v>0.004319</v>
      </c>
      <c r="K74" s="59">
        <v>0.00394</v>
      </c>
      <c r="L74" s="59">
        <v>0.003549</v>
      </c>
      <c r="M74" s="59">
        <v>0.003136</v>
      </c>
      <c r="N74" s="59">
        <v>0.002989</v>
      </c>
      <c r="O74" s="59">
        <v>0.002644</v>
      </c>
      <c r="P74" s="59">
        <v>0.002644</v>
      </c>
      <c r="Q74" s="59">
        <v>0.002301</v>
      </c>
      <c r="R74" s="59">
        <v>0.001905</v>
      </c>
      <c r="S74" s="59">
        <v>0.001551</v>
      </c>
      <c r="T74" s="59">
        <v>0.00142</v>
      </c>
      <c r="U74" s="59">
        <v>0.001155</v>
      </c>
      <c r="V74" s="59">
        <v>6.83E-4</v>
      </c>
      <c r="W74" s="59">
        <v>4.16E-4</v>
      </c>
      <c r="X74" s="59">
        <v>3.2E-4</v>
      </c>
      <c r="Y74" s="59">
        <v>8.0E-6</v>
      </c>
      <c r="Z74" s="59">
        <v>0.0</v>
      </c>
      <c r="AA74" s="59">
        <v>-2.53E-4</v>
      </c>
      <c r="AB74" s="59">
        <v>-4.97E-4</v>
      </c>
      <c r="AC74" s="59">
        <v>-6.6E-4</v>
      </c>
      <c r="AD74" s="59">
        <v>-9.0E-4</v>
      </c>
      <c r="AE74" s="59">
        <v>-0.0011</v>
      </c>
      <c r="AF74" s="59">
        <v>-0.001325</v>
      </c>
      <c r="AG74" s="59">
        <v>-0.001703</v>
      </c>
      <c r="AH74" s="59">
        <v>-0.001524</v>
      </c>
      <c r="AI74" s="59">
        <v>-0.002076</v>
      </c>
      <c r="AJ74" s="59">
        <v>-0.0018</v>
      </c>
      <c r="AK74" s="59">
        <v>-0.002024</v>
      </c>
      <c r="AL74" s="59">
        <v>-0.002334</v>
      </c>
    </row>
    <row r="75" ht="12.75" customHeight="1">
      <c r="A75" s="59">
        <v>0.009023</v>
      </c>
      <c r="B75" s="59">
        <v>0.008192</v>
      </c>
      <c r="C75" s="59">
        <v>0.007586</v>
      </c>
      <c r="D75" s="59">
        <v>0.006811</v>
      </c>
      <c r="E75" s="59">
        <v>0.006398</v>
      </c>
      <c r="F75" s="59">
        <v>0.005871</v>
      </c>
      <c r="G75" s="59">
        <v>0.005484</v>
      </c>
      <c r="H75" s="59">
        <v>0.005</v>
      </c>
      <c r="I75" s="59">
        <v>0.004916</v>
      </c>
      <c r="J75" s="59">
        <v>0.004408</v>
      </c>
      <c r="K75" s="59">
        <v>0.004192</v>
      </c>
      <c r="L75" s="59">
        <v>0.003772</v>
      </c>
      <c r="M75" s="59">
        <v>0.003203</v>
      </c>
      <c r="N75" s="59">
        <v>0.003297</v>
      </c>
      <c r="O75" s="59">
        <v>0.002831</v>
      </c>
      <c r="P75" s="59">
        <v>0.002531</v>
      </c>
      <c r="Q75" s="59">
        <v>0.002186</v>
      </c>
      <c r="R75" s="59">
        <v>0.001881</v>
      </c>
      <c r="S75" s="59">
        <v>0.001688</v>
      </c>
      <c r="T75" s="59">
        <v>0.001469</v>
      </c>
      <c r="U75" s="59">
        <v>0.001053</v>
      </c>
      <c r="V75" s="59">
        <v>7.98E-4</v>
      </c>
      <c r="W75" s="59">
        <v>5.84E-4</v>
      </c>
      <c r="X75" s="59">
        <v>3.8E-4</v>
      </c>
      <c r="Y75" s="59">
        <v>1.12E-4</v>
      </c>
      <c r="Z75" s="59">
        <v>0.0</v>
      </c>
      <c r="AA75" s="59">
        <v>-2.13E-4</v>
      </c>
      <c r="AB75" s="59">
        <v>-2.59E-4</v>
      </c>
      <c r="AC75" s="59">
        <v>-5.12E-4</v>
      </c>
      <c r="AD75" s="59">
        <v>-6.54E-4</v>
      </c>
      <c r="AE75" s="59">
        <v>-0.001039</v>
      </c>
      <c r="AF75" s="59">
        <v>-0.001261</v>
      </c>
      <c r="AG75" s="59">
        <v>-0.001457</v>
      </c>
      <c r="AH75" s="59">
        <v>-0.001771</v>
      </c>
      <c r="AI75" s="59">
        <v>-0.001876</v>
      </c>
      <c r="AJ75" s="59">
        <v>-0.002105</v>
      </c>
      <c r="AK75" s="59">
        <v>-0.002005</v>
      </c>
      <c r="AL75" s="59">
        <v>-0.002287</v>
      </c>
    </row>
    <row r="76" ht="12.75" customHeight="1">
      <c r="A76" s="59">
        <v>0.00942</v>
      </c>
      <c r="B76" s="59">
        <v>0.008623</v>
      </c>
      <c r="C76" s="59">
        <v>0.00796</v>
      </c>
      <c r="D76" s="59">
        <v>0.007279</v>
      </c>
      <c r="E76" s="59">
        <v>0.006844</v>
      </c>
      <c r="F76" s="59">
        <v>0.006149</v>
      </c>
      <c r="G76" s="59">
        <v>0.00591</v>
      </c>
      <c r="H76" s="59">
        <v>0.005249</v>
      </c>
      <c r="I76" s="59">
        <v>0.005061</v>
      </c>
      <c r="J76" s="59">
        <v>0.004663</v>
      </c>
      <c r="K76" s="59">
        <v>0.004336</v>
      </c>
      <c r="L76" s="59">
        <v>0.004114</v>
      </c>
      <c r="M76" s="59">
        <v>0.00348</v>
      </c>
      <c r="N76" s="59">
        <v>0.003561</v>
      </c>
      <c r="O76" s="59">
        <v>0.00322</v>
      </c>
      <c r="P76" s="59">
        <v>0.002863</v>
      </c>
      <c r="Q76" s="59">
        <v>0.002302</v>
      </c>
      <c r="R76" s="59">
        <v>0.002078</v>
      </c>
      <c r="S76" s="59">
        <v>0.001835</v>
      </c>
      <c r="T76" s="59">
        <v>0.00155</v>
      </c>
      <c r="U76" s="59">
        <v>0.001301</v>
      </c>
      <c r="V76" s="59">
        <v>9.83E-4</v>
      </c>
      <c r="W76" s="59">
        <v>7.09E-4</v>
      </c>
      <c r="X76" s="59">
        <v>4.25E-4</v>
      </c>
      <c r="Y76" s="59">
        <v>8.7E-5</v>
      </c>
      <c r="Z76" s="59">
        <v>0.0</v>
      </c>
      <c r="AA76" s="59">
        <v>-3.33E-4</v>
      </c>
      <c r="AB76" s="59">
        <v>-5.2E-4</v>
      </c>
      <c r="AC76" s="59">
        <v>-5.88E-4</v>
      </c>
      <c r="AD76" s="59">
        <v>-8.01E-4</v>
      </c>
      <c r="AE76" s="59">
        <v>-0.001349</v>
      </c>
      <c r="AF76" s="59">
        <v>-0.001366</v>
      </c>
      <c r="AG76" s="59">
        <v>-0.001572</v>
      </c>
      <c r="AH76" s="59">
        <v>-0.001733</v>
      </c>
      <c r="AI76" s="59">
        <v>-0.001944</v>
      </c>
      <c r="AJ76" s="59">
        <v>-0.001937</v>
      </c>
      <c r="AK76" s="59">
        <v>-0.002131</v>
      </c>
      <c r="AL76" s="59">
        <v>-0.00236</v>
      </c>
    </row>
    <row r="77" ht="12.75" customHeight="1">
      <c r="A77" s="59">
        <v>0.008632</v>
      </c>
      <c r="B77" s="59">
        <v>0.008091</v>
      </c>
      <c r="C77" s="59">
        <v>0.007593</v>
      </c>
      <c r="D77" s="59">
        <v>0.006867</v>
      </c>
      <c r="E77" s="59">
        <v>0.006402</v>
      </c>
      <c r="F77" s="59">
        <v>0.006136</v>
      </c>
      <c r="G77" s="59">
        <v>0.005598</v>
      </c>
      <c r="H77" s="59">
        <v>0.005287</v>
      </c>
      <c r="I77" s="59">
        <v>0.005231</v>
      </c>
      <c r="J77" s="59">
        <v>0.004713</v>
      </c>
      <c r="K77" s="59">
        <v>0.004408</v>
      </c>
      <c r="L77" s="59">
        <v>0.003862</v>
      </c>
      <c r="M77" s="59">
        <v>0.003344</v>
      </c>
      <c r="N77" s="59">
        <v>0.003374</v>
      </c>
      <c r="O77" s="59">
        <v>0.002762</v>
      </c>
      <c r="P77" s="59">
        <v>0.002644</v>
      </c>
      <c r="Q77" s="59">
        <v>0.002489</v>
      </c>
      <c r="R77" s="59">
        <v>0.002257</v>
      </c>
      <c r="S77" s="59">
        <v>0.001864</v>
      </c>
      <c r="T77" s="59">
        <v>0.001565</v>
      </c>
      <c r="U77" s="59">
        <v>0.001352</v>
      </c>
      <c r="V77" s="59">
        <v>9.95E-4</v>
      </c>
      <c r="W77" s="59">
        <v>5.51E-4</v>
      </c>
      <c r="X77" s="59">
        <v>5.5E-4</v>
      </c>
      <c r="Y77" s="59">
        <v>2.29E-4</v>
      </c>
      <c r="Z77" s="59">
        <v>0.0</v>
      </c>
      <c r="AA77" s="59">
        <v>-6.9E-5</v>
      </c>
      <c r="AB77" s="59">
        <v>-2.77E-4</v>
      </c>
      <c r="AC77" s="59">
        <v>-5.29E-4</v>
      </c>
      <c r="AD77" s="59">
        <v>-6.27E-4</v>
      </c>
      <c r="AE77" s="59">
        <v>-8.87E-4</v>
      </c>
      <c r="AF77" s="59">
        <v>-0.001257</v>
      </c>
      <c r="AG77" s="59">
        <v>-0.001717</v>
      </c>
      <c r="AH77" s="59">
        <v>-0.001641</v>
      </c>
      <c r="AI77" s="59">
        <v>-0.001868</v>
      </c>
      <c r="AJ77" s="59">
        <v>-0.001867</v>
      </c>
      <c r="AK77" s="59">
        <v>-0.002051</v>
      </c>
      <c r="AL77" s="59">
        <v>-0.002382</v>
      </c>
    </row>
    <row r="78" ht="12.75" customHeight="1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</row>
    <row r="79" ht="12.75" customHeight="1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</row>
    <row r="80" ht="12.75" customHeight="1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</row>
    <row r="8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</row>
    <row r="82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</row>
    <row r="83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</row>
    <row r="84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</row>
    <row r="85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</row>
    <row r="86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</row>
    <row r="87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</row>
    <row r="88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</row>
    <row r="89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</row>
    <row r="90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</row>
    <row r="9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</row>
    <row r="92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</row>
    <row r="93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</row>
    <row r="94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</row>
    <row r="95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</row>
    <row r="96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</row>
    <row r="97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</row>
    <row r="98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</row>
    <row r="99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</row>
    <row r="100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</row>
    <row r="10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</row>
    <row r="102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</row>
    <row r="103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</row>
    <row r="104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</row>
    <row r="105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</row>
    <row r="106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</row>
    <row r="107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</row>
    <row r="108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</row>
    <row r="109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</row>
    <row r="110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</row>
    <row r="11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</row>
    <row r="112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</row>
    <row r="113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</row>
    <row r="114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</row>
    <row r="115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</row>
    <row r="116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</row>
    <row r="117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</row>
    <row r="118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</row>
    <row r="119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</row>
    <row r="120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</row>
    <row r="12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35"/>
    </row>
    <row r="122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  <c r="AL122" s="35"/>
    </row>
    <row r="123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</row>
    <row r="124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  <c r="AJ124" s="35"/>
      <c r="AK124" s="35"/>
      <c r="AL124" s="35"/>
    </row>
    <row r="125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  <c r="AI125" s="35"/>
      <c r="AJ125" s="35"/>
      <c r="AK125" s="35"/>
      <c r="AL125" s="35"/>
    </row>
    <row r="126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</row>
    <row r="127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  <c r="AL127" s="35"/>
    </row>
    <row r="128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  <c r="AJ128" s="35"/>
      <c r="AK128" s="35"/>
      <c r="AL128" s="35"/>
    </row>
    <row r="129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  <c r="AJ129" s="35"/>
      <c r="AK129" s="35"/>
      <c r="AL129" s="35"/>
    </row>
    <row r="130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  <c r="AL130" s="35"/>
    </row>
    <row r="13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  <c r="AI131" s="35"/>
      <c r="AJ131" s="35"/>
      <c r="AK131" s="35"/>
      <c r="AL131" s="35"/>
    </row>
    <row r="132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  <c r="AI132" s="35"/>
      <c r="AJ132" s="35"/>
      <c r="AK132" s="35"/>
      <c r="AL132" s="35"/>
    </row>
    <row r="133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  <c r="AI133" s="35"/>
      <c r="AJ133" s="35"/>
      <c r="AK133" s="35"/>
      <c r="AL133" s="35"/>
    </row>
    <row r="134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H134" s="35"/>
      <c r="AI134" s="35"/>
      <c r="AJ134" s="35"/>
      <c r="AK134" s="35"/>
      <c r="AL134" s="35"/>
    </row>
    <row r="135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</row>
    <row r="136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</row>
    <row r="137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</row>
    <row r="138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</row>
    <row r="139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</row>
    <row r="140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</row>
    <row r="14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</row>
    <row r="142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</row>
    <row r="143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</row>
    <row r="144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</row>
    <row r="145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  <c r="AJ145" s="35"/>
      <c r="AK145" s="35"/>
      <c r="AL145" s="35"/>
    </row>
    <row r="146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  <c r="AI146" s="35"/>
      <c r="AJ146" s="35"/>
      <c r="AK146" s="35"/>
      <c r="AL146" s="35"/>
    </row>
    <row r="147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  <c r="AG147" s="35"/>
      <c r="AH147" s="35"/>
      <c r="AI147" s="35"/>
      <c r="AJ147" s="35"/>
      <c r="AK147" s="35"/>
      <c r="AL147" s="35"/>
    </row>
    <row r="148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  <c r="AJ148" s="35"/>
      <c r="AK148" s="35"/>
      <c r="AL148" s="35"/>
    </row>
    <row r="149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  <c r="AJ149" s="35"/>
      <c r="AK149" s="35"/>
      <c r="AL149" s="35"/>
    </row>
    <row r="150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  <c r="AJ150" s="35"/>
      <c r="AK150" s="35"/>
      <c r="AL150" s="35"/>
    </row>
    <row r="15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  <c r="AJ151" s="35"/>
      <c r="AK151" s="35"/>
      <c r="AL151" s="35"/>
    </row>
    <row r="152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  <c r="AH152" s="35"/>
      <c r="AI152" s="35"/>
      <c r="AJ152" s="35"/>
      <c r="AK152" s="35"/>
      <c r="AL152" s="35"/>
    </row>
    <row r="153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  <c r="AI153" s="35"/>
      <c r="AJ153" s="35"/>
      <c r="AK153" s="35"/>
      <c r="AL153" s="35"/>
    </row>
    <row r="154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H154" s="35"/>
      <c r="AI154" s="35"/>
      <c r="AJ154" s="35"/>
      <c r="AK154" s="35"/>
      <c r="AL154" s="35"/>
    </row>
    <row r="155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H155" s="35"/>
      <c r="AI155" s="35"/>
      <c r="AJ155" s="35"/>
      <c r="AK155" s="35"/>
      <c r="AL155" s="35"/>
    </row>
    <row r="156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  <c r="AI156" s="35"/>
      <c r="AJ156" s="35"/>
      <c r="AK156" s="35"/>
      <c r="AL156" s="35"/>
    </row>
    <row r="157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  <c r="AI157" s="35"/>
      <c r="AJ157" s="35"/>
      <c r="AK157" s="35"/>
      <c r="AL157" s="35"/>
    </row>
    <row r="158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  <c r="AJ158" s="35"/>
      <c r="AK158" s="35"/>
      <c r="AL158" s="35"/>
    </row>
    <row r="159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  <c r="AL159" s="35"/>
    </row>
    <row r="160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  <c r="AI160" s="35"/>
      <c r="AJ160" s="35"/>
      <c r="AK160" s="35"/>
      <c r="AL160" s="35"/>
    </row>
    <row r="16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  <c r="AF161" s="35"/>
      <c r="AG161" s="35"/>
      <c r="AH161" s="35"/>
      <c r="AI161" s="35"/>
      <c r="AJ161" s="35"/>
      <c r="AK161" s="35"/>
      <c r="AL161" s="35"/>
    </row>
    <row r="162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  <c r="AF162" s="35"/>
      <c r="AG162" s="35"/>
      <c r="AH162" s="35"/>
      <c r="AI162" s="35"/>
      <c r="AJ162" s="35"/>
      <c r="AK162" s="35"/>
      <c r="AL162" s="35"/>
    </row>
    <row r="163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  <c r="AF163" s="35"/>
      <c r="AG163" s="35"/>
      <c r="AH163" s="35"/>
      <c r="AI163" s="35"/>
      <c r="AJ163" s="35"/>
      <c r="AK163" s="35"/>
      <c r="AL163" s="35"/>
    </row>
    <row r="164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  <c r="AG164" s="35"/>
      <c r="AH164" s="35"/>
      <c r="AI164" s="35"/>
      <c r="AJ164" s="35"/>
      <c r="AK164" s="35"/>
      <c r="AL164" s="35"/>
    </row>
    <row r="165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  <c r="AF165" s="35"/>
      <c r="AG165" s="35"/>
      <c r="AH165" s="35"/>
      <c r="AI165" s="35"/>
      <c r="AJ165" s="35"/>
      <c r="AK165" s="35"/>
      <c r="AL165" s="35"/>
    </row>
    <row r="166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  <c r="AH166" s="35"/>
      <c r="AI166" s="35"/>
      <c r="AJ166" s="35"/>
      <c r="AK166" s="35"/>
      <c r="AL166" s="35"/>
    </row>
    <row r="167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  <c r="AF167" s="35"/>
      <c r="AG167" s="35"/>
      <c r="AH167" s="35"/>
      <c r="AI167" s="35"/>
      <c r="AJ167" s="35"/>
      <c r="AK167" s="35"/>
      <c r="AL167" s="35"/>
    </row>
    <row r="168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  <c r="AI168" s="35"/>
      <c r="AJ168" s="35"/>
      <c r="AK168" s="35"/>
      <c r="AL168" s="35"/>
    </row>
    <row r="169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  <c r="AI169" s="35"/>
      <c r="AJ169" s="35"/>
      <c r="AK169" s="35"/>
      <c r="AL169" s="35"/>
    </row>
    <row r="170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5"/>
      <c r="AI170" s="35"/>
      <c r="AJ170" s="35"/>
      <c r="AK170" s="35"/>
      <c r="AL170" s="35"/>
    </row>
    <row r="17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H171" s="35"/>
      <c r="AI171" s="35"/>
      <c r="AJ171" s="35"/>
      <c r="AK171" s="35"/>
      <c r="AL171" s="35"/>
    </row>
    <row r="172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  <c r="AH172" s="35"/>
      <c r="AI172" s="35"/>
      <c r="AJ172" s="35"/>
      <c r="AK172" s="35"/>
      <c r="AL172" s="35"/>
    </row>
    <row r="173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  <c r="AH173" s="35"/>
      <c r="AI173" s="35"/>
      <c r="AJ173" s="35"/>
      <c r="AK173" s="35"/>
      <c r="AL173" s="35"/>
    </row>
    <row r="174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  <c r="AF174" s="35"/>
      <c r="AG174" s="35"/>
      <c r="AH174" s="35"/>
      <c r="AI174" s="35"/>
      <c r="AJ174" s="35"/>
      <c r="AK174" s="35"/>
      <c r="AL174" s="35"/>
    </row>
    <row r="175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  <c r="AF175" s="35"/>
      <c r="AG175" s="35"/>
      <c r="AH175" s="35"/>
      <c r="AI175" s="35"/>
      <c r="AJ175" s="35"/>
      <c r="AK175" s="35"/>
      <c r="AL175" s="35"/>
    </row>
    <row r="176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  <c r="AH176" s="35"/>
      <c r="AI176" s="35"/>
      <c r="AJ176" s="35"/>
      <c r="AK176" s="35"/>
      <c r="AL176" s="35"/>
    </row>
    <row r="177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  <c r="AI177" s="35"/>
      <c r="AJ177" s="35"/>
      <c r="AK177" s="35"/>
      <c r="AL177" s="35"/>
    </row>
    <row r="178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  <c r="AD178" s="35"/>
      <c r="AE178" s="35"/>
      <c r="AF178" s="35"/>
      <c r="AG178" s="35"/>
      <c r="AH178" s="35"/>
      <c r="AI178" s="35"/>
      <c r="AJ178" s="35"/>
      <c r="AK178" s="35"/>
      <c r="AL178" s="35"/>
    </row>
    <row r="179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  <c r="AD179" s="35"/>
      <c r="AE179" s="35"/>
      <c r="AF179" s="35"/>
      <c r="AG179" s="35"/>
      <c r="AH179" s="35"/>
      <c r="AI179" s="35"/>
      <c r="AJ179" s="35"/>
      <c r="AK179" s="35"/>
      <c r="AL179" s="35"/>
    </row>
    <row r="180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  <c r="AH180" s="35"/>
      <c r="AI180" s="35"/>
      <c r="AJ180" s="35"/>
      <c r="AK180" s="35"/>
      <c r="AL180" s="35"/>
    </row>
    <row r="18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</row>
    <row r="182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  <c r="AI182" s="35"/>
      <c r="AJ182" s="35"/>
      <c r="AK182" s="35"/>
      <c r="AL182" s="35"/>
    </row>
    <row r="183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5"/>
      <c r="AF183" s="35"/>
      <c r="AG183" s="35"/>
      <c r="AH183" s="35"/>
      <c r="AI183" s="35"/>
      <c r="AJ183" s="35"/>
      <c r="AK183" s="35"/>
      <c r="AL183" s="35"/>
    </row>
    <row r="184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  <c r="AD184" s="35"/>
      <c r="AE184" s="35"/>
      <c r="AF184" s="35"/>
      <c r="AG184" s="35"/>
      <c r="AH184" s="35"/>
      <c r="AI184" s="35"/>
      <c r="AJ184" s="35"/>
      <c r="AK184" s="35"/>
      <c r="AL184" s="35"/>
    </row>
    <row r="185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  <c r="AD185" s="35"/>
      <c r="AE185" s="35"/>
      <c r="AF185" s="35"/>
      <c r="AG185" s="35"/>
      <c r="AH185" s="35"/>
      <c r="AI185" s="35"/>
      <c r="AJ185" s="35"/>
      <c r="AK185" s="35"/>
      <c r="AL185" s="35"/>
    </row>
    <row r="186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  <c r="AI186" s="35"/>
      <c r="AJ186" s="35"/>
      <c r="AK186" s="35"/>
      <c r="AL186" s="35"/>
    </row>
    <row r="187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  <c r="AH187" s="35"/>
      <c r="AI187" s="35"/>
      <c r="AJ187" s="35"/>
      <c r="AK187" s="35"/>
      <c r="AL187" s="35"/>
    </row>
    <row r="188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  <c r="AD188" s="35"/>
      <c r="AE188" s="35"/>
      <c r="AF188" s="35"/>
      <c r="AG188" s="35"/>
      <c r="AH188" s="35"/>
      <c r="AI188" s="35"/>
      <c r="AJ188" s="35"/>
      <c r="AK188" s="35"/>
      <c r="AL188" s="35"/>
    </row>
    <row r="189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  <c r="AD189" s="35"/>
      <c r="AE189" s="35"/>
      <c r="AF189" s="35"/>
      <c r="AG189" s="35"/>
      <c r="AH189" s="35"/>
      <c r="AI189" s="35"/>
      <c r="AJ189" s="35"/>
      <c r="AK189" s="35"/>
      <c r="AL189" s="35"/>
    </row>
    <row r="190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  <c r="AH190" s="35"/>
      <c r="AI190" s="35"/>
      <c r="AJ190" s="35"/>
      <c r="AK190" s="35"/>
      <c r="AL190" s="35"/>
    </row>
    <row r="19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  <c r="AF191" s="35"/>
      <c r="AG191" s="35"/>
      <c r="AH191" s="35"/>
      <c r="AI191" s="35"/>
      <c r="AJ191" s="35"/>
      <c r="AK191" s="35"/>
      <c r="AL191" s="35"/>
    </row>
    <row r="192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  <c r="AD192" s="35"/>
      <c r="AE192" s="35"/>
      <c r="AF192" s="35"/>
      <c r="AG192" s="35"/>
      <c r="AH192" s="35"/>
      <c r="AI192" s="35"/>
      <c r="AJ192" s="35"/>
      <c r="AK192" s="35"/>
      <c r="AL192" s="35"/>
    </row>
    <row r="193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  <c r="AD193" s="35"/>
      <c r="AE193" s="35"/>
      <c r="AF193" s="35"/>
      <c r="AG193" s="35"/>
      <c r="AH193" s="35"/>
      <c r="AI193" s="35"/>
      <c r="AJ193" s="35"/>
      <c r="AK193" s="35"/>
      <c r="AL193" s="35"/>
    </row>
    <row r="194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  <c r="AE194" s="35"/>
      <c r="AF194" s="35"/>
      <c r="AG194" s="35"/>
      <c r="AH194" s="35"/>
      <c r="AI194" s="35"/>
      <c r="AJ194" s="35"/>
      <c r="AK194" s="35"/>
      <c r="AL194" s="35"/>
    </row>
    <row r="195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  <c r="AD195" s="35"/>
      <c r="AE195" s="35"/>
      <c r="AF195" s="35"/>
      <c r="AG195" s="35"/>
      <c r="AH195" s="35"/>
      <c r="AI195" s="35"/>
      <c r="AJ195" s="35"/>
      <c r="AK195" s="35"/>
      <c r="AL195" s="35"/>
    </row>
    <row r="196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  <c r="AD196" s="35"/>
      <c r="AE196" s="35"/>
      <c r="AF196" s="35"/>
      <c r="AG196" s="35"/>
      <c r="AH196" s="35"/>
      <c r="AI196" s="35"/>
      <c r="AJ196" s="35"/>
      <c r="AK196" s="35"/>
      <c r="AL196" s="35"/>
    </row>
    <row r="197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  <c r="AD197" s="35"/>
      <c r="AE197" s="35"/>
      <c r="AF197" s="35"/>
      <c r="AG197" s="35"/>
      <c r="AH197" s="35"/>
      <c r="AI197" s="35"/>
      <c r="AJ197" s="35"/>
      <c r="AK197" s="35"/>
      <c r="AL197" s="35"/>
    </row>
    <row r="198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  <c r="AD198" s="35"/>
      <c r="AE198" s="35"/>
      <c r="AF198" s="35"/>
      <c r="AG198" s="35"/>
      <c r="AH198" s="35"/>
      <c r="AI198" s="35"/>
      <c r="AJ198" s="35"/>
      <c r="AK198" s="35"/>
      <c r="AL198" s="35"/>
    </row>
    <row r="199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  <c r="AD199" s="35"/>
      <c r="AE199" s="35"/>
      <c r="AF199" s="35"/>
      <c r="AG199" s="35"/>
      <c r="AH199" s="35"/>
      <c r="AI199" s="35"/>
      <c r="AJ199" s="35"/>
      <c r="AK199" s="35"/>
      <c r="AL199" s="35"/>
    </row>
    <row r="200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  <c r="AD200" s="35"/>
      <c r="AE200" s="35"/>
      <c r="AF200" s="35"/>
      <c r="AG200" s="35"/>
      <c r="AH200" s="35"/>
      <c r="AI200" s="35"/>
      <c r="AJ200" s="35"/>
      <c r="AK200" s="35"/>
      <c r="AL200" s="35"/>
    </row>
    <row r="20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  <c r="AD201" s="35"/>
      <c r="AE201" s="35"/>
      <c r="AF201" s="35"/>
      <c r="AG201" s="35"/>
      <c r="AH201" s="35"/>
      <c r="AI201" s="35"/>
      <c r="AJ201" s="35"/>
      <c r="AK201" s="35"/>
      <c r="AL201" s="35"/>
    </row>
    <row r="202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  <c r="AD202" s="35"/>
      <c r="AE202" s="35"/>
      <c r="AF202" s="35"/>
      <c r="AG202" s="35"/>
      <c r="AH202" s="35"/>
      <c r="AI202" s="35"/>
      <c r="AJ202" s="35"/>
      <c r="AK202" s="35"/>
      <c r="AL202" s="35"/>
    </row>
    <row r="203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  <c r="AH203" s="35"/>
      <c r="AI203" s="35"/>
      <c r="AJ203" s="35"/>
      <c r="AK203" s="35"/>
      <c r="AL203" s="35"/>
    </row>
    <row r="204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  <c r="AD204" s="35"/>
      <c r="AE204" s="35"/>
      <c r="AF204" s="35"/>
      <c r="AG204" s="35"/>
      <c r="AH204" s="35"/>
      <c r="AI204" s="35"/>
      <c r="AJ204" s="35"/>
      <c r="AK204" s="35"/>
      <c r="AL204" s="35"/>
    </row>
    <row r="205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  <c r="AD205" s="35"/>
      <c r="AE205" s="35"/>
      <c r="AF205" s="35"/>
      <c r="AG205" s="35"/>
      <c r="AH205" s="35"/>
      <c r="AI205" s="35"/>
      <c r="AJ205" s="35"/>
      <c r="AK205" s="35"/>
      <c r="AL205" s="35"/>
    </row>
    <row r="206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  <c r="AD206" s="35"/>
      <c r="AE206" s="35"/>
      <c r="AF206" s="35"/>
      <c r="AG206" s="35"/>
      <c r="AH206" s="35"/>
      <c r="AI206" s="35"/>
      <c r="AJ206" s="35"/>
      <c r="AK206" s="35"/>
      <c r="AL206" s="35"/>
    </row>
    <row r="207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  <c r="AB207" s="35"/>
      <c r="AC207" s="35"/>
      <c r="AD207" s="35"/>
      <c r="AE207" s="35"/>
      <c r="AF207" s="35"/>
      <c r="AG207" s="35"/>
      <c r="AH207" s="35"/>
      <c r="AI207" s="35"/>
      <c r="AJ207" s="35"/>
      <c r="AK207" s="35"/>
      <c r="AL207" s="35"/>
    </row>
    <row r="208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  <c r="AD208" s="35"/>
      <c r="AE208" s="35"/>
      <c r="AF208" s="35"/>
      <c r="AG208" s="35"/>
      <c r="AH208" s="35"/>
      <c r="AI208" s="35"/>
      <c r="AJ208" s="35"/>
      <c r="AK208" s="35"/>
      <c r="AL208" s="35"/>
    </row>
    <row r="209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  <c r="AC209" s="35"/>
      <c r="AD209" s="35"/>
      <c r="AE209" s="35"/>
      <c r="AF209" s="35"/>
      <c r="AG209" s="35"/>
      <c r="AH209" s="35"/>
      <c r="AI209" s="35"/>
      <c r="AJ209" s="35"/>
      <c r="AK209" s="35"/>
      <c r="AL209" s="35"/>
    </row>
    <row r="210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  <c r="AD210" s="35"/>
      <c r="AE210" s="35"/>
      <c r="AF210" s="35"/>
      <c r="AG210" s="35"/>
      <c r="AH210" s="35"/>
      <c r="AI210" s="35"/>
      <c r="AJ210" s="35"/>
      <c r="AK210" s="35"/>
      <c r="AL210" s="35"/>
    </row>
    <row r="21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  <c r="AC211" s="35"/>
      <c r="AD211" s="35"/>
      <c r="AE211" s="35"/>
      <c r="AF211" s="35"/>
      <c r="AG211" s="35"/>
      <c r="AH211" s="35"/>
      <c r="AI211" s="35"/>
      <c r="AJ211" s="35"/>
      <c r="AK211" s="35"/>
      <c r="AL211" s="35"/>
    </row>
    <row r="212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  <c r="AC212" s="35"/>
      <c r="AD212" s="35"/>
      <c r="AE212" s="35"/>
      <c r="AF212" s="35"/>
      <c r="AG212" s="35"/>
      <c r="AH212" s="35"/>
      <c r="AI212" s="35"/>
      <c r="AJ212" s="35"/>
      <c r="AK212" s="35"/>
      <c r="AL212" s="35"/>
    </row>
    <row r="213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  <c r="AD213" s="35"/>
      <c r="AE213" s="35"/>
      <c r="AF213" s="35"/>
      <c r="AG213" s="35"/>
      <c r="AH213" s="35"/>
      <c r="AI213" s="35"/>
      <c r="AJ213" s="35"/>
      <c r="AK213" s="35"/>
      <c r="AL213" s="35"/>
    </row>
    <row r="214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  <c r="AC214" s="35"/>
      <c r="AD214" s="35"/>
      <c r="AE214" s="35"/>
      <c r="AF214" s="35"/>
      <c r="AG214" s="35"/>
      <c r="AH214" s="35"/>
      <c r="AI214" s="35"/>
      <c r="AJ214" s="35"/>
      <c r="AK214" s="35"/>
      <c r="AL214" s="35"/>
    </row>
    <row r="215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  <c r="AC215" s="35"/>
      <c r="AD215" s="35"/>
      <c r="AE215" s="35"/>
      <c r="AF215" s="35"/>
      <c r="AG215" s="35"/>
      <c r="AH215" s="35"/>
      <c r="AI215" s="35"/>
      <c r="AJ215" s="35"/>
      <c r="AK215" s="35"/>
      <c r="AL215" s="35"/>
    </row>
    <row r="216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  <c r="AE216" s="35"/>
      <c r="AF216" s="35"/>
      <c r="AG216" s="35"/>
      <c r="AH216" s="35"/>
      <c r="AI216" s="35"/>
      <c r="AJ216" s="35"/>
      <c r="AK216" s="35"/>
      <c r="AL216" s="35"/>
    </row>
    <row r="217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  <c r="AB217" s="35"/>
      <c r="AC217" s="35"/>
      <c r="AD217" s="35"/>
      <c r="AE217" s="35"/>
      <c r="AF217" s="35"/>
      <c r="AG217" s="35"/>
      <c r="AH217" s="35"/>
      <c r="AI217" s="35"/>
      <c r="AJ217" s="35"/>
      <c r="AK217" s="35"/>
      <c r="AL217" s="35"/>
    </row>
    <row r="218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  <c r="AD218" s="35"/>
      <c r="AE218" s="35"/>
      <c r="AF218" s="35"/>
      <c r="AG218" s="35"/>
      <c r="AH218" s="35"/>
      <c r="AI218" s="35"/>
      <c r="AJ218" s="35"/>
      <c r="AK218" s="35"/>
      <c r="AL218" s="35"/>
    </row>
    <row r="219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  <c r="AD219" s="35"/>
      <c r="AE219" s="35"/>
      <c r="AF219" s="35"/>
      <c r="AG219" s="35"/>
      <c r="AH219" s="35"/>
      <c r="AI219" s="35"/>
      <c r="AJ219" s="35"/>
      <c r="AK219" s="35"/>
      <c r="AL219" s="35"/>
    </row>
    <row r="220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35"/>
      <c r="AD220" s="35"/>
      <c r="AE220" s="35"/>
      <c r="AF220" s="35"/>
      <c r="AG220" s="35"/>
      <c r="AH220" s="35"/>
      <c r="AI220" s="35"/>
      <c r="AJ220" s="35"/>
      <c r="AK220" s="35"/>
      <c r="AL220" s="35"/>
    </row>
    <row r="22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  <c r="AC221" s="35"/>
      <c r="AD221" s="35"/>
      <c r="AE221" s="35"/>
      <c r="AF221" s="35"/>
      <c r="AG221" s="35"/>
      <c r="AH221" s="35"/>
      <c r="AI221" s="35"/>
      <c r="AJ221" s="35"/>
      <c r="AK221" s="35"/>
      <c r="AL221" s="35"/>
    </row>
    <row r="222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  <c r="AC222" s="35"/>
      <c r="AD222" s="35"/>
      <c r="AE222" s="35"/>
      <c r="AF222" s="35"/>
      <c r="AG222" s="35"/>
      <c r="AH222" s="35"/>
      <c r="AI222" s="35"/>
      <c r="AJ222" s="35"/>
      <c r="AK222" s="35"/>
      <c r="AL222" s="35"/>
    </row>
    <row r="223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  <c r="AB223" s="35"/>
      <c r="AC223" s="35"/>
      <c r="AD223" s="35"/>
      <c r="AE223" s="35"/>
      <c r="AF223" s="35"/>
      <c r="AG223" s="35"/>
      <c r="AH223" s="35"/>
      <c r="AI223" s="35"/>
      <c r="AJ223" s="35"/>
      <c r="AK223" s="35"/>
      <c r="AL223" s="35"/>
    </row>
    <row r="224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  <c r="AD224" s="35"/>
      <c r="AE224" s="35"/>
      <c r="AF224" s="35"/>
      <c r="AG224" s="35"/>
      <c r="AH224" s="35"/>
      <c r="AI224" s="35"/>
      <c r="AJ224" s="35"/>
      <c r="AK224" s="35"/>
      <c r="AL224" s="35"/>
    </row>
    <row r="225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35"/>
      <c r="AF225" s="35"/>
      <c r="AG225" s="35"/>
      <c r="AH225" s="35"/>
      <c r="AI225" s="35"/>
      <c r="AJ225" s="35"/>
      <c r="AK225" s="35"/>
      <c r="AL225" s="35"/>
    </row>
    <row r="226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  <c r="AB226" s="35"/>
      <c r="AC226" s="35"/>
      <c r="AD226" s="35"/>
      <c r="AE226" s="35"/>
      <c r="AF226" s="35"/>
      <c r="AG226" s="35"/>
      <c r="AH226" s="35"/>
      <c r="AI226" s="35"/>
      <c r="AJ226" s="35"/>
      <c r="AK226" s="35"/>
      <c r="AL226" s="35"/>
    </row>
    <row r="227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  <c r="AC227" s="35"/>
      <c r="AD227" s="35"/>
      <c r="AE227" s="35"/>
      <c r="AF227" s="35"/>
      <c r="AG227" s="35"/>
      <c r="AH227" s="35"/>
      <c r="AI227" s="35"/>
      <c r="AJ227" s="35"/>
      <c r="AK227" s="35"/>
      <c r="AL227" s="35"/>
    </row>
    <row r="228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  <c r="AD228" s="35"/>
      <c r="AE228" s="35"/>
      <c r="AF228" s="35"/>
      <c r="AG228" s="35"/>
      <c r="AH228" s="35"/>
      <c r="AI228" s="35"/>
      <c r="AJ228" s="35"/>
      <c r="AK228" s="35"/>
      <c r="AL228" s="35"/>
    </row>
    <row r="229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  <c r="AC229" s="35"/>
      <c r="AD229" s="35"/>
      <c r="AE229" s="35"/>
      <c r="AF229" s="35"/>
      <c r="AG229" s="35"/>
      <c r="AH229" s="35"/>
      <c r="AI229" s="35"/>
      <c r="AJ229" s="35"/>
      <c r="AK229" s="35"/>
      <c r="AL229" s="35"/>
    </row>
    <row r="230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35"/>
      <c r="AD230" s="35"/>
      <c r="AE230" s="35"/>
      <c r="AF230" s="35"/>
      <c r="AG230" s="35"/>
      <c r="AH230" s="35"/>
      <c r="AI230" s="35"/>
      <c r="AJ230" s="35"/>
      <c r="AK230" s="35"/>
      <c r="AL230" s="35"/>
    </row>
    <row r="23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  <c r="AB231" s="35"/>
      <c r="AC231" s="35"/>
      <c r="AD231" s="35"/>
      <c r="AE231" s="35"/>
      <c r="AF231" s="35"/>
      <c r="AG231" s="35"/>
      <c r="AH231" s="35"/>
      <c r="AI231" s="35"/>
      <c r="AJ231" s="35"/>
      <c r="AK231" s="35"/>
      <c r="AL231" s="35"/>
    </row>
    <row r="232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  <c r="AB232" s="35"/>
      <c r="AC232" s="35"/>
      <c r="AD232" s="35"/>
      <c r="AE232" s="35"/>
      <c r="AF232" s="35"/>
      <c r="AG232" s="35"/>
      <c r="AH232" s="35"/>
      <c r="AI232" s="35"/>
      <c r="AJ232" s="35"/>
      <c r="AK232" s="35"/>
      <c r="AL232" s="35"/>
    </row>
    <row r="233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35"/>
      <c r="AD233" s="35"/>
      <c r="AE233" s="35"/>
      <c r="AF233" s="35"/>
      <c r="AG233" s="35"/>
      <c r="AH233" s="35"/>
      <c r="AI233" s="35"/>
      <c r="AJ233" s="35"/>
      <c r="AK233" s="35"/>
      <c r="AL233" s="35"/>
    </row>
    <row r="234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  <c r="AC234" s="35"/>
      <c r="AD234" s="35"/>
      <c r="AE234" s="35"/>
      <c r="AF234" s="35"/>
      <c r="AG234" s="35"/>
      <c r="AH234" s="35"/>
      <c r="AI234" s="35"/>
      <c r="AJ234" s="35"/>
      <c r="AK234" s="35"/>
      <c r="AL234" s="35"/>
    </row>
    <row r="235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  <c r="AC235" s="35"/>
      <c r="AD235" s="35"/>
      <c r="AE235" s="35"/>
      <c r="AF235" s="35"/>
      <c r="AG235" s="35"/>
      <c r="AH235" s="35"/>
      <c r="AI235" s="35"/>
      <c r="AJ235" s="35"/>
      <c r="AK235" s="35"/>
      <c r="AL235" s="35"/>
    </row>
    <row r="236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  <c r="AC236" s="35"/>
      <c r="AD236" s="35"/>
      <c r="AE236" s="35"/>
      <c r="AF236" s="35"/>
      <c r="AG236" s="35"/>
      <c r="AH236" s="35"/>
      <c r="AI236" s="35"/>
      <c r="AJ236" s="35"/>
      <c r="AK236" s="35"/>
      <c r="AL236" s="35"/>
    </row>
    <row r="237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  <c r="AC237" s="35"/>
      <c r="AD237" s="35"/>
      <c r="AE237" s="35"/>
      <c r="AF237" s="35"/>
      <c r="AG237" s="35"/>
      <c r="AH237" s="35"/>
      <c r="AI237" s="35"/>
      <c r="AJ237" s="35"/>
      <c r="AK237" s="35"/>
      <c r="AL237" s="35"/>
    </row>
    <row r="238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35"/>
      <c r="AD238" s="35"/>
      <c r="AE238" s="35"/>
      <c r="AF238" s="35"/>
      <c r="AG238" s="35"/>
      <c r="AH238" s="35"/>
      <c r="AI238" s="35"/>
      <c r="AJ238" s="35"/>
      <c r="AK238" s="35"/>
      <c r="AL238" s="35"/>
    </row>
    <row r="239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  <c r="AC239" s="35"/>
      <c r="AD239" s="35"/>
      <c r="AE239" s="35"/>
      <c r="AF239" s="35"/>
      <c r="AG239" s="35"/>
      <c r="AH239" s="35"/>
      <c r="AI239" s="35"/>
      <c r="AJ239" s="35"/>
      <c r="AK239" s="35"/>
      <c r="AL239" s="35"/>
    </row>
    <row r="240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  <c r="AC240" s="35"/>
      <c r="AD240" s="35"/>
      <c r="AE240" s="35"/>
      <c r="AF240" s="35"/>
      <c r="AG240" s="35"/>
      <c r="AH240" s="35"/>
      <c r="AI240" s="35"/>
      <c r="AJ240" s="35"/>
      <c r="AK240" s="35"/>
      <c r="AL240" s="35"/>
    </row>
    <row r="24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  <c r="AC241" s="35"/>
      <c r="AD241" s="35"/>
      <c r="AE241" s="35"/>
      <c r="AF241" s="35"/>
      <c r="AG241" s="35"/>
      <c r="AH241" s="35"/>
      <c r="AI241" s="35"/>
      <c r="AJ241" s="35"/>
      <c r="AK241" s="35"/>
      <c r="AL241" s="35"/>
    </row>
    <row r="242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  <c r="AC242" s="35"/>
      <c r="AD242" s="35"/>
      <c r="AE242" s="35"/>
      <c r="AF242" s="35"/>
      <c r="AG242" s="35"/>
      <c r="AH242" s="35"/>
      <c r="AI242" s="35"/>
      <c r="AJ242" s="35"/>
      <c r="AK242" s="35"/>
      <c r="AL242" s="35"/>
    </row>
    <row r="243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  <c r="AC243" s="35"/>
      <c r="AD243" s="35"/>
      <c r="AE243" s="35"/>
      <c r="AF243" s="35"/>
      <c r="AG243" s="35"/>
      <c r="AH243" s="35"/>
      <c r="AI243" s="35"/>
      <c r="AJ243" s="35"/>
      <c r="AK243" s="35"/>
      <c r="AL243" s="35"/>
    </row>
    <row r="244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35"/>
      <c r="AF244" s="35"/>
      <c r="AG244" s="35"/>
      <c r="AH244" s="35"/>
      <c r="AI244" s="35"/>
      <c r="AJ244" s="35"/>
      <c r="AK244" s="35"/>
      <c r="AL244" s="35"/>
    </row>
    <row r="245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  <c r="AC245" s="35"/>
      <c r="AD245" s="35"/>
      <c r="AE245" s="35"/>
      <c r="AF245" s="35"/>
      <c r="AG245" s="35"/>
      <c r="AH245" s="35"/>
      <c r="AI245" s="35"/>
      <c r="AJ245" s="35"/>
      <c r="AK245" s="35"/>
      <c r="AL245" s="35"/>
    </row>
    <row r="246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35"/>
      <c r="AD246" s="35"/>
      <c r="AE246" s="35"/>
      <c r="AF246" s="35"/>
      <c r="AG246" s="35"/>
      <c r="AH246" s="35"/>
      <c r="AI246" s="35"/>
      <c r="AJ246" s="35"/>
      <c r="AK246" s="35"/>
      <c r="AL246" s="35"/>
    </row>
    <row r="247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  <c r="AC247" s="35"/>
      <c r="AD247" s="35"/>
      <c r="AE247" s="35"/>
      <c r="AF247" s="35"/>
      <c r="AG247" s="35"/>
      <c r="AH247" s="35"/>
      <c r="AI247" s="35"/>
      <c r="AJ247" s="35"/>
      <c r="AK247" s="35"/>
      <c r="AL247" s="35"/>
    </row>
    <row r="248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  <c r="AC248" s="35"/>
      <c r="AD248" s="35"/>
      <c r="AE248" s="35"/>
      <c r="AF248" s="35"/>
      <c r="AG248" s="35"/>
      <c r="AH248" s="35"/>
      <c r="AI248" s="35"/>
      <c r="AJ248" s="35"/>
      <c r="AK248" s="35"/>
      <c r="AL248" s="35"/>
    </row>
    <row r="249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  <c r="AC249" s="35"/>
      <c r="AD249" s="35"/>
      <c r="AE249" s="35"/>
      <c r="AF249" s="35"/>
      <c r="AG249" s="35"/>
      <c r="AH249" s="35"/>
      <c r="AI249" s="35"/>
      <c r="AJ249" s="35"/>
      <c r="AK249" s="35"/>
      <c r="AL249" s="35"/>
    </row>
    <row r="250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  <c r="AC250" s="35"/>
      <c r="AD250" s="35"/>
      <c r="AE250" s="35"/>
      <c r="AF250" s="35"/>
      <c r="AG250" s="35"/>
      <c r="AH250" s="35"/>
      <c r="AI250" s="35"/>
      <c r="AJ250" s="35"/>
      <c r="AK250" s="35"/>
      <c r="AL250" s="35"/>
    </row>
    <row r="25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  <c r="AD251" s="35"/>
      <c r="AE251" s="35"/>
      <c r="AF251" s="35"/>
      <c r="AG251" s="35"/>
      <c r="AH251" s="35"/>
      <c r="AI251" s="35"/>
      <c r="AJ251" s="35"/>
      <c r="AK251" s="35"/>
      <c r="AL251" s="35"/>
    </row>
    <row r="252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  <c r="AC252" s="35"/>
      <c r="AD252" s="35"/>
      <c r="AE252" s="35"/>
      <c r="AF252" s="35"/>
      <c r="AG252" s="35"/>
      <c r="AH252" s="35"/>
      <c r="AI252" s="35"/>
      <c r="AJ252" s="35"/>
      <c r="AK252" s="35"/>
      <c r="AL252" s="35"/>
    </row>
    <row r="253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  <c r="AC253" s="35"/>
      <c r="AD253" s="35"/>
      <c r="AE253" s="35"/>
      <c r="AF253" s="35"/>
      <c r="AG253" s="35"/>
      <c r="AH253" s="35"/>
      <c r="AI253" s="35"/>
      <c r="AJ253" s="35"/>
      <c r="AK253" s="35"/>
      <c r="AL253" s="35"/>
    </row>
    <row r="254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  <c r="AC254" s="35"/>
      <c r="AD254" s="35"/>
      <c r="AE254" s="35"/>
      <c r="AF254" s="35"/>
      <c r="AG254" s="35"/>
      <c r="AH254" s="35"/>
      <c r="AI254" s="35"/>
      <c r="AJ254" s="35"/>
      <c r="AK254" s="35"/>
      <c r="AL254" s="35"/>
    </row>
    <row r="255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  <c r="AC255" s="35"/>
      <c r="AD255" s="35"/>
      <c r="AE255" s="35"/>
      <c r="AF255" s="35"/>
      <c r="AG255" s="35"/>
      <c r="AH255" s="35"/>
      <c r="AI255" s="35"/>
      <c r="AJ255" s="35"/>
      <c r="AK255" s="35"/>
      <c r="AL255" s="35"/>
    </row>
    <row r="256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  <c r="AC256" s="35"/>
      <c r="AD256" s="35"/>
      <c r="AE256" s="35"/>
      <c r="AF256" s="35"/>
      <c r="AG256" s="35"/>
      <c r="AH256" s="35"/>
      <c r="AI256" s="35"/>
      <c r="AJ256" s="35"/>
      <c r="AK256" s="35"/>
      <c r="AL256" s="35"/>
    </row>
    <row r="257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  <c r="AC257" s="35"/>
      <c r="AD257" s="35"/>
      <c r="AE257" s="35"/>
      <c r="AF257" s="35"/>
      <c r="AG257" s="35"/>
      <c r="AH257" s="35"/>
      <c r="AI257" s="35"/>
      <c r="AJ257" s="35"/>
      <c r="AK257" s="35"/>
      <c r="AL257" s="35"/>
    </row>
    <row r="258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35"/>
      <c r="AD258" s="35"/>
      <c r="AE258" s="35"/>
      <c r="AF258" s="35"/>
      <c r="AG258" s="35"/>
      <c r="AH258" s="35"/>
      <c r="AI258" s="35"/>
      <c r="AJ258" s="35"/>
      <c r="AK258" s="35"/>
      <c r="AL258" s="35"/>
    </row>
    <row r="259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  <c r="AC259" s="35"/>
      <c r="AD259" s="35"/>
      <c r="AE259" s="35"/>
      <c r="AF259" s="35"/>
      <c r="AG259" s="35"/>
      <c r="AH259" s="35"/>
      <c r="AI259" s="35"/>
      <c r="AJ259" s="35"/>
      <c r="AK259" s="35"/>
      <c r="AL259" s="35"/>
    </row>
    <row r="260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  <c r="AD260" s="35"/>
      <c r="AE260" s="35"/>
      <c r="AF260" s="35"/>
      <c r="AG260" s="35"/>
      <c r="AH260" s="35"/>
      <c r="AI260" s="35"/>
      <c r="AJ260" s="35"/>
      <c r="AK260" s="35"/>
      <c r="AL260" s="35"/>
    </row>
    <row r="26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  <c r="AC261" s="35"/>
      <c r="AD261" s="35"/>
      <c r="AE261" s="35"/>
      <c r="AF261" s="35"/>
      <c r="AG261" s="35"/>
      <c r="AH261" s="35"/>
      <c r="AI261" s="35"/>
      <c r="AJ261" s="35"/>
      <c r="AK261" s="35"/>
      <c r="AL261" s="35"/>
    </row>
    <row r="262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  <c r="AB262" s="35"/>
      <c r="AC262" s="35"/>
      <c r="AD262" s="35"/>
      <c r="AE262" s="35"/>
      <c r="AF262" s="35"/>
      <c r="AG262" s="35"/>
      <c r="AH262" s="35"/>
      <c r="AI262" s="35"/>
      <c r="AJ262" s="35"/>
      <c r="AK262" s="35"/>
      <c r="AL262" s="35"/>
    </row>
    <row r="263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  <c r="AC263" s="35"/>
      <c r="AD263" s="35"/>
      <c r="AE263" s="35"/>
      <c r="AF263" s="35"/>
      <c r="AG263" s="35"/>
      <c r="AH263" s="35"/>
      <c r="AI263" s="35"/>
      <c r="AJ263" s="35"/>
      <c r="AK263" s="35"/>
      <c r="AL263" s="35"/>
    </row>
    <row r="264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5"/>
      <c r="AC264" s="35"/>
      <c r="AD264" s="35"/>
      <c r="AE264" s="35"/>
      <c r="AF264" s="35"/>
      <c r="AG264" s="35"/>
      <c r="AH264" s="35"/>
      <c r="AI264" s="35"/>
      <c r="AJ264" s="35"/>
      <c r="AK264" s="35"/>
      <c r="AL264" s="35"/>
    </row>
    <row r="265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  <c r="AC265" s="35"/>
      <c r="AD265" s="35"/>
      <c r="AE265" s="35"/>
      <c r="AF265" s="35"/>
      <c r="AG265" s="35"/>
      <c r="AH265" s="35"/>
      <c r="AI265" s="35"/>
      <c r="AJ265" s="35"/>
      <c r="AK265" s="35"/>
      <c r="AL265" s="35"/>
    </row>
    <row r="266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  <c r="AB266" s="35"/>
      <c r="AC266" s="35"/>
      <c r="AD266" s="35"/>
      <c r="AE266" s="35"/>
      <c r="AF266" s="35"/>
      <c r="AG266" s="35"/>
      <c r="AH266" s="35"/>
      <c r="AI266" s="35"/>
      <c r="AJ266" s="35"/>
      <c r="AK266" s="35"/>
      <c r="AL266" s="35"/>
    </row>
    <row r="267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  <c r="AC267" s="35"/>
      <c r="AD267" s="35"/>
      <c r="AE267" s="35"/>
      <c r="AF267" s="35"/>
      <c r="AG267" s="35"/>
      <c r="AH267" s="35"/>
      <c r="AI267" s="35"/>
      <c r="AJ267" s="35"/>
      <c r="AK267" s="35"/>
      <c r="AL267" s="35"/>
    </row>
    <row r="268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  <c r="AD268" s="35"/>
      <c r="AE268" s="35"/>
      <c r="AF268" s="35"/>
      <c r="AG268" s="35"/>
      <c r="AH268" s="35"/>
      <c r="AI268" s="35"/>
      <c r="AJ268" s="35"/>
      <c r="AK268" s="35"/>
      <c r="AL268" s="35"/>
    </row>
    <row r="269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  <c r="AB269" s="35"/>
      <c r="AC269" s="35"/>
      <c r="AD269" s="35"/>
      <c r="AE269" s="35"/>
      <c r="AF269" s="35"/>
      <c r="AG269" s="35"/>
      <c r="AH269" s="35"/>
      <c r="AI269" s="35"/>
      <c r="AJ269" s="35"/>
      <c r="AK269" s="35"/>
      <c r="AL269" s="35"/>
    </row>
    <row r="270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  <c r="AB270" s="35"/>
      <c r="AC270" s="35"/>
      <c r="AD270" s="35"/>
      <c r="AE270" s="35"/>
      <c r="AF270" s="35"/>
      <c r="AG270" s="35"/>
      <c r="AH270" s="35"/>
      <c r="AI270" s="35"/>
      <c r="AJ270" s="35"/>
      <c r="AK270" s="35"/>
      <c r="AL270" s="35"/>
    </row>
    <row r="27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  <c r="AB271" s="35"/>
      <c r="AC271" s="35"/>
      <c r="AD271" s="35"/>
      <c r="AE271" s="35"/>
      <c r="AF271" s="35"/>
      <c r="AG271" s="35"/>
      <c r="AH271" s="35"/>
      <c r="AI271" s="35"/>
      <c r="AJ271" s="35"/>
      <c r="AK271" s="35"/>
      <c r="AL271" s="35"/>
    </row>
    <row r="272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  <c r="AC272" s="35"/>
      <c r="AD272" s="35"/>
      <c r="AE272" s="35"/>
      <c r="AF272" s="35"/>
      <c r="AG272" s="35"/>
      <c r="AH272" s="35"/>
      <c r="AI272" s="35"/>
      <c r="AJ272" s="35"/>
      <c r="AK272" s="35"/>
      <c r="AL272" s="35"/>
    </row>
    <row r="273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  <c r="AB273" s="35"/>
      <c r="AC273" s="35"/>
      <c r="AD273" s="35"/>
      <c r="AE273" s="35"/>
      <c r="AF273" s="35"/>
      <c r="AG273" s="35"/>
      <c r="AH273" s="35"/>
      <c r="AI273" s="35"/>
      <c r="AJ273" s="35"/>
      <c r="AK273" s="35"/>
      <c r="AL273" s="35"/>
    </row>
    <row r="274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  <c r="AB274" s="35"/>
      <c r="AC274" s="35"/>
      <c r="AD274" s="35"/>
      <c r="AE274" s="35"/>
      <c r="AF274" s="35"/>
      <c r="AG274" s="35"/>
      <c r="AH274" s="35"/>
      <c r="AI274" s="35"/>
      <c r="AJ274" s="35"/>
      <c r="AK274" s="35"/>
      <c r="AL274" s="35"/>
    </row>
    <row r="275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  <c r="AB275" s="35"/>
      <c r="AC275" s="35"/>
      <c r="AD275" s="35"/>
      <c r="AE275" s="35"/>
      <c r="AF275" s="35"/>
      <c r="AG275" s="35"/>
      <c r="AH275" s="35"/>
      <c r="AI275" s="35"/>
      <c r="AJ275" s="35"/>
      <c r="AK275" s="35"/>
      <c r="AL275" s="35"/>
    </row>
    <row r="276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  <c r="AB276" s="35"/>
      <c r="AC276" s="35"/>
      <c r="AD276" s="35"/>
      <c r="AE276" s="35"/>
      <c r="AF276" s="35"/>
      <c r="AG276" s="35"/>
      <c r="AH276" s="35"/>
      <c r="AI276" s="35"/>
      <c r="AJ276" s="35"/>
      <c r="AK276" s="35"/>
      <c r="AL276" s="35"/>
    </row>
    <row r="277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  <c r="AB277" s="35"/>
      <c r="AC277" s="35"/>
      <c r="AD277" s="35"/>
      <c r="AE277" s="35"/>
      <c r="AF277" s="35"/>
      <c r="AG277" s="35"/>
      <c r="AH277" s="35"/>
      <c r="AI277" s="35"/>
      <c r="AJ277" s="35"/>
      <c r="AK277" s="35"/>
      <c r="AL277" s="35"/>
    </row>
    <row r="278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35"/>
      <c r="AD278" s="35"/>
      <c r="AE278" s="35"/>
      <c r="AF278" s="35"/>
      <c r="AG278" s="35"/>
      <c r="AH278" s="35"/>
      <c r="AI278" s="35"/>
      <c r="AJ278" s="35"/>
      <c r="AK278" s="35"/>
      <c r="AL278" s="35"/>
    </row>
    <row r="279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  <c r="AC279" s="35"/>
      <c r="AD279" s="35"/>
      <c r="AE279" s="35"/>
      <c r="AF279" s="35"/>
      <c r="AG279" s="35"/>
      <c r="AH279" s="35"/>
      <c r="AI279" s="35"/>
      <c r="AJ279" s="35"/>
      <c r="AK279" s="35"/>
      <c r="AL279" s="35"/>
    </row>
    <row r="280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  <c r="AC280" s="35"/>
      <c r="AD280" s="35"/>
      <c r="AE280" s="35"/>
      <c r="AF280" s="35"/>
      <c r="AG280" s="35"/>
      <c r="AH280" s="35"/>
      <c r="AI280" s="35"/>
      <c r="AJ280" s="35"/>
      <c r="AK280" s="35"/>
      <c r="AL280" s="35"/>
    </row>
    <row r="28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  <c r="AC281" s="35"/>
      <c r="AD281" s="35"/>
      <c r="AE281" s="35"/>
      <c r="AF281" s="35"/>
      <c r="AG281" s="35"/>
      <c r="AH281" s="35"/>
      <c r="AI281" s="35"/>
      <c r="AJ281" s="35"/>
      <c r="AK281" s="35"/>
      <c r="AL281" s="35"/>
    </row>
    <row r="282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  <c r="AC282" s="35"/>
      <c r="AD282" s="35"/>
      <c r="AE282" s="35"/>
      <c r="AF282" s="35"/>
      <c r="AG282" s="35"/>
      <c r="AH282" s="35"/>
      <c r="AI282" s="35"/>
      <c r="AJ282" s="35"/>
      <c r="AK282" s="35"/>
      <c r="AL282" s="35"/>
    </row>
    <row r="283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  <c r="AC283" s="35"/>
      <c r="AD283" s="35"/>
      <c r="AE283" s="35"/>
      <c r="AF283" s="35"/>
      <c r="AG283" s="35"/>
      <c r="AH283" s="35"/>
      <c r="AI283" s="35"/>
      <c r="AJ283" s="35"/>
      <c r="AK283" s="35"/>
      <c r="AL283" s="35"/>
    </row>
    <row r="284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  <c r="AB284" s="35"/>
      <c r="AC284" s="35"/>
      <c r="AD284" s="35"/>
      <c r="AE284" s="35"/>
      <c r="AF284" s="35"/>
      <c r="AG284" s="35"/>
      <c r="AH284" s="35"/>
      <c r="AI284" s="35"/>
      <c r="AJ284" s="35"/>
      <c r="AK284" s="35"/>
      <c r="AL284" s="35"/>
    </row>
    <row r="285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  <c r="AB285" s="35"/>
      <c r="AC285" s="35"/>
      <c r="AD285" s="35"/>
      <c r="AE285" s="35"/>
      <c r="AF285" s="35"/>
      <c r="AG285" s="35"/>
      <c r="AH285" s="35"/>
      <c r="AI285" s="35"/>
      <c r="AJ285" s="35"/>
      <c r="AK285" s="35"/>
      <c r="AL285" s="35"/>
    </row>
    <row r="286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  <c r="AE286" s="35"/>
      <c r="AF286" s="35"/>
      <c r="AG286" s="35"/>
      <c r="AH286" s="35"/>
      <c r="AI286" s="35"/>
      <c r="AJ286" s="35"/>
      <c r="AK286" s="35"/>
      <c r="AL286" s="35"/>
    </row>
    <row r="287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  <c r="AB287" s="35"/>
      <c r="AC287" s="35"/>
      <c r="AD287" s="35"/>
      <c r="AE287" s="35"/>
      <c r="AF287" s="35"/>
      <c r="AG287" s="35"/>
      <c r="AH287" s="35"/>
      <c r="AI287" s="35"/>
      <c r="AJ287" s="35"/>
      <c r="AK287" s="35"/>
      <c r="AL287" s="35"/>
    </row>
    <row r="288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  <c r="AB288" s="35"/>
      <c r="AC288" s="35"/>
      <c r="AD288" s="35"/>
      <c r="AE288" s="35"/>
      <c r="AF288" s="35"/>
      <c r="AG288" s="35"/>
      <c r="AH288" s="35"/>
      <c r="AI288" s="35"/>
      <c r="AJ288" s="35"/>
      <c r="AK288" s="35"/>
      <c r="AL288" s="35"/>
    </row>
    <row r="289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  <c r="AB289" s="35"/>
      <c r="AC289" s="35"/>
      <c r="AD289" s="35"/>
      <c r="AE289" s="35"/>
      <c r="AF289" s="35"/>
      <c r="AG289" s="35"/>
      <c r="AH289" s="35"/>
      <c r="AI289" s="35"/>
      <c r="AJ289" s="35"/>
      <c r="AK289" s="35"/>
      <c r="AL289" s="35"/>
    </row>
    <row r="290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  <c r="AB290" s="35"/>
      <c r="AC290" s="35"/>
      <c r="AD290" s="35"/>
      <c r="AE290" s="35"/>
      <c r="AF290" s="35"/>
      <c r="AG290" s="35"/>
      <c r="AH290" s="35"/>
      <c r="AI290" s="35"/>
      <c r="AJ290" s="35"/>
      <c r="AK290" s="35"/>
      <c r="AL290" s="35"/>
    </row>
    <row r="29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  <c r="AC291" s="35"/>
      <c r="AD291" s="35"/>
      <c r="AE291" s="35"/>
      <c r="AF291" s="35"/>
      <c r="AG291" s="35"/>
      <c r="AH291" s="35"/>
      <c r="AI291" s="35"/>
      <c r="AJ291" s="35"/>
      <c r="AK291" s="35"/>
      <c r="AL291" s="35"/>
    </row>
    <row r="292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  <c r="AB292" s="35"/>
      <c r="AC292" s="35"/>
      <c r="AD292" s="35"/>
      <c r="AE292" s="35"/>
      <c r="AF292" s="35"/>
      <c r="AG292" s="35"/>
      <c r="AH292" s="35"/>
      <c r="AI292" s="35"/>
      <c r="AJ292" s="35"/>
      <c r="AK292" s="35"/>
      <c r="AL292" s="35"/>
    </row>
    <row r="293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  <c r="AC293" s="35"/>
      <c r="AD293" s="35"/>
      <c r="AE293" s="35"/>
      <c r="AF293" s="35"/>
      <c r="AG293" s="35"/>
      <c r="AH293" s="35"/>
      <c r="AI293" s="35"/>
      <c r="AJ293" s="35"/>
      <c r="AK293" s="35"/>
      <c r="AL293" s="35"/>
    </row>
    <row r="294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  <c r="AB294" s="35"/>
      <c r="AC294" s="35"/>
      <c r="AD294" s="35"/>
      <c r="AE294" s="35"/>
      <c r="AF294" s="35"/>
      <c r="AG294" s="35"/>
      <c r="AH294" s="35"/>
      <c r="AI294" s="35"/>
      <c r="AJ294" s="35"/>
      <c r="AK294" s="35"/>
      <c r="AL294" s="35"/>
    </row>
    <row r="295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  <c r="AB295" s="35"/>
      <c r="AC295" s="35"/>
      <c r="AD295" s="35"/>
      <c r="AE295" s="35"/>
      <c r="AF295" s="35"/>
      <c r="AG295" s="35"/>
      <c r="AH295" s="35"/>
      <c r="AI295" s="35"/>
      <c r="AJ295" s="35"/>
      <c r="AK295" s="35"/>
      <c r="AL295" s="35"/>
    </row>
    <row r="296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  <c r="AB296" s="35"/>
      <c r="AC296" s="35"/>
      <c r="AD296" s="35"/>
      <c r="AE296" s="35"/>
      <c r="AF296" s="35"/>
      <c r="AG296" s="35"/>
      <c r="AH296" s="35"/>
      <c r="AI296" s="35"/>
      <c r="AJ296" s="35"/>
      <c r="AK296" s="35"/>
      <c r="AL296" s="35"/>
    </row>
    <row r="297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  <c r="AB297" s="35"/>
      <c r="AC297" s="35"/>
      <c r="AD297" s="35"/>
      <c r="AE297" s="35"/>
      <c r="AF297" s="35"/>
      <c r="AG297" s="35"/>
      <c r="AH297" s="35"/>
      <c r="AI297" s="35"/>
      <c r="AJ297" s="35"/>
      <c r="AK297" s="35"/>
      <c r="AL297" s="35"/>
    </row>
    <row r="298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  <c r="AB298" s="35"/>
      <c r="AC298" s="35"/>
      <c r="AD298" s="35"/>
      <c r="AE298" s="35"/>
      <c r="AF298" s="35"/>
      <c r="AG298" s="35"/>
      <c r="AH298" s="35"/>
      <c r="AI298" s="35"/>
      <c r="AJ298" s="35"/>
      <c r="AK298" s="35"/>
      <c r="AL298" s="35"/>
    </row>
    <row r="299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  <c r="AB299" s="35"/>
      <c r="AC299" s="35"/>
      <c r="AD299" s="35"/>
      <c r="AE299" s="35"/>
      <c r="AF299" s="35"/>
      <c r="AG299" s="35"/>
      <c r="AH299" s="35"/>
      <c r="AI299" s="35"/>
      <c r="AJ299" s="35"/>
      <c r="AK299" s="35"/>
      <c r="AL299" s="35"/>
    </row>
    <row r="300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  <c r="AB300" s="35"/>
      <c r="AC300" s="35"/>
      <c r="AD300" s="35"/>
      <c r="AE300" s="35"/>
      <c r="AF300" s="35"/>
      <c r="AG300" s="35"/>
      <c r="AH300" s="35"/>
      <c r="AI300" s="35"/>
      <c r="AJ300" s="35"/>
      <c r="AK300" s="35"/>
      <c r="AL300" s="35"/>
    </row>
    <row r="30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  <c r="AB301" s="35"/>
      <c r="AC301" s="35"/>
      <c r="AD301" s="35"/>
      <c r="AE301" s="35"/>
      <c r="AF301" s="35"/>
      <c r="AG301" s="35"/>
      <c r="AH301" s="35"/>
      <c r="AI301" s="35"/>
      <c r="AJ301" s="35"/>
      <c r="AK301" s="35"/>
      <c r="AL301" s="35"/>
    </row>
    <row r="302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  <c r="AB302" s="35"/>
      <c r="AC302" s="35"/>
      <c r="AD302" s="35"/>
      <c r="AE302" s="35"/>
      <c r="AF302" s="35"/>
      <c r="AG302" s="35"/>
      <c r="AH302" s="35"/>
      <c r="AI302" s="35"/>
      <c r="AJ302" s="35"/>
      <c r="AK302" s="35"/>
      <c r="AL302" s="35"/>
    </row>
    <row r="303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  <c r="AB303" s="35"/>
      <c r="AC303" s="35"/>
      <c r="AD303" s="35"/>
      <c r="AE303" s="35"/>
      <c r="AF303" s="35"/>
      <c r="AG303" s="35"/>
      <c r="AH303" s="35"/>
      <c r="AI303" s="35"/>
      <c r="AJ303" s="35"/>
      <c r="AK303" s="35"/>
      <c r="AL303" s="35"/>
    </row>
    <row r="304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  <c r="AC304" s="35"/>
      <c r="AD304" s="35"/>
      <c r="AE304" s="35"/>
      <c r="AF304" s="35"/>
      <c r="AG304" s="35"/>
      <c r="AH304" s="35"/>
      <c r="AI304" s="35"/>
      <c r="AJ304" s="35"/>
      <c r="AK304" s="35"/>
      <c r="AL304" s="35"/>
    </row>
    <row r="305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  <c r="AB305" s="35"/>
      <c r="AC305" s="35"/>
      <c r="AD305" s="35"/>
      <c r="AE305" s="35"/>
      <c r="AF305" s="35"/>
      <c r="AG305" s="35"/>
      <c r="AH305" s="35"/>
      <c r="AI305" s="35"/>
      <c r="AJ305" s="35"/>
      <c r="AK305" s="35"/>
      <c r="AL305" s="35"/>
    </row>
    <row r="306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  <c r="AB306" s="35"/>
      <c r="AC306" s="35"/>
      <c r="AD306" s="35"/>
      <c r="AE306" s="35"/>
      <c r="AF306" s="35"/>
      <c r="AG306" s="35"/>
      <c r="AH306" s="35"/>
      <c r="AI306" s="35"/>
      <c r="AJ306" s="35"/>
      <c r="AK306" s="35"/>
      <c r="AL306" s="35"/>
    </row>
    <row r="307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  <c r="AB307" s="35"/>
      <c r="AC307" s="35"/>
      <c r="AD307" s="35"/>
      <c r="AE307" s="35"/>
      <c r="AF307" s="35"/>
      <c r="AG307" s="35"/>
      <c r="AH307" s="35"/>
      <c r="AI307" s="35"/>
      <c r="AJ307" s="35"/>
      <c r="AK307" s="35"/>
      <c r="AL307" s="35"/>
    </row>
    <row r="308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  <c r="AB308" s="35"/>
      <c r="AC308" s="35"/>
      <c r="AD308" s="35"/>
      <c r="AE308" s="35"/>
      <c r="AF308" s="35"/>
      <c r="AG308" s="35"/>
      <c r="AH308" s="35"/>
      <c r="AI308" s="35"/>
      <c r="AJ308" s="35"/>
      <c r="AK308" s="35"/>
      <c r="AL308" s="35"/>
    </row>
    <row r="309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  <c r="AB309" s="35"/>
      <c r="AC309" s="35"/>
      <c r="AD309" s="35"/>
      <c r="AE309" s="35"/>
      <c r="AF309" s="35"/>
      <c r="AG309" s="35"/>
      <c r="AH309" s="35"/>
      <c r="AI309" s="35"/>
      <c r="AJ309" s="35"/>
      <c r="AK309" s="35"/>
      <c r="AL309" s="35"/>
    </row>
    <row r="310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  <c r="AB310" s="35"/>
      <c r="AC310" s="35"/>
      <c r="AD310" s="35"/>
      <c r="AE310" s="35"/>
      <c r="AF310" s="35"/>
      <c r="AG310" s="35"/>
      <c r="AH310" s="35"/>
      <c r="AI310" s="35"/>
      <c r="AJ310" s="35"/>
      <c r="AK310" s="35"/>
      <c r="AL310" s="35"/>
    </row>
    <row r="31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  <c r="AB311" s="35"/>
      <c r="AC311" s="35"/>
      <c r="AD311" s="35"/>
      <c r="AE311" s="35"/>
      <c r="AF311" s="35"/>
      <c r="AG311" s="35"/>
      <c r="AH311" s="35"/>
      <c r="AI311" s="35"/>
      <c r="AJ311" s="35"/>
      <c r="AK311" s="35"/>
      <c r="AL311" s="35"/>
    </row>
    <row r="312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  <c r="AB312" s="35"/>
      <c r="AC312" s="35"/>
      <c r="AD312" s="35"/>
      <c r="AE312" s="35"/>
      <c r="AF312" s="35"/>
      <c r="AG312" s="35"/>
      <c r="AH312" s="35"/>
      <c r="AI312" s="35"/>
      <c r="AJ312" s="35"/>
      <c r="AK312" s="35"/>
      <c r="AL312" s="35"/>
    </row>
    <row r="313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  <c r="AB313" s="35"/>
      <c r="AC313" s="35"/>
      <c r="AD313" s="35"/>
      <c r="AE313" s="35"/>
      <c r="AF313" s="35"/>
      <c r="AG313" s="35"/>
      <c r="AH313" s="35"/>
      <c r="AI313" s="35"/>
      <c r="AJ313" s="35"/>
      <c r="AK313" s="35"/>
      <c r="AL313" s="35"/>
    </row>
    <row r="314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  <c r="AB314" s="35"/>
      <c r="AC314" s="35"/>
      <c r="AD314" s="35"/>
      <c r="AE314" s="35"/>
      <c r="AF314" s="35"/>
      <c r="AG314" s="35"/>
      <c r="AH314" s="35"/>
      <c r="AI314" s="35"/>
      <c r="AJ314" s="35"/>
      <c r="AK314" s="35"/>
      <c r="AL314" s="35"/>
    </row>
    <row r="315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  <c r="AB315" s="35"/>
      <c r="AC315" s="35"/>
      <c r="AD315" s="35"/>
      <c r="AE315" s="35"/>
      <c r="AF315" s="35"/>
      <c r="AG315" s="35"/>
      <c r="AH315" s="35"/>
      <c r="AI315" s="35"/>
      <c r="AJ315" s="35"/>
      <c r="AK315" s="35"/>
      <c r="AL315" s="35"/>
    </row>
    <row r="316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  <c r="AB316" s="35"/>
      <c r="AC316" s="35"/>
      <c r="AD316" s="35"/>
      <c r="AE316" s="35"/>
      <c r="AF316" s="35"/>
      <c r="AG316" s="35"/>
      <c r="AH316" s="35"/>
      <c r="AI316" s="35"/>
      <c r="AJ316" s="35"/>
      <c r="AK316" s="35"/>
      <c r="AL316" s="35"/>
    </row>
    <row r="317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  <c r="AB317" s="35"/>
      <c r="AC317" s="35"/>
      <c r="AD317" s="35"/>
      <c r="AE317" s="35"/>
      <c r="AF317" s="35"/>
      <c r="AG317" s="35"/>
      <c r="AH317" s="35"/>
      <c r="AI317" s="35"/>
      <c r="AJ317" s="35"/>
      <c r="AK317" s="35"/>
      <c r="AL317" s="35"/>
    </row>
    <row r="318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  <c r="AB318" s="35"/>
      <c r="AC318" s="35"/>
      <c r="AD318" s="35"/>
      <c r="AE318" s="35"/>
      <c r="AF318" s="35"/>
      <c r="AG318" s="35"/>
      <c r="AH318" s="35"/>
      <c r="AI318" s="35"/>
      <c r="AJ318" s="35"/>
      <c r="AK318" s="35"/>
      <c r="AL318" s="35"/>
    </row>
    <row r="319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  <c r="AB319" s="35"/>
      <c r="AC319" s="35"/>
      <c r="AD319" s="35"/>
      <c r="AE319" s="35"/>
      <c r="AF319" s="35"/>
      <c r="AG319" s="35"/>
      <c r="AH319" s="35"/>
      <c r="AI319" s="35"/>
      <c r="AJ319" s="35"/>
      <c r="AK319" s="35"/>
      <c r="AL319" s="35"/>
    </row>
    <row r="320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  <c r="AB320" s="35"/>
      <c r="AC320" s="35"/>
      <c r="AD320" s="35"/>
      <c r="AE320" s="35"/>
      <c r="AF320" s="35"/>
      <c r="AG320" s="35"/>
      <c r="AH320" s="35"/>
      <c r="AI320" s="35"/>
      <c r="AJ320" s="35"/>
      <c r="AK320" s="35"/>
      <c r="AL320" s="35"/>
    </row>
    <row r="32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  <c r="AB321" s="35"/>
      <c r="AC321" s="35"/>
      <c r="AD321" s="35"/>
      <c r="AE321" s="35"/>
      <c r="AF321" s="35"/>
      <c r="AG321" s="35"/>
      <c r="AH321" s="35"/>
      <c r="AI321" s="35"/>
      <c r="AJ321" s="35"/>
      <c r="AK321" s="35"/>
      <c r="AL321" s="35"/>
    </row>
    <row r="322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  <c r="AC322" s="35"/>
      <c r="AD322" s="35"/>
      <c r="AE322" s="35"/>
      <c r="AF322" s="35"/>
      <c r="AG322" s="35"/>
      <c r="AH322" s="35"/>
      <c r="AI322" s="35"/>
      <c r="AJ322" s="35"/>
      <c r="AK322" s="35"/>
      <c r="AL322" s="35"/>
    </row>
    <row r="323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  <c r="AC323" s="35"/>
      <c r="AD323" s="35"/>
      <c r="AE323" s="35"/>
      <c r="AF323" s="35"/>
      <c r="AG323" s="35"/>
      <c r="AH323" s="35"/>
      <c r="AI323" s="35"/>
      <c r="AJ323" s="35"/>
      <c r="AK323" s="35"/>
      <c r="AL323" s="35"/>
    </row>
    <row r="324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  <c r="AB324" s="35"/>
      <c r="AC324" s="35"/>
      <c r="AD324" s="35"/>
      <c r="AE324" s="35"/>
      <c r="AF324" s="35"/>
      <c r="AG324" s="35"/>
      <c r="AH324" s="35"/>
      <c r="AI324" s="35"/>
      <c r="AJ324" s="35"/>
      <c r="AK324" s="35"/>
      <c r="AL324" s="35"/>
    </row>
    <row r="325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  <c r="AB325" s="35"/>
      <c r="AC325" s="35"/>
      <c r="AD325" s="35"/>
      <c r="AE325" s="35"/>
      <c r="AF325" s="35"/>
      <c r="AG325" s="35"/>
      <c r="AH325" s="35"/>
      <c r="AI325" s="35"/>
      <c r="AJ325" s="35"/>
      <c r="AK325" s="35"/>
      <c r="AL325" s="35"/>
    </row>
    <row r="326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  <c r="AB326" s="35"/>
      <c r="AC326" s="35"/>
      <c r="AD326" s="35"/>
      <c r="AE326" s="35"/>
      <c r="AF326" s="35"/>
      <c r="AG326" s="35"/>
      <c r="AH326" s="35"/>
      <c r="AI326" s="35"/>
      <c r="AJ326" s="35"/>
      <c r="AK326" s="35"/>
      <c r="AL326" s="35"/>
    </row>
    <row r="327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  <c r="AB327" s="35"/>
      <c r="AC327" s="35"/>
      <c r="AD327" s="35"/>
      <c r="AE327" s="35"/>
      <c r="AF327" s="35"/>
      <c r="AG327" s="35"/>
      <c r="AH327" s="35"/>
      <c r="AI327" s="35"/>
      <c r="AJ327" s="35"/>
      <c r="AK327" s="35"/>
      <c r="AL327" s="35"/>
    </row>
    <row r="328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  <c r="AB328" s="35"/>
      <c r="AC328" s="35"/>
      <c r="AD328" s="35"/>
      <c r="AE328" s="35"/>
      <c r="AF328" s="35"/>
      <c r="AG328" s="35"/>
      <c r="AH328" s="35"/>
      <c r="AI328" s="35"/>
      <c r="AJ328" s="35"/>
      <c r="AK328" s="35"/>
      <c r="AL328" s="35"/>
    </row>
    <row r="329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  <c r="AB329" s="35"/>
      <c r="AC329" s="35"/>
      <c r="AD329" s="35"/>
      <c r="AE329" s="35"/>
      <c r="AF329" s="35"/>
      <c r="AG329" s="35"/>
      <c r="AH329" s="35"/>
      <c r="AI329" s="35"/>
      <c r="AJ329" s="35"/>
      <c r="AK329" s="35"/>
      <c r="AL329" s="35"/>
    </row>
    <row r="330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  <c r="AB330" s="35"/>
      <c r="AC330" s="35"/>
      <c r="AD330" s="35"/>
      <c r="AE330" s="35"/>
      <c r="AF330" s="35"/>
      <c r="AG330" s="35"/>
      <c r="AH330" s="35"/>
      <c r="AI330" s="35"/>
      <c r="AJ330" s="35"/>
      <c r="AK330" s="35"/>
      <c r="AL330" s="35"/>
    </row>
    <row r="33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  <c r="AB331" s="35"/>
      <c r="AC331" s="35"/>
      <c r="AD331" s="35"/>
      <c r="AE331" s="35"/>
      <c r="AF331" s="35"/>
      <c r="AG331" s="35"/>
      <c r="AH331" s="35"/>
      <c r="AI331" s="35"/>
      <c r="AJ331" s="35"/>
      <c r="AK331" s="35"/>
      <c r="AL331" s="35"/>
    </row>
    <row r="332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  <c r="AB332" s="35"/>
      <c r="AC332" s="35"/>
      <c r="AD332" s="35"/>
      <c r="AE332" s="35"/>
      <c r="AF332" s="35"/>
      <c r="AG332" s="35"/>
      <c r="AH332" s="35"/>
      <c r="AI332" s="35"/>
      <c r="AJ332" s="35"/>
      <c r="AK332" s="35"/>
      <c r="AL332" s="35"/>
    </row>
    <row r="333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  <c r="AB333" s="35"/>
      <c r="AC333" s="35"/>
      <c r="AD333" s="35"/>
      <c r="AE333" s="35"/>
      <c r="AF333" s="35"/>
      <c r="AG333" s="35"/>
      <c r="AH333" s="35"/>
      <c r="AI333" s="35"/>
      <c r="AJ333" s="35"/>
      <c r="AK333" s="35"/>
      <c r="AL333" s="35"/>
    </row>
    <row r="334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  <c r="AB334" s="35"/>
      <c r="AC334" s="35"/>
      <c r="AD334" s="35"/>
      <c r="AE334" s="35"/>
      <c r="AF334" s="35"/>
      <c r="AG334" s="35"/>
      <c r="AH334" s="35"/>
      <c r="AI334" s="35"/>
      <c r="AJ334" s="35"/>
      <c r="AK334" s="35"/>
      <c r="AL334" s="35"/>
    </row>
    <row r="335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  <c r="AB335" s="35"/>
      <c r="AC335" s="35"/>
      <c r="AD335" s="35"/>
      <c r="AE335" s="35"/>
      <c r="AF335" s="35"/>
      <c r="AG335" s="35"/>
      <c r="AH335" s="35"/>
      <c r="AI335" s="35"/>
      <c r="AJ335" s="35"/>
      <c r="AK335" s="35"/>
      <c r="AL335" s="35"/>
    </row>
    <row r="336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  <c r="AB336" s="35"/>
      <c r="AC336" s="35"/>
      <c r="AD336" s="35"/>
      <c r="AE336" s="35"/>
      <c r="AF336" s="35"/>
      <c r="AG336" s="35"/>
      <c r="AH336" s="35"/>
      <c r="AI336" s="35"/>
      <c r="AJ336" s="35"/>
      <c r="AK336" s="35"/>
      <c r="AL336" s="35"/>
    </row>
    <row r="337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  <c r="AB337" s="35"/>
      <c r="AC337" s="35"/>
      <c r="AD337" s="35"/>
      <c r="AE337" s="35"/>
      <c r="AF337" s="35"/>
      <c r="AG337" s="35"/>
      <c r="AH337" s="35"/>
      <c r="AI337" s="35"/>
      <c r="AJ337" s="35"/>
      <c r="AK337" s="35"/>
      <c r="AL337" s="35"/>
    </row>
    <row r="338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  <c r="AB338" s="35"/>
      <c r="AC338" s="35"/>
      <c r="AD338" s="35"/>
      <c r="AE338" s="35"/>
      <c r="AF338" s="35"/>
      <c r="AG338" s="35"/>
      <c r="AH338" s="35"/>
      <c r="AI338" s="35"/>
      <c r="AJ338" s="35"/>
      <c r="AK338" s="35"/>
      <c r="AL338" s="35"/>
    </row>
    <row r="339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  <c r="AB339" s="35"/>
      <c r="AC339" s="35"/>
      <c r="AD339" s="35"/>
      <c r="AE339" s="35"/>
      <c r="AF339" s="35"/>
      <c r="AG339" s="35"/>
      <c r="AH339" s="35"/>
      <c r="AI339" s="35"/>
      <c r="AJ339" s="35"/>
      <c r="AK339" s="35"/>
      <c r="AL339" s="35"/>
    </row>
    <row r="340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  <c r="AD340" s="35"/>
      <c r="AE340" s="35"/>
      <c r="AF340" s="35"/>
      <c r="AG340" s="35"/>
      <c r="AH340" s="35"/>
      <c r="AI340" s="35"/>
      <c r="AJ340" s="35"/>
      <c r="AK340" s="35"/>
      <c r="AL340" s="35"/>
    </row>
    <row r="34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  <c r="AB341" s="35"/>
      <c r="AC341" s="35"/>
      <c r="AD341" s="35"/>
      <c r="AE341" s="35"/>
      <c r="AF341" s="35"/>
      <c r="AG341" s="35"/>
      <c r="AH341" s="35"/>
      <c r="AI341" s="35"/>
      <c r="AJ341" s="35"/>
      <c r="AK341" s="35"/>
      <c r="AL341" s="35"/>
    </row>
    <row r="342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  <c r="AB342" s="35"/>
      <c r="AC342" s="35"/>
      <c r="AD342" s="35"/>
      <c r="AE342" s="35"/>
      <c r="AF342" s="35"/>
      <c r="AG342" s="35"/>
      <c r="AH342" s="35"/>
      <c r="AI342" s="35"/>
      <c r="AJ342" s="35"/>
      <c r="AK342" s="35"/>
      <c r="AL342" s="35"/>
    </row>
    <row r="343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  <c r="AB343" s="35"/>
      <c r="AC343" s="35"/>
      <c r="AD343" s="35"/>
      <c r="AE343" s="35"/>
      <c r="AF343" s="35"/>
      <c r="AG343" s="35"/>
      <c r="AH343" s="35"/>
      <c r="AI343" s="35"/>
      <c r="AJ343" s="35"/>
      <c r="AK343" s="35"/>
      <c r="AL343" s="35"/>
    </row>
    <row r="344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  <c r="AB344" s="35"/>
      <c r="AC344" s="35"/>
      <c r="AD344" s="35"/>
      <c r="AE344" s="35"/>
      <c r="AF344" s="35"/>
      <c r="AG344" s="35"/>
      <c r="AH344" s="35"/>
      <c r="AI344" s="35"/>
      <c r="AJ344" s="35"/>
      <c r="AK344" s="35"/>
      <c r="AL344" s="35"/>
    </row>
    <row r="345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  <c r="AB345" s="35"/>
      <c r="AC345" s="35"/>
      <c r="AD345" s="35"/>
      <c r="AE345" s="35"/>
      <c r="AF345" s="35"/>
      <c r="AG345" s="35"/>
      <c r="AH345" s="35"/>
      <c r="AI345" s="35"/>
      <c r="AJ345" s="35"/>
      <c r="AK345" s="35"/>
      <c r="AL345" s="35"/>
    </row>
    <row r="346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  <c r="AB346" s="35"/>
      <c r="AC346" s="35"/>
      <c r="AD346" s="35"/>
      <c r="AE346" s="35"/>
      <c r="AF346" s="35"/>
      <c r="AG346" s="35"/>
      <c r="AH346" s="35"/>
      <c r="AI346" s="35"/>
      <c r="AJ346" s="35"/>
      <c r="AK346" s="35"/>
      <c r="AL346" s="35"/>
    </row>
    <row r="347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  <c r="AB347" s="35"/>
      <c r="AC347" s="35"/>
      <c r="AD347" s="35"/>
      <c r="AE347" s="35"/>
      <c r="AF347" s="35"/>
      <c r="AG347" s="35"/>
      <c r="AH347" s="35"/>
      <c r="AI347" s="35"/>
      <c r="AJ347" s="35"/>
      <c r="AK347" s="35"/>
      <c r="AL347" s="35"/>
    </row>
    <row r="348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  <c r="AB348" s="35"/>
      <c r="AC348" s="35"/>
      <c r="AD348" s="35"/>
      <c r="AE348" s="35"/>
      <c r="AF348" s="35"/>
      <c r="AG348" s="35"/>
      <c r="AH348" s="35"/>
      <c r="AI348" s="35"/>
      <c r="AJ348" s="35"/>
      <c r="AK348" s="35"/>
      <c r="AL348" s="35"/>
    </row>
    <row r="349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  <c r="AB349" s="35"/>
      <c r="AC349" s="35"/>
      <c r="AD349" s="35"/>
      <c r="AE349" s="35"/>
      <c r="AF349" s="35"/>
      <c r="AG349" s="35"/>
      <c r="AH349" s="35"/>
      <c r="AI349" s="35"/>
      <c r="AJ349" s="35"/>
      <c r="AK349" s="35"/>
      <c r="AL349" s="35"/>
    </row>
    <row r="350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  <c r="AB350" s="35"/>
      <c r="AC350" s="35"/>
      <c r="AD350" s="35"/>
      <c r="AE350" s="35"/>
      <c r="AF350" s="35"/>
      <c r="AG350" s="35"/>
      <c r="AH350" s="35"/>
      <c r="AI350" s="35"/>
      <c r="AJ350" s="35"/>
      <c r="AK350" s="35"/>
      <c r="AL350" s="35"/>
    </row>
    <row r="35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  <c r="AB351" s="35"/>
      <c r="AC351" s="35"/>
      <c r="AD351" s="35"/>
      <c r="AE351" s="35"/>
      <c r="AF351" s="35"/>
      <c r="AG351" s="35"/>
      <c r="AH351" s="35"/>
      <c r="AI351" s="35"/>
      <c r="AJ351" s="35"/>
      <c r="AK351" s="35"/>
      <c r="AL351" s="35"/>
    </row>
    <row r="352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  <c r="AB352" s="35"/>
      <c r="AC352" s="35"/>
      <c r="AD352" s="35"/>
      <c r="AE352" s="35"/>
      <c r="AF352" s="35"/>
      <c r="AG352" s="35"/>
      <c r="AH352" s="35"/>
      <c r="AI352" s="35"/>
      <c r="AJ352" s="35"/>
      <c r="AK352" s="35"/>
      <c r="AL352" s="35"/>
    </row>
    <row r="353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  <c r="AB353" s="35"/>
      <c r="AC353" s="35"/>
      <c r="AD353" s="35"/>
      <c r="AE353" s="35"/>
      <c r="AF353" s="35"/>
      <c r="AG353" s="35"/>
      <c r="AH353" s="35"/>
      <c r="AI353" s="35"/>
      <c r="AJ353" s="35"/>
      <c r="AK353" s="35"/>
      <c r="AL353" s="35"/>
    </row>
    <row r="354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  <c r="AB354" s="35"/>
      <c r="AC354" s="35"/>
      <c r="AD354" s="35"/>
      <c r="AE354" s="35"/>
      <c r="AF354" s="35"/>
      <c r="AG354" s="35"/>
      <c r="AH354" s="35"/>
      <c r="AI354" s="35"/>
      <c r="AJ354" s="35"/>
      <c r="AK354" s="35"/>
      <c r="AL354" s="35"/>
    </row>
    <row r="355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  <c r="AB355" s="35"/>
      <c r="AC355" s="35"/>
      <c r="AD355" s="35"/>
      <c r="AE355" s="35"/>
      <c r="AF355" s="35"/>
      <c r="AG355" s="35"/>
      <c r="AH355" s="35"/>
      <c r="AI355" s="35"/>
      <c r="AJ355" s="35"/>
      <c r="AK355" s="35"/>
      <c r="AL355" s="35"/>
    </row>
    <row r="356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  <c r="AB356" s="35"/>
      <c r="AC356" s="35"/>
      <c r="AD356" s="35"/>
      <c r="AE356" s="35"/>
      <c r="AF356" s="35"/>
      <c r="AG356" s="35"/>
      <c r="AH356" s="35"/>
      <c r="AI356" s="35"/>
      <c r="AJ356" s="35"/>
      <c r="AK356" s="35"/>
      <c r="AL356" s="35"/>
    </row>
    <row r="357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  <c r="AB357" s="35"/>
      <c r="AC357" s="35"/>
      <c r="AD357" s="35"/>
      <c r="AE357" s="35"/>
      <c r="AF357" s="35"/>
      <c r="AG357" s="35"/>
      <c r="AH357" s="35"/>
      <c r="AI357" s="35"/>
      <c r="AJ357" s="35"/>
      <c r="AK357" s="35"/>
      <c r="AL357" s="35"/>
    </row>
    <row r="358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  <c r="AD358" s="35"/>
      <c r="AE358" s="35"/>
      <c r="AF358" s="35"/>
      <c r="AG358" s="35"/>
      <c r="AH358" s="35"/>
      <c r="AI358" s="35"/>
      <c r="AJ358" s="35"/>
      <c r="AK358" s="35"/>
      <c r="AL358" s="35"/>
    </row>
    <row r="359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  <c r="AB359" s="35"/>
      <c r="AC359" s="35"/>
      <c r="AD359" s="35"/>
      <c r="AE359" s="35"/>
      <c r="AF359" s="35"/>
      <c r="AG359" s="35"/>
      <c r="AH359" s="35"/>
      <c r="AI359" s="35"/>
      <c r="AJ359" s="35"/>
      <c r="AK359" s="35"/>
      <c r="AL359" s="35"/>
    </row>
    <row r="360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  <c r="AB360" s="35"/>
      <c r="AC360" s="35"/>
      <c r="AD360" s="35"/>
      <c r="AE360" s="35"/>
      <c r="AF360" s="35"/>
      <c r="AG360" s="35"/>
      <c r="AH360" s="35"/>
      <c r="AI360" s="35"/>
      <c r="AJ360" s="35"/>
      <c r="AK360" s="35"/>
      <c r="AL360" s="35"/>
    </row>
    <row r="36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  <c r="AC361" s="35"/>
      <c r="AD361" s="35"/>
      <c r="AE361" s="35"/>
      <c r="AF361" s="35"/>
      <c r="AG361" s="35"/>
      <c r="AH361" s="35"/>
      <c r="AI361" s="35"/>
      <c r="AJ361" s="35"/>
      <c r="AK361" s="35"/>
      <c r="AL361" s="35"/>
    </row>
    <row r="362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  <c r="AB362" s="35"/>
      <c r="AC362" s="35"/>
      <c r="AD362" s="35"/>
      <c r="AE362" s="35"/>
      <c r="AF362" s="35"/>
      <c r="AG362" s="35"/>
      <c r="AH362" s="35"/>
      <c r="AI362" s="35"/>
      <c r="AJ362" s="35"/>
      <c r="AK362" s="35"/>
      <c r="AL362" s="35"/>
    </row>
    <row r="363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  <c r="AB363" s="35"/>
      <c r="AC363" s="35"/>
      <c r="AD363" s="35"/>
      <c r="AE363" s="35"/>
      <c r="AF363" s="35"/>
      <c r="AG363" s="35"/>
      <c r="AH363" s="35"/>
      <c r="AI363" s="35"/>
      <c r="AJ363" s="35"/>
      <c r="AK363" s="35"/>
      <c r="AL363" s="35"/>
    </row>
    <row r="364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  <c r="AB364" s="35"/>
      <c r="AC364" s="35"/>
      <c r="AD364" s="35"/>
      <c r="AE364" s="35"/>
      <c r="AF364" s="35"/>
      <c r="AG364" s="35"/>
      <c r="AH364" s="35"/>
      <c r="AI364" s="35"/>
      <c r="AJ364" s="35"/>
      <c r="AK364" s="35"/>
      <c r="AL364" s="35"/>
    </row>
    <row r="365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  <c r="AB365" s="35"/>
      <c r="AC365" s="35"/>
      <c r="AD365" s="35"/>
      <c r="AE365" s="35"/>
      <c r="AF365" s="35"/>
      <c r="AG365" s="35"/>
      <c r="AH365" s="35"/>
      <c r="AI365" s="35"/>
      <c r="AJ365" s="35"/>
      <c r="AK365" s="35"/>
      <c r="AL365" s="35"/>
    </row>
    <row r="366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  <c r="AB366" s="35"/>
      <c r="AC366" s="35"/>
      <c r="AD366" s="35"/>
      <c r="AE366" s="35"/>
      <c r="AF366" s="35"/>
      <c r="AG366" s="35"/>
      <c r="AH366" s="35"/>
      <c r="AI366" s="35"/>
      <c r="AJ366" s="35"/>
      <c r="AK366" s="35"/>
      <c r="AL366" s="35"/>
    </row>
    <row r="367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  <c r="AB367" s="35"/>
      <c r="AC367" s="35"/>
      <c r="AD367" s="35"/>
      <c r="AE367" s="35"/>
      <c r="AF367" s="35"/>
      <c r="AG367" s="35"/>
      <c r="AH367" s="35"/>
      <c r="AI367" s="35"/>
      <c r="AJ367" s="35"/>
      <c r="AK367" s="35"/>
      <c r="AL367" s="35"/>
    </row>
    <row r="368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  <c r="AB368" s="35"/>
      <c r="AC368" s="35"/>
      <c r="AD368" s="35"/>
      <c r="AE368" s="35"/>
      <c r="AF368" s="35"/>
      <c r="AG368" s="35"/>
      <c r="AH368" s="35"/>
      <c r="AI368" s="35"/>
      <c r="AJ368" s="35"/>
      <c r="AK368" s="35"/>
      <c r="AL368" s="35"/>
    </row>
    <row r="369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  <c r="AB369" s="35"/>
      <c r="AC369" s="35"/>
      <c r="AD369" s="35"/>
      <c r="AE369" s="35"/>
      <c r="AF369" s="35"/>
      <c r="AG369" s="35"/>
      <c r="AH369" s="35"/>
      <c r="AI369" s="35"/>
      <c r="AJ369" s="35"/>
      <c r="AK369" s="35"/>
      <c r="AL369" s="35"/>
    </row>
    <row r="370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  <c r="AB370" s="35"/>
      <c r="AC370" s="35"/>
      <c r="AD370" s="35"/>
      <c r="AE370" s="35"/>
      <c r="AF370" s="35"/>
      <c r="AG370" s="35"/>
      <c r="AH370" s="35"/>
      <c r="AI370" s="35"/>
      <c r="AJ370" s="35"/>
      <c r="AK370" s="35"/>
      <c r="AL370" s="35"/>
    </row>
    <row r="37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  <c r="AB371" s="35"/>
      <c r="AC371" s="35"/>
      <c r="AD371" s="35"/>
      <c r="AE371" s="35"/>
      <c r="AF371" s="35"/>
      <c r="AG371" s="35"/>
      <c r="AH371" s="35"/>
      <c r="AI371" s="35"/>
      <c r="AJ371" s="35"/>
      <c r="AK371" s="35"/>
      <c r="AL371" s="35"/>
    </row>
    <row r="372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  <c r="AB372" s="35"/>
      <c r="AC372" s="35"/>
      <c r="AD372" s="35"/>
      <c r="AE372" s="35"/>
      <c r="AF372" s="35"/>
      <c r="AG372" s="35"/>
      <c r="AH372" s="35"/>
      <c r="AI372" s="35"/>
      <c r="AJ372" s="35"/>
      <c r="AK372" s="35"/>
      <c r="AL372" s="35"/>
    </row>
    <row r="373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  <c r="AB373" s="35"/>
      <c r="AC373" s="35"/>
      <c r="AD373" s="35"/>
      <c r="AE373" s="35"/>
      <c r="AF373" s="35"/>
      <c r="AG373" s="35"/>
      <c r="AH373" s="35"/>
      <c r="AI373" s="35"/>
      <c r="AJ373" s="35"/>
      <c r="AK373" s="35"/>
      <c r="AL373" s="35"/>
    </row>
    <row r="374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  <c r="AB374" s="35"/>
      <c r="AC374" s="35"/>
      <c r="AD374" s="35"/>
      <c r="AE374" s="35"/>
      <c r="AF374" s="35"/>
      <c r="AG374" s="35"/>
      <c r="AH374" s="35"/>
      <c r="AI374" s="35"/>
      <c r="AJ374" s="35"/>
      <c r="AK374" s="35"/>
      <c r="AL374" s="35"/>
    </row>
    <row r="375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  <c r="AB375" s="35"/>
      <c r="AC375" s="35"/>
      <c r="AD375" s="35"/>
      <c r="AE375" s="35"/>
      <c r="AF375" s="35"/>
      <c r="AG375" s="35"/>
      <c r="AH375" s="35"/>
      <c r="AI375" s="35"/>
      <c r="AJ375" s="35"/>
      <c r="AK375" s="35"/>
      <c r="AL375" s="35"/>
    </row>
    <row r="376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  <c r="AD376" s="35"/>
      <c r="AE376" s="35"/>
      <c r="AF376" s="35"/>
      <c r="AG376" s="35"/>
      <c r="AH376" s="35"/>
      <c r="AI376" s="35"/>
      <c r="AJ376" s="35"/>
      <c r="AK376" s="35"/>
      <c r="AL376" s="35"/>
    </row>
    <row r="377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  <c r="AB377" s="35"/>
      <c r="AC377" s="35"/>
      <c r="AD377" s="35"/>
      <c r="AE377" s="35"/>
      <c r="AF377" s="35"/>
      <c r="AG377" s="35"/>
      <c r="AH377" s="35"/>
      <c r="AI377" s="35"/>
      <c r="AJ377" s="35"/>
      <c r="AK377" s="35"/>
      <c r="AL377" s="35"/>
    </row>
    <row r="378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  <c r="AB378" s="35"/>
      <c r="AC378" s="35"/>
      <c r="AD378" s="35"/>
      <c r="AE378" s="35"/>
      <c r="AF378" s="35"/>
      <c r="AG378" s="35"/>
      <c r="AH378" s="35"/>
      <c r="AI378" s="35"/>
      <c r="AJ378" s="35"/>
      <c r="AK378" s="35"/>
      <c r="AL378" s="35"/>
    </row>
    <row r="379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  <c r="AB379" s="35"/>
      <c r="AC379" s="35"/>
      <c r="AD379" s="35"/>
      <c r="AE379" s="35"/>
      <c r="AF379" s="35"/>
      <c r="AG379" s="35"/>
      <c r="AH379" s="35"/>
      <c r="AI379" s="35"/>
      <c r="AJ379" s="35"/>
      <c r="AK379" s="35"/>
      <c r="AL379" s="35"/>
    </row>
    <row r="380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  <c r="AB380" s="35"/>
      <c r="AC380" s="35"/>
      <c r="AD380" s="35"/>
      <c r="AE380" s="35"/>
      <c r="AF380" s="35"/>
      <c r="AG380" s="35"/>
      <c r="AH380" s="35"/>
      <c r="AI380" s="35"/>
      <c r="AJ380" s="35"/>
      <c r="AK380" s="35"/>
      <c r="AL380" s="35"/>
    </row>
    <row r="38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  <c r="AB381" s="35"/>
      <c r="AC381" s="35"/>
      <c r="AD381" s="35"/>
      <c r="AE381" s="35"/>
      <c r="AF381" s="35"/>
      <c r="AG381" s="35"/>
      <c r="AH381" s="35"/>
      <c r="AI381" s="35"/>
      <c r="AJ381" s="35"/>
      <c r="AK381" s="35"/>
      <c r="AL381" s="35"/>
    </row>
    <row r="382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  <c r="AB382" s="35"/>
      <c r="AC382" s="35"/>
      <c r="AD382" s="35"/>
      <c r="AE382" s="35"/>
      <c r="AF382" s="35"/>
      <c r="AG382" s="35"/>
      <c r="AH382" s="35"/>
      <c r="AI382" s="35"/>
      <c r="AJ382" s="35"/>
      <c r="AK382" s="35"/>
      <c r="AL382" s="35"/>
    </row>
    <row r="383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  <c r="AB383" s="35"/>
      <c r="AC383" s="35"/>
      <c r="AD383" s="35"/>
      <c r="AE383" s="35"/>
      <c r="AF383" s="35"/>
      <c r="AG383" s="35"/>
      <c r="AH383" s="35"/>
      <c r="AI383" s="35"/>
      <c r="AJ383" s="35"/>
      <c r="AK383" s="35"/>
      <c r="AL383" s="35"/>
    </row>
    <row r="384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  <c r="AB384" s="35"/>
      <c r="AC384" s="35"/>
      <c r="AD384" s="35"/>
      <c r="AE384" s="35"/>
      <c r="AF384" s="35"/>
      <c r="AG384" s="35"/>
      <c r="AH384" s="35"/>
      <c r="AI384" s="35"/>
      <c r="AJ384" s="35"/>
      <c r="AK384" s="35"/>
      <c r="AL384" s="35"/>
    </row>
    <row r="385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  <c r="AB385" s="35"/>
      <c r="AC385" s="35"/>
      <c r="AD385" s="35"/>
      <c r="AE385" s="35"/>
      <c r="AF385" s="35"/>
      <c r="AG385" s="35"/>
      <c r="AH385" s="35"/>
      <c r="AI385" s="35"/>
      <c r="AJ385" s="35"/>
      <c r="AK385" s="35"/>
      <c r="AL385" s="35"/>
    </row>
    <row r="386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  <c r="AB386" s="35"/>
      <c r="AC386" s="35"/>
      <c r="AD386" s="35"/>
      <c r="AE386" s="35"/>
      <c r="AF386" s="35"/>
      <c r="AG386" s="35"/>
      <c r="AH386" s="35"/>
      <c r="AI386" s="35"/>
      <c r="AJ386" s="35"/>
      <c r="AK386" s="35"/>
      <c r="AL386" s="35"/>
    </row>
    <row r="387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  <c r="AB387" s="35"/>
      <c r="AC387" s="35"/>
      <c r="AD387" s="35"/>
      <c r="AE387" s="35"/>
      <c r="AF387" s="35"/>
      <c r="AG387" s="35"/>
      <c r="AH387" s="35"/>
      <c r="AI387" s="35"/>
      <c r="AJ387" s="35"/>
      <c r="AK387" s="35"/>
      <c r="AL387" s="35"/>
    </row>
    <row r="388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  <c r="AB388" s="35"/>
      <c r="AC388" s="35"/>
      <c r="AD388" s="35"/>
      <c r="AE388" s="35"/>
      <c r="AF388" s="35"/>
      <c r="AG388" s="35"/>
      <c r="AH388" s="35"/>
      <c r="AI388" s="35"/>
      <c r="AJ388" s="35"/>
      <c r="AK388" s="35"/>
      <c r="AL388" s="35"/>
    </row>
    <row r="389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  <c r="AB389" s="35"/>
      <c r="AC389" s="35"/>
      <c r="AD389" s="35"/>
      <c r="AE389" s="35"/>
      <c r="AF389" s="35"/>
      <c r="AG389" s="35"/>
      <c r="AH389" s="35"/>
      <c r="AI389" s="35"/>
      <c r="AJ389" s="35"/>
      <c r="AK389" s="35"/>
      <c r="AL389" s="35"/>
    </row>
    <row r="390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  <c r="AB390" s="35"/>
      <c r="AC390" s="35"/>
      <c r="AD390" s="35"/>
      <c r="AE390" s="35"/>
      <c r="AF390" s="35"/>
      <c r="AG390" s="35"/>
      <c r="AH390" s="35"/>
      <c r="AI390" s="35"/>
      <c r="AJ390" s="35"/>
      <c r="AK390" s="35"/>
      <c r="AL390" s="35"/>
    </row>
    <row r="39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  <c r="AB391" s="35"/>
      <c r="AC391" s="35"/>
      <c r="AD391" s="35"/>
      <c r="AE391" s="35"/>
      <c r="AF391" s="35"/>
      <c r="AG391" s="35"/>
      <c r="AH391" s="35"/>
      <c r="AI391" s="35"/>
      <c r="AJ391" s="35"/>
      <c r="AK391" s="35"/>
      <c r="AL391" s="35"/>
    </row>
    <row r="392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  <c r="AB392" s="35"/>
      <c r="AC392" s="35"/>
      <c r="AD392" s="35"/>
      <c r="AE392" s="35"/>
      <c r="AF392" s="35"/>
      <c r="AG392" s="35"/>
      <c r="AH392" s="35"/>
      <c r="AI392" s="35"/>
      <c r="AJ392" s="35"/>
      <c r="AK392" s="35"/>
      <c r="AL392" s="35"/>
    </row>
    <row r="393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  <c r="AB393" s="35"/>
      <c r="AC393" s="35"/>
      <c r="AD393" s="35"/>
      <c r="AE393" s="35"/>
      <c r="AF393" s="35"/>
      <c r="AG393" s="35"/>
      <c r="AH393" s="35"/>
      <c r="AI393" s="35"/>
      <c r="AJ393" s="35"/>
      <c r="AK393" s="35"/>
      <c r="AL393" s="35"/>
    </row>
    <row r="394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  <c r="AC394" s="35"/>
      <c r="AD394" s="35"/>
      <c r="AE394" s="35"/>
      <c r="AF394" s="35"/>
      <c r="AG394" s="35"/>
      <c r="AH394" s="35"/>
      <c r="AI394" s="35"/>
      <c r="AJ394" s="35"/>
      <c r="AK394" s="35"/>
      <c r="AL394" s="35"/>
    </row>
    <row r="395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  <c r="AB395" s="35"/>
      <c r="AC395" s="35"/>
      <c r="AD395" s="35"/>
      <c r="AE395" s="35"/>
      <c r="AF395" s="35"/>
      <c r="AG395" s="35"/>
      <c r="AH395" s="35"/>
      <c r="AI395" s="35"/>
      <c r="AJ395" s="35"/>
      <c r="AK395" s="35"/>
      <c r="AL395" s="35"/>
    </row>
    <row r="396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  <c r="AB396" s="35"/>
      <c r="AC396" s="35"/>
      <c r="AD396" s="35"/>
      <c r="AE396" s="35"/>
      <c r="AF396" s="35"/>
      <c r="AG396" s="35"/>
      <c r="AH396" s="35"/>
      <c r="AI396" s="35"/>
      <c r="AJ396" s="35"/>
      <c r="AK396" s="35"/>
      <c r="AL396" s="35"/>
    </row>
    <row r="397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  <c r="AB397" s="35"/>
      <c r="AC397" s="35"/>
      <c r="AD397" s="35"/>
      <c r="AE397" s="35"/>
      <c r="AF397" s="35"/>
      <c r="AG397" s="35"/>
      <c r="AH397" s="35"/>
      <c r="AI397" s="35"/>
      <c r="AJ397" s="35"/>
      <c r="AK397" s="35"/>
      <c r="AL397" s="35"/>
    </row>
    <row r="398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  <c r="AB398" s="35"/>
      <c r="AC398" s="35"/>
      <c r="AD398" s="35"/>
      <c r="AE398" s="35"/>
      <c r="AF398" s="35"/>
      <c r="AG398" s="35"/>
      <c r="AH398" s="35"/>
      <c r="AI398" s="35"/>
      <c r="AJ398" s="35"/>
      <c r="AK398" s="35"/>
      <c r="AL398" s="35"/>
    </row>
    <row r="399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  <c r="AB399" s="35"/>
      <c r="AC399" s="35"/>
      <c r="AD399" s="35"/>
      <c r="AE399" s="35"/>
      <c r="AF399" s="35"/>
      <c r="AG399" s="35"/>
      <c r="AH399" s="35"/>
      <c r="AI399" s="35"/>
      <c r="AJ399" s="35"/>
      <c r="AK399" s="35"/>
      <c r="AL399" s="35"/>
    </row>
    <row r="400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  <c r="AB400" s="35"/>
      <c r="AC400" s="35"/>
      <c r="AD400" s="35"/>
      <c r="AE400" s="35"/>
      <c r="AF400" s="35"/>
      <c r="AG400" s="35"/>
      <c r="AH400" s="35"/>
      <c r="AI400" s="35"/>
      <c r="AJ400" s="35"/>
      <c r="AK400" s="35"/>
      <c r="AL400" s="35"/>
    </row>
    <row r="40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  <c r="AB401" s="35"/>
      <c r="AC401" s="35"/>
      <c r="AD401" s="35"/>
      <c r="AE401" s="35"/>
      <c r="AF401" s="35"/>
      <c r="AG401" s="35"/>
      <c r="AH401" s="35"/>
      <c r="AI401" s="35"/>
      <c r="AJ401" s="35"/>
      <c r="AK401" s="35"/>
      <c r="AL401" s="35"/>
    </row>
    <row r="402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  <c r="AB402" s="35"/>
      <c r="AC402" s="35"/>
      <c r="AD402" s="35"/>
      <c r="AE402" s="35"/>
      <c r="AF402" s="35"/>
      <c r="AG402" s="35"/>
      <c r="AH402" s="35"/>
      <c r="AI402" s="35"/>
      <c r="AJ402" s="35"/>
      <c r="AK402" s="35"/>
      <c r="AL402" s="35"/>
    </row>
    <row r="403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  <c r="AB403" s="35"/>
      <c r="AC403" s="35"/>
      <c r="AD403" s="35"/>
      <c r="AE403" s="35"/>
      <c r="AF403" s="35"/>
      <c r="AG403" s="35"/>
      <c r="AH403" s="35"/>
      <c r="AI403" s="35"/>
      <c r="AJ403" s="35"/>
      <c r="AK403" s="35"/>
      <c r="AL403" s="35"/>
    </row>
    <row r="404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  <c r="AB404" s="35"/>
      <c r="AC404" s="35"/>
      <c r="AD404" s="35"/>
      <c r="AE404" s="35"/>
      <c r="AF404" s="35"/>
      <c r="AG404" s="35"/>
      <c r="AH404" s="35"/>
      <c r="AI404" s="35"/>
      <c r="AJ404" s="35"/>
      <c r="AK404" s="35"/>
      <c r="AL404" s="35"/>
    </row>
    <row r="405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  <c r="AB405" s="35"/>
      <c r="AC405" s="35"/>
      <c r="AD405" s="35"/>
      <c r="AE405" s="35"/>
      <c r="AF405" s="35"/>
      <c r="AG405" s="35"/>
      <c r="AH405" s="35"/>
      <c r="AI405" s="35"/>
      <c r="AJ405" s="35"/>
      <c r="AK405" s="35"/>
      <c r="AL405" s="35"/>
    </row>
    <row r="406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  <c r="AB406" s="35"/>
      <c r="AC406" s="35"/>
      <c r="AD406" s="35"/>
      <c r="AE406" s="35"/>
      <c r="AF406" s="35"/>
      <c r="AG406" s="35"/>
      <c r="AH406" s="35"/>
      <c r="AI406" s="35"/>
      <c r="AJ406" s="35"/>
      <c r="AK406" s="35"/>
      <c r="AL406" s="35"/>
    </row>
    <row r="407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  <c r="AB407" s="35"/>
      <c r="AC407" s="35"/>
      <c r="AD407" s="35"/>
      <c r="AE407" s="35"/>
      <c r="AF407" s="35"/>
      <c r="AG407" s="35"/>
      <c r="AH407" s="35"/>
      <c r="AI407" s="35"/>
      <c r="AJ407" s="35"/>
      <c r="AK407" s="35"/>
      <c r="AL407" s="35"/>
    </row>
    <row r="408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  <c r="AB408" s="35"/>
      <c r="AC408" s="35"/>
      <c r="AD408" s="35"/>
      <c r="AE408" s="35"/>
      <c r="AF408" s="35"/>
      <c r="AG408" s="35"/>
      <c r="AH408" s="35"/>
      <c r="AI408" s="35"/>
      <c r="AJ408" s="35"/>
      <c r="AK408" s="35"/>
      <c r="AL408" s="35"/>
    </row>
    <row r="409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  <c r="AB409" s="35"/>
      <c r="AC409" s="35"/>
      <c r="AD409" s="35"/>
      <c r="AE409" s="35"/>
      <c r="AF409" s="35"/>
      <c r="AG409" s="35"/>
      <c r="AH409" s="35"/>
      <c r="AI409" s="35"/>
      <c r="AJ409" s="35"/>
      <c r="AK409" s="35"/>
      <c r="AL409" s="35"/>
    </row>
    <row r="410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  <c r="AB410" s="35"/>
      <c r="AC410" s="35"/>
      <c r="AD410" s="35"/>
      <c r="AE410" s="35"/>
      <c r="AF410" s="35"/>
      <c r="AG410" s="35"/>
      <c r="AH410" s="35"/>
      <c r="AI410" s="35"/>
      <c r="AJ410" s="35"/>
      <c r="AK410" s="35"/>
      <c r="AL410" s="35"/>
    </row>
    <row r="41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  <c r="AB411" s="35"/>
      <c r="AC411" s="35"/>
      <c r="AD411" s="35"/>
      <c r="AE411" s="35"/>
      <c r="AF411" s="35"/>
      <c r="AG411" s="35"/>
      <c r="AH411" s="35"/>
      <c r="AI411" s="35"/>
      <c r="AJ411" s="35"/>
      <c r="AK411" s="35"/>
      <c r="AL411" s="35"/>
    </row>
    <row r="412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  <c r="AC412" s="35"/>
      <c r="AD412" s="35"/>
      <c r="AE412" s="35"/>
      <c r="AF412" s="35"/>
      <c r="AG412" s="35"/>
      <c r="AH412" s="35"/>
      <c r="AI412" s="35"/>
      <c r="AJ412" s="35"/>
      <c r="AK412" s="35"/>
      <c r="AL412" s="35"/>
    </row>
    <row r="413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  <c r="AB413" s="35"/>
      <c r="AC413" s="35"/>
      <c r="AD413" s="35"/>
      <c r="AE413" s="35"/>
      <c r="AF413" s="35"/>
      <c r="AG413" s="35"/>
      <c r="AH413" s="35"/>
      <c r="AI413" s="35"/>
      <c r="AJ413" s="35"/>
      <c r="AK413" s="35"/>
      <c r="AL413" s="35"/>
    </row>
    <row r="414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  <c r="AB414" s="35"/>
      <c r="AC414" s="35"/>
      <c r="AD414" s="35"/>
      <c r="AE414" s="35"/>
      <c r="AF414" s="35"/>
      <c r="AG414" s="35"/>
      <c r="AH414" s="35"/>
      <c r="AI414" s="35"/>
      <c r="AJ414" s="35"/>
      <c r="AK414" s="35"/>
      <c r="AL414" s="35"/>
    </row>
    <row r="415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  <c r="AB415" s="35"/>
      <c r="AC415" s="35"/>
      <c r="AD415" s="35"/>
      <c r="AE415" s="35"/>
      <c r="AF415" s="35"/>
      <c r="AG415" s="35"/>
      <c r="AH415" s="35"/>
      <c r="AI415" s="35"/>
      <c r="AJ415" s="35"/>
      <c r="AK415" s="35"/>
      <c r="AL415" s="35"/>
    </row>
    <row r="416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  <c r="AB416" s="35"/>
      <c r="AC416" s="35"/>
      <c r="AD416" s="35"/>
      <c r="AE416" s="35"/>
      <c r="AF416" s="35"/>
      <c r="AG416" s="35"/>
      <c r="AH416" s="35"/>
      <c r="AI416" s="35"/>
      <c r="AJ416" s="35"/>
      <c r="AK416" s="35"/>
      <c r="AL416" s="35"/>
    </row>
    <row r="417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  <c r="AB417" s="35"/>
      <c r="AC417" s="35"/>
      <c r="AD417" s="35"/>
      <c r="AE417" s="35"/>
      <c r="AF417" s="35"/>
      <c r="AG417" s="35"/>
      <c r="AH417" s="35"/>
      <c r="AI417" s="35"/>
      <c r="AJ417" s="35"/>
      <c r="AK417" s="35"/>
      <c r="AL417" s="35"/>
    </row>
    <row r="418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  <c r="AB418" s="35"/>
      <c r="AC418" s="35"/>
      <c r="AD418" s="35"/>
      <c r="AE418" s="35"/>
      <c r="AF418" s="35"/>
      <c r="AG418" s="35"/>
      <c r="AH418" s="35"/>
      <c r="AI418" s="35"/>
      <c r="AJ418" s="35"/>
      <c r="AK418" s="35"/>
      <c r="AL418" s="35"/>
    </row>
    <row r="419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  <c r="AB419" s="35"/>
      <c r="AC419" s="35"/>
      <c r="AD419" s="35"/>
      <c r="AE419" s="35"/>
      <c r="AF419" s="35"/>
      <c r="AG419" s="35"/>
      <c r="AH419" s="35"/>
      <c r="AI419" s="35"/>
      <c r="AJ419" s="35"/>
      <c r="AK419" s="35"/>
      <c r="AL419" s="35"/>
    </row>
    <row r="420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  <c r="AB420" s="35"/>
      <c r="AC420" s="35"/>
      <c r="AD420" s="35"/>
      <c r="AE420" s="35"/>
      <c r="AF420" s="35"/>
      <c r="AG420" s="35"/>
      <c r="AH420" s="35"/>
      <c r="AI420" s="35"/>
      <c r="AJ420" s="35"/>
      <c r="AK420" s="35"/>
      <c r="AL420" s="35"/>
    </row>
    <row r="42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  <c r="AB421" s="35"/>
      <c r="AC421" s="35"/>
      <c r="AD421" s="35"/>
      <c r="AE421" s="35"/>
      <c r="AF421" s="35"/>
      <c r="AG421" s="35"/>
      <c r="AH421" s="35"/>
      <c r="AI421" s="35"/>
      <c r="AJ421" s="35"/>
      <c r="AK421" s="35"/>
      <c r="AL421" s="35"/>
    </row>
    <row r="422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  <c r="AB422" s="35"/>
      <c r="AC422" s="35"/>
      <c r="AD422" s="35"/>
      <c r="AE422" s="35"/>
      <c r="AF422" s="35"/>
      <c r="AG422" s="35"/>
      <c r="AH422" s="35"/>
      <c r="AI422" s="35"/>
      <c r="AJ422" s="35"/>
      <c r="AK422" s="35"/>
      <c r="AL422" s="35"/>
    </row>
    <row r="423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  <c r="AB423" s="35"/>
      <c r="AC423" s="35"/>
      <c r="AD423" s="35"/>
      <c r="AE423" s="35"/>
      <c r="AF423" s="35"/>
      <c r="AG423" s="35"/>
      <c r="AH423" s="35"/>
      <c r="AI423" s="35"/>
      <c r="AJ423" s="35"/>
      <c r="AK423" s="35"/>
      <c r="AL423" s="35"/>
    </row>
    <row r="424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  <c r="AB424" s="35"/>
      <c r="AC424" s="35"/>
      <c r="AD424" s="35"/>
      <c r="AE424" s="35"/>
      <c r="AF424" s="35"/>
      <c r="AG424" s="35"/>
      <c r="AH424" s="35"/>
      <c r="AI424" s="35"/>
      <c r="AJ424" s="35"/>
      <c r="AK424" s="35"/>
      <c r="AL424" s="35"/>
    </row>
    <row r="425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  <c r="AB425" s="35"/>
      <c r="AC425" s="35"/>
      <c r="AD425" s="35"/>
      <c r="AE425" s="35"/>
      <c r="AF425" s="35"/>
      <c r="AG425" s="35"/>
      <c r="AH425" s="35"/>
      <c r="AI425" s="35"/>
      <c r="AJ425" s="35"/>
      <c r="AK425" s="35"/>
      <c r="AL425" s="35"/>
    </row>
    <row r="426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  <c r="AB426" s="35"/>
      <c r="AC426" s="35"/>
      <c r="AD426" s="35"/>
      <c r="AE426" s="35"/>
      <c r="AF426" s="35"/>
      <c r="AG426" s="35"/>
      <c r="AH426" s="35"/>
      <c r="AI426" s="35"/>
      <c r="AJ426" s="35"/>
      <c r="AK426" s="35"/>
      <c r="AL426" s="35"/>
    </row>
    <row r="427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  <c r="AB427" s="35"/>
      <c r="AC427" s="35"/>
      <c r="AD427" s="35"/>
      <c r="AE427" s="35"/>
      <c r="AF427" s="35"/>
      <c r="AG427" s="35"/>
      <c r="AH427" s="35"/>
      <c r="AI427" s="35"/>
      <c r="AJ427" s="35"/>
      <c r="AK427" s="35"/>
      <c r="AL427" s="35"/>
    </row>
    <row r="428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  <c r="AB428" s="35"/>
      <c r="AC428" s="35"/>
      <c r="AD428" s="35"/>
      <c r="AE428" s="35"/>
      <c r="AF428" s="35"/>
      <c r="AG428" s="35"/>
      <c r="AH428" s="35"/>
      <c r="AI428" s="35"/>
      <c r="AJ428" s="35"/>
      <c r="AK428" s="35"/>
      <c r="AL428" s="35"/>
    </row>
    <row r="429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  <c r="AB429" s="35"/>
      <c r="AC429" s="35"/>
      <c r="AD429" s="35"/>
      <c r="AE429" s="35"/>
      <c r="AF429" s="35"/>
      <c r="AG429" s="35"/>
      <c r="AH429" s="35"/>
      <c r="AI429" s="35"/>
      <c r="AJ429" s="35"/>
      <c r="AK429" s="35"/>
      <c r="AL429" s="35"/>
    </row>
    <row r="430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  <c r="AC430" s="35"/>
      <c r="AD430" s="35"/>
      <c r="AE430" s="35"/>
      <c r="AF430" s="35"/>
      <c r="AG430" s="35"/>
      <c r="AH430" s="35"/>
      <c r="AI430" s="35"/>
      <c r="AJ430" s="35"/>
      <c r="AK430" s="35"/>
      <c r="AL430" s="35"/>
    </row>
    <row r="43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  <c r="AB431" s="35"/>
      <c r="AC431" s="35"/>
      <c r="AD431" s="35"/>
      <c r="AE431" s="35"/>
      <c r="AF431" s="35"/>
      <c r="AG431" s="35"/>
      <c r="AH431" s="35"/>
      <c r="AI431" s="35"/>
      <c r="AJ431" s="35"/>
      <c r="AK431" s="35"/>
      <c r="AL431" s="35"/>
    </row>
    <row r="432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  <c r="AB432" s="35"/>
      <c r="AC432" s="35"/>
      <c r="AD432" s="35"/>
      <c r="AE432" s="35"/>
      <c r="AF432" s="35"/>
      <c r="AG432" s="35"/>
      <c r="AH432" s="35"/>
      <c r="AI432" s="35"/>
      <c r="AJ432" s="35"/>
      <c r="AK432" s="35"/>
      <c r="AL432" s="35"/>
    </row>
    <row r="433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  <c r="AB433" s="35"/>
      <c r="AC433" s="35"/>
      <c r="AD433" s="35"/>
      <c r="AE433" s="35"/>
      <c r="AF433" s="35"/>
      <c r="AG433" s="35"/>
      <c r="AH433" s="35"/>
      <c r="AI433" s="35"/>
      <c r="AJ433" s="35"/>
      <c r="AK433" s="35"/>
      <c r="AL433" s="35"/>
    </row>
    <row r="434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  <c r="AB434" s="35"/>
      <c r="AC434" s="35"/>
      <c r="AD434" s="35"/>
      <c r="AE434" s="35"/>
      <c r="AF434" s="35"/>
      <c r="AG434" s="35"/>
      <c r="AH434" s="35"/>
      <c r="AI434" s="35"/>
      <c r="AJ434" s="35"/>
      <c r="AK434" s="35"/>
      <c r="AL434" s="35"/>
    </row>
    <row r="435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  <c r="AB435" s="35"/>
      <c r="AC435" s="35"/>
      <c r="AD435" s="35"/>
      <c r="AE435" s="35"/>
      <c r="AF435" s="35"/>
      <c r="AG435" s="35"/>
      <c r="AH435" s="35"/>
      <c r="AI435" s="35"/>
      <c r="AJ435" s="35"/>
      <c r="AK435" s="35"/>
      <c r="AL435" s="35"/>
    </row>
    <row r="436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  <c r="AB436" s="35"/>
      <c r="AC436" s="35"/>
      <c r="AD436" s="35"/>
      <c r="AE436" s="35"/>
      <c r="AF436" s="35"/>
      <c r="AG436" s="35"/>
      <c r="AH436" s="35"/>
      <c r="AI436" s="35"/>
      <c r="AJ436" s="35"/>
      <c r="AK436" s="35"/>
      <c r="AL436" s="35"/>
    </row>
    <row r="437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  <c r="AB437" s="35"/>
      <c r="AC437" s="35"/>
      <c r="AD437" s="35"/>
      <c r="AE437" s="35"/>
      <c r="AF437" s="35"/>
      <c r="AG437" s="35"/>
      <c r="AH437" s="35"/>
      <c r="AI437" s="35"/>
      <c r="AJ437" s="35"/>
      <c r="AK437" s="35"/>
      <c r="AL437" s="35"/>
    </row>
    <row r="438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  <c r="AB438" s="35"/>
      <c r="AC438" s="35"/>
      <c r="AD438" s="35"/>
      <c r="AE438" s="35"/>
      <c r="AF438" s="35"/>
      <c r="AG438" s="35"/>
      <c r="AH438" s="35"/>
      <c r="AI438" s="35"/>
      <c r="AJ438" s="35"/>
      <c r="AK438" s="35"/>
      <c r="AL438" s="35"/>
    </row>
    <row r="439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  <c r="AB439" s="35"/>
      <c r="AC439" s="35"/>
      <c r="AD439" s="35"/>
      <c r="AE439" s="35"/>
      <c r="AF439" s="35"/>
      <c r="AG439" s="35"/>
      <c r="AH439" s="35"/>
      <c r="AI439" s="35"/>
      <c r="AJ439" s="35"/>
      <c r="AK439" s="35"/>
      <c r="AL439" s="35"/>
    </row>
    <row r="440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  <c r="AB440" s="35"/>
      <c r="AC440" s="35"/>
      <c r="AD440" s="35"/>
      <c r="AE440" s="35"/>
      <c r="AF440" s="35"/>
      <c r="AG440" s="35"/>
      <c r="AH440" s="35"/>
      <c r="AI440" s="35"/>
      <c r="AJ440" s="35"/>
      <c r="AK440" s="35"/>
      <c r="AL440" s="35"/>
    </row>
    <row r="44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  <c r="AB441" s="35"/>
      <c r="AC441" s="35"/>
      <c r="AD441" s="35"/>
      <c r="AE441" s="35"/>
      <c r="AF441" s="35"/>
      <c r="AG441" s="35"/>
      <c r="AH441" s="35"/>
      <c r="AI441" s="35"/>
      <c r="AJ441" s="35"/>
      <c r="AK441" s="35"/>
      <c r="AL441" s="35"/>
    </row>
    <row r="442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  <c r="AB442" s="35"/>
      <c r="AC442" s="35"/>
      <c r="AD442" s="35"/>
      <c r="AE442" s="35"/>
      <c r="AF442" s="35"/>
      <c r="AG442" s="35"/>
      <c r="AH442" s="35"/>
      <c r="AI442" s="35"/>
      <c r="AJ442" s="35"/>
      <c r="AK442" s="35"/>
      <c r="AL442" s="35"/>
    </row>
    <row r="443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  <c r="AB443" s="35"/>
      <c r="AC443" s="35"/>
      <c r="AD443" s="35"/>
      <c r="AE443" s="35"/>
      <c r="AF443" s="35"/>
      <c r="AG443" s="35"/>
      <c r="AH443" s="35"/>
      <c r="AI443" s="35"/>
      <c r="AJ443" s="35"/>
      <c r="AK443" s="35"/>
      <c r="AL443" s="35"/>
    </row>
    <row r="444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  <c r="AB444" s="35"/>
      <c r="AC444" s="35"/>
      <c r="AD444" s="35"/>
      <c r="AE444" s="35"/>
      <c r="AF444" s="35"/>
      <c r="AG444" s="35"/>
      <c r="AH444" s="35"/>
      <c r="AI444" s="35"/>
      <c r="AJ444" s="35"/>
      <c r="AK444" s="35"/>
      <c r="AL444" s="35"/>
    </row>
    <row r="445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  <c r="AB445" s="35"/>
      <c r="AC445" s="35"/>
      <c r="AD445" s="35"/>
      <c r="AE445" s="35"/>
      <c r="AF445" s="35"/>
      <c r="AG445" s="35"/>
      <c r="AH445" s="35"/>
      <c r="AI445" s="35"/>
      <c r="AJ445" s="35"/>
      <c r="AK445" s="35"/>
      <c r="AL445" s="35"/>
    </row>
    <row r="446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  <c r="AB446" s="35"/>
      <c r="AC446" s="35"/>
      <c r="AD446" s="35"/>
      <c r="AE446" s="35"/>
      <c r="AF446" s="35"/>
      <c r="AG446" s="35"/>
      <c r="AH446" s="35"/>
      <c r="AI446" s="35"/>
      <c r="AJ446" s="35"/>
      <c r="AK446" s="35"/>
      <c r="AL446" s="35"/>
    </row>
    <row r="447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  <c r="AB447" s="35"/>
      <c r="AC447" s="35"/>
      <c r="AD447" s="35"/>
      <c r="AE447" s="35"/>
      <c r="AF447" s="35"/>
      <c r="AG447" s="35"/>
      <c r="AH447" s="35"/>
      <c r="AI447" s="35"/>
      <c r="AJ447" s="35"/>
      <c r="AK447" s="35"/>
      <c r="AL447" s="35"/>
    </row>
    <row r="448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  <c r="AB448" s="35"/>
      <c r="AC448" s="35"/>
      <c r="AD448" s="35"/>
      <c r="AE448" s="35"/>
      <c r="AF448" s="35"/>
      <c r="AG448" s="35"/>
      <c r="AH448" s="35"/>
      <c r="AI448" s="35"/>
      <c r="AJ448" s="35"/>
      <c r="AK448" s="35"/>
      <c r="AL448" s="35"/>
    </row>
    <row r="449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  <c r="AB449" s="35"/>
      <c r="AC449" s="35"/>
      <c r="AD449" s="35"/>
      <c r="AE449" s="35"/>
      <c r="AF449" s="35"/>
      <c r="AG449" s="35"/>
      <c r="AH449" s="35"/>
      <c r="AI449" s="35"/>
      <c r="AJ449" s="35"/>
      <c r="AK449" s="35"/>
      <c r="AL449" s="35"/>
    </row>
    <row r="450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  <c r="AC450" s="35"/>
      <c r="AD450" s="35"/>
      <c r="AE450" s="35"/>
      <c r="AF450" s="35"/>
      <c r="AG450" s="35"/>
      <c r="AH450" s="35"/>
      <c r="AI450" s="35"/>
      <c r="AJ450" s="35"/>
      <c r="AK450" s="35"/>
      <c r="AL450" s="35"/>
    </row>
    <row r="45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  <c r="AB451" s="35"/>
      <c r="AC451" s="35"/>
      <c r="AD451" s="35"/>
      <c r="AE451" s="35"/>
      <c r="AF451" s="35"/>
      <c r="AG451" s="35"/>
      <c r="AH451" s="35"/>
      <c r="AI451" s="35"/>
      <c r="AJ451" s="35"/>
      <c r="AK451" s="35"/>
      <c r="AL451" s="35"/>
    </row>
    <row r="452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  <c r="AB452" s="35"/>
      <c r="AC452" s="35"/>
      <c r="AD452" s="35"/>
      <c r="AE452" s="35"/>
      <c r="AF452" s="35"/>
      <c r="AG452" s="35"/>
      <c r="AH452" s="35"/>
      <c r="AI452" s="35"/>
      <c r="AJ452" s="35"/>
      <c r="AK452" s="35"/>
      <c r="AL452" s="35"/>
    </row>
    <row r="453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  <c r="AB453" s="35"/>
      <c r="AC453" s="35"/>
      <c r="AD453" s="35"/>
      <c r="AE453" s="35"/>
      <c r="AF453" s="35"/>
      <c r="AG453" s="35"/>
      <c r="AH453" s="35"/>
      <c r="AI453" s="35"/>
      <c r="AJ453" s="35"/>
      <c r="AK453" s="35"/>
      <c r="AL453" s="35"/>
    </row>
    <row r="454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  <c r="AB454" s="35"/>
      <c r="AC454" s="35"/>
      <c r="AD454" s="35"/>
      <c r="AE454" s="35"/>
      <c r="AF454" s="35"/>
      <c r="AG454" s="35"/>
      <c r="AH454" s="35"/>
      <c r="AI454" s="35"/>
      <c r="AJ454" s="35"/>
      <c r="AK454" s="35"/>
      <c r="AL454" s="35"/>
    </row>
    <row r="455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  <c r="AB455" s="35"/>
      <c r="AC455" s="35"/>
      <c r="AD455" s="35"/>
      <c r="AE455" s="35"/>
      <c r="AF455" s="35"/>
      <c r="AG455" s="35"/>
      <c r="AH455" s="35"/>
      <c r="AI455" s="35"/>
      <c r="AJ455" s="35"/>
      <c r="AK455" s="35"/>
      <c r="AL455" s="35"/>
    </row>
    <row r="456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  <c r="AB456" s="35"/>
      <c r="AC456" s="35"/>
      <c r="AD456" s="35"/>
      <c r="AE456" s="35"/>
      <c r="AF456" s="35"/>
      <c r="AG456" s="35"/>
      <c r="AH456" s="35"/>
      <c r="AI456" s="35"/>
      <c r="AJ456" s="35"/>
      <c r="AK456" s="35"/>
      <c r="AL456" s="35"/>
    </row>
    <row r="457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  <c r="AB457" s="35"/>
      <c r="AC457" s="35"/>
      <c r="AD457" s="35"/>
      <c r="AE457" s="35"/>
      <c r="AF457" s="35"/>
      <c r="AG457" s="35"/>
      <c r="AH457" s="35"/>
      <c r="AI457" s="35"/>
      <c r="AJ457" s="35"/>
      <c r="AK457" s="35"/>
      <c r="AL457" s="35"/>
    </row>
    <row r="458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  <c r="AB458" s="35"/>
      <c r="AC458" s="35"/>
      <c r="AD458" s="35"/>
      <c r="AE458" s="35"/>
      <c r="AF458" s="35"/>
      <c r="AG458" s="35"/>
      <c r="AH458" s="35"/>
      <c r="AI458" s="35"/>
      <c r="AJ458" s="35"/>
      <c r="AK458" s="35"/>
      <c r="AL458" s="35"/>
    </row>
    <row r="459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  <c r="AB459" s="35"/>
      <c r="AC459" s="35"/>
      <c r="AD459" s="35"/>
      <c r="AE459" s="35"/>
      <c r="AF459" s="35"/>
      <c r="AG459" s="35"/>
      <c r="AH459" s="35"/>
      <c r="AI459" s="35"/>
      <c r="AJ459" s="35"/>
      <c r="AK459" s="35"/>
      <c r="AL459" s="35"/>
    </row>
    <row r="460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  <c r="AB460" s="35"/>
      <c r="AC460" s="35"/>
      <c r="AD460" s="35"/>
      <c r="AE460" s="35"/>
      <c r="AF460" s="35"/>
      <c r="AG460" s="35"/>
      <c r="AH460" s="35"/>
      <c r="AI460" s="35"/>
      <c r="AJ460" s="35"/>
      <c r="AK460" s="35"/>
      <c r="AL460" s="35"/>
    </row>
    <row r="46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  <c r="AB461" s="35"/>
      <c r="AC461" s="35"/>
      <c r="AD461" s="35"/>
      <c r="AE461" s="35"/>
      <c r="AF461" s="35"/>
      <c r="AG461" s="35"/>
      <c r="AH461" s="35"/>
      <c r="AI461" s="35"/>
      <c r="AJ461" s="35"/>
      <c r="AK461" s="35"/>
      <c r="AL461" s="35"/>
    </row>
    <row r="462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  <c r="AB462" s="35"/>
      <c r="AC462" s="35"/>
      <c r="AD462" s="35"/>
      <c r="AE462" s="35"/>
      <c r="AF462" s="35"/>
      <c r="AG462" s="35"/>
      <c r="AH462" s="35"/>
      <c r="AI462" s="35"/>
      <c r="AJ462" s="35"/>
      <c r="AK462" s="35"/>
      <c r="AL462" s="35"/>
    </row>
    <row r="463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  <c r="AB463" s="35"/>
      <c r="AC463" s="35"/>
      <c r="AD463" s="35"/>
      <c r="AE463" s="35"/>
      <c r="AF463" s="35"/>
      <c r="AG463" s="35"/>
      <c r="AH463" s="35"/>
      <c r="AI463" s="35"/>
      <c r="AJ463" s="35"/>
      <c r="AK463" s="35"/>
      <c r="AL463" s="35"/>
    </row>
    <row r="464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  <c r="AB464" s="35"/>
      <c r="AC464" s="35"/>
      <c r="AD464" s="35"/>
      <c r="AE464" s="35"/>
      <c r="AF464" s="35"/>
      <c r="AG464" s="35"/>
      <c r="AH464" s="35"/>
      <c r="AI464" s="35"/>
      <c r="AJ464" s="35"/>
      <c r="AK464" s="35"/>
      <c r="AL464" s="35"/>
    </row>
    <row r="465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  <c r="AB465" s="35"/>
      <c r="AC465" s="35"/>
      <c r="AD465" s="35"/>
      <c r="AE465" s="35"/>
      <c r="AF465" s="35"/>
      <c r="AG465" s="35"/>
      <c r="AH465" s="35"/>
      <c r="AI465" s="35"/>
      <c r="AJ465" s="35"/>
      <c r="AK465" s="35"/>
      <c r="AL465" s="35"/>
    </row>
    <row r="466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  <c r="AB466" s="35"/>
      <c r="AC466" s="35"/>
      <c r="AD466" s="35"/>
      <c r="AE466" s="35"/>
      <c r="AF466" s="35"/>
      <c r="AG466" s="35"/>
      <c r="AH466" s="35"/>
      <c r="AI466" s="35"/>
      <c r="AJ466" s="35"/>
      <c r="AK466" s="35"/>
      <c r="AL466" s="35"/>
    </row>
    <row r="467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  <c r="AB467" s="35"/>
      <c r="AC467" s="35"/>
      <c r="AD467" s="35"/>
      <c r="AE467" s="35"/>
      <c r="AF467" s="35"/>
      <c r="AG467" s="35"/>
      <c r="AH467" s="35"/>
      <c r="AI467" s="35"/>
      <c r="AJ467" s="35"/>
      <c r="AK467" s="35"/>
      <c r="AL467" s="35"/>
    </row>
    <row r="468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  <c r="AB468" s="35"/>
      <c r="AC468" s="35"/>
      <c r="AD468" s="35"/>
      <c r="AE468" s="35"/>
      <c r="AF468" s="35"/>
      <c r="AG468" s="35"/>
      <c r="AH468" s="35"/>
      <c r="AI468" s="35"/>
      <c r="AJ468" s="35"/>
      <c r="AK468" s="35"/>
      <c r="AL468" s="35"/>
    </row>
    <row r="469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  <c r="AB469" s="35"/>
      <c r="AC469" s="35"/>
      <c r="AD469" s="35"/>
      <c r="AE469" s="35"/>
      <c r="AF469" s="35"/>
      <c r="AG469" s="35"/>
      <c r="AH469" s="35"/>
      <c r="AI469" s="35"/>
      <c r="AJ469" s="35"/>
      <c r="AK469" s="35"/>
      <c r="AL469" s="35"/>
    </row>
    <row r="470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  <c r="AB470" s="35"/>
      <c r="AC470" s="35"/>
      <c r="AD470" s="35"/>
      <c r="AE470" s="35"/>
      <c r="AF470" s="35"/>
      <c r="AG470" s="35"/>
      <c r="AH470" s="35"/>
      <c r="AI470" s="35"/>
      <c r="AJ470" s="35"/>
      <c r="AK470" s="35"/>
      <c r="AL470" s="35"/>
    </row>
    <row r="47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  <c r="AB471" s="35"/>
      <c r="AC471" s="35"/>
      <c r="AD471" s="35"/>
      <c r="AE471" s="35"/>
      <c r="AF471" s="35"/>
      <c r="AG471" s="35"/>
      <c r="AH471" s="35"/>
      <c r="AI471" s="35"/>
      <c r="AJ471" s="35"/>
      <c r="AK471" s="35"/>
      <c r="AL471" s="35"/>
    </row>
    <row r="472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  <c r="AB472" s="35"/>
      <c r="AC472" s="35"/>
      <c r="AD472" s="35"/>
      <c r="AE472" s="35"/>
      <c r="AF472" s="35"/>
      <c r="AG472" s="35"/>
      <c r="AH472" s="35"/>
      <c r="AI472" s="35"/>
      <c r="AJ472" s="35"/>
      <c r="AK472" s="35"/>
      <c r="AL472" s="35"/>
    </row>
    <row r="473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  <c r="AB473" s="35"/>
      <c r="AC473" s="35"/>
      <c r="AD473" s="35"/>
      <c r="AE473" s="35"/>
      <c r="AF473" s="35"/>
      <c r="AG473" s="35"/>
      <c r="AH473" s="35"/>
      <c r="AI473" s="35"/>
      <c r="AJ473" s="35"/>
      <c r="AK473" s="35"/>
      <c r="AL473" s="35"/>
    </row>
    <row r="474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  <c r="AB474" s="35"/>
      <c r="AC474" s="35"/>
      <c r="AD474" s="35"/>
      <c r="AE474" s="35"/>
      <c r="AF474" s="35"/>
      <c r="AG474" s="35"/>
      <c r="AH474" s="35"/>
      <c r="AI474" s="35"/>
      <c r="AJ474" s="35"/>
      <c r="AK474" s="35"/>
      <c r="AL474" s="35"/>
    </row>
    <row r="475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  <c r="AB475" s="35"/>
      <c r="AC475" s="35"/>
      <c r="AD475" s="35"/>
      <c r="AE475" s="35"/>
      <c r="AF475" s="35"/>
      <c r="AG475" s="35"/>
      <c r="AH475" s="35"/>
      <c r="AI475" s="35"/>
      <c r="AJ475" s="35"/>
      <c r="AK475" s="35"/>
      <c r="AL475" s="35"/>
    </row>
    <row r="476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  <c r="AB476" s="35"/>
      <c r="AC476" s="35"/>
      <c r="AD476" s="35"/>
      <c r="AE476" s="35"/>
      <c r="AF476" s="35"/>
      <c r="AG476" s="35"/>
      <c r="AH476" s="35"/>
      <c r="AI476" s="35"/>
      <c r="AJ476" s="35"/>
      <c r="AK476" s="35"/>
      <c r="AL476" s="35"/>
    </row>
    <row r="477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  <c r="AB477" s="35"/>
      <c r="AC477" s="35"/>
      <c r="AD477" s="35"/>
      <c r="AE477" s="35"/>
      <c r="AF477" s="35"/>
      <c r="AG477" s="35"/>
      <c r="AH477" s="35"/>
      <c r="AI477" s="35"/>
      <c r="AJ477" s="35"/>
      <c r="AK477" s="35"/>
      <c r="AL477" s="35"/>
    </row>
    <row r="478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  <c r="AB478" s="35"/>
      <c r="AC478" s="35"/>
      <c r="AD478" s="35"/>
      <c r="AE478" s="35"/>
      <c r="AF478" s="35"/>
      <c r="AG478" s="35"/>
      <c r="AH478" s="35"/>
      <c r="AI478" s="35"/>
      <c r="AJ478" s="35"/>
      <c r="AK478" s="35"/>
      <c r="AL478" s="35"/>
    </row>
    <row r="479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  <c r="AB479" s="35"/>
      <c r="AC479" s="35"/>
      <c r="AD479" s="35"/>
      <c r="AE479" s="35"/>
      <c r="AF479" s="35"/>
      <c r="AG479" s="35"/>
      <c r="AH479" s="35"/>
      <c r="AI479" s="35"/>
      <c r="AJ479" s="35"/>
      <c r="AK479" s="35"/>
      <c r="AL479" s="35"/>
    </row>
    <row r="480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  <c r="AB480" s="35"/>
      <c r="AC480" s="35"/>
      <c r="AD480" s="35"/>
      <c r="AE480" s="35"/>
      <c r="AF480" s="35"/>
      <c r="AG480" s="35"/>
      <c r="AH480" s="35"/>
      <c r="AI480" s="35"/>
      <c r="AJ480" s="35"/>
      <c r="AK480" s="35"/>
      <c r="AL480" s="35"/>
    </row>
    <row r="48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  <c r="AB481" s="35"/>
      <c r="AC481" s="35"/>
      <c r="AD481" s="35"/>
      <c r="AE481" s="35"/>
      <c r="AF481" s="35"/>
      <c r="AG481" s="35"/>
      <c r="AH481" s="35"/>
      <c r="AI481" s="35"/>
      <c r="AJ481" s="35"/>
      <c r="AK481" s="35"/>
      <c r="AL481" s="35"/>
    </row>
    <row r="482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  <c r="AB482" s="35"/>
      <c r="AC482" s="35"/>
      <c r="AD482" s="35"/>
      <c r="AE482" s="35"/>
      <c r="AF482" s="35"/>
      <c r="AG482" s="35"/>
      <c r="AH482" s="35"/>
      <c r="AI482" s="35"/>
      <c r="AJ482" s="35"/>
      <c r="AK482" s="35"/>
      <c r="AL482" s="35"/>
    </row>
    <row r="483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  <c r="AB483" s="35"/>
      <c r="AC483" s="35"/>
      <c r="AD483" s="35"/>
      <c r="AE483" s="35"/>
      <c r="AF483" s="35"/>
      <c r="AG483" s="35"/>
      <c r="AH483" s="35"/>
      <c r="AI483" s="35"/>
      <c r="AJ483" s="35"/>
      <c r="AK483" s="35"/>
      <c r="AL483" s="35"/>
    </row>
    <row r="484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  <c r="AB484" s="35"/>
      <c r="AC484" s="35"/>
      <c r="AD484" s="35"/>
      <c r="AE484" s="35"/>
      <c r="AF484" s="35"/>
      <c r="AG484" s="35"/>
      <c r="AH484" s="35"/>
      <c r="AI484" s="35"/>
      <c r="AJ484" s="35"/>
      <c r="AK484" s="35"/>
      <c r="AL484" s="35"/>
    </row>
    <row r="485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  <c r="AB485" s="35"/>
      <c r="AC485" s="35"/>
      <c r="AD485" s="35"/>
      <c r="AE485" s="35"/>
      <c r="AF485" s="35"/>
      <c r="AG485" s="35"/>
      <c r="AH485" s="35"/>
      <c r="AI485" s="35"/>
      <c r="AJ485" s="35"/>
      <c r="AK485" s="35"/>
      <c r="AL485" s="35"/>
    </row>
    <row r="486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  <c r="AB486" s="35"/>
      <c r="AC486" s="35"/>
      <c r="AD486" s="35"/>
      <c r="AE486" s="35"/>
      <c r="AF486" s="35"/>
      <c r="AG486" s="35"/>
      <c r="AH486" s="35"/>
      <c r="AI486" s="35"/>
      <c r="AJ486" s="35"/>
      <c r="AK486" s="35"/>
      <c r="AL486" s="35"/>
    </row>
    <row r="487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  <c r="AB487" s="35"/>
      <c r="AC487" s="35"/>
      <c r="AD487" s="35"/>
      <c r="AE487" s="35"/>
      <c r="AF487" s="35"/>
      <c r="AG487" s="35"/>
      <c r="AH487" s="35"/>
      <c r="AI487" s="35"/>
      <c r="AJ487" s="35"/>
      <c r="AK487" s="35"/>
      <c r="AL487" s="35"/>
    </row>
    <row r="488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  <c r="AB488" s="35"/>
      <c r="AC488" s="35"/>
      <c r="AD488" s="35"/>
      <c r="AE488" s="35"/>
      <c r="AF488" s="35"/>
      <c r="AG488" s="35"/>
      <c r="AH488" s="35"/>
      <c r="AI488" s="35"/>
      <c r="AJ488" s="35"/>
      <c r="AK488" s="35"/>
      <c r="AL488" s="35"/>
    </row>
    <row r="489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  <c r="AB489" s="35"/>
      <c r="AC489" s="35"/>
      <c r="AD489" s="35"/>
      <c r="AE489" s="35"/>
      <c r="AF489" s="35"/>
      <c r="AG489" s="35"/>
      <c r="AH489" s="35"/>
      <c r="AI489" s="35"/>
      <c r="AJ489" s="35"/>
      <c r="AK489" s="35"/>
      <c r="AL489" s="35"/>
    </row>
    <row r="490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  <c r="AB490" s="35"/>
      <c r="AC490" s="35"/>
      <c r="AD490" s="35"/>
      <c r="AE490" s="35"/>
      <c r="AF490" s="35"/>
      <c r="AG490" s="35"/>
      <c r="AH490" s="35"/>
      <c r="AI490" s="35"/>
      <c r="AJ490" s="35"/>
      <c r="AK490" s="35"/>
      <c r="AL490" s="35"/>
    </row>
    <row r="49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  <c r="AB491" s="35"/>
      <c r="AC491" s="35"/>
      <c r="AD491" s="35"/>
      <c r="AE491" s="35"/>
      <c r="AF491" s="35"/>
      <c r="AG491" s="35"/>
      <c r="AH491" s="35"/>
      <c r="AI491" s="35"/>
      <c r="AJ491" s="35"/>
      <c r="AK491" s="35"/>
      <c r="AL491" s="35"/>
    </row>
    <row r="492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  <c r="AB492" s="35"/>
      <c r="AC492" s="35"/>
      <c r="AD492" s="35"/>
      <c r="AE492" s="35"/>
      <c r="AF492" s="35"/>
      <c r="AG492" s="35"/>
      <c r="AH492" s="35"/>
      <c r="AI492" s="35"/>
      <c r="AJ492" s="35"/>
      <c r="AK492" s="35"/>
      <c r="AL492" s="35"/>
    </row>
    <row r="493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  <c r="AB493" s="35"/>
      <c r="AC493" s="35"/>
      <c r="AD493" s="35"/>
      <c r="AE493" s="35"/>
      <c r="AF493" s="35"/>
      <c r="AG493" s="35"/>
      <c r="AH493" s="35"/>
      <c r="AI493" s="35"/>
      <c r="AJ493" s="35"/>
      <c r="AK493" s="35"/>
      <c r="AL493" s="35"/>
    </row>
    <row r="494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  <c r="AB494" s="35"/>
      <c r="AC494" s="35"/>
      <c r="AD494" s="35"/>
      <c r="AE494" s="35"/>
      <c r="AF494" s="35"/>
      <c r="AG494" s="35"/>
      <c r="AH494" s="35"/>
      <c r="AI494" s="35"/>
      <c r="AJ494" s="35"/>
      <c r="AK494" s="35"/>
      <c r="AL494" s="35"/>
    </row>
    <row r="495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  <c r="AB495" s="35"/>
      <c r="AC495" s="35"/>
      <c r="AD495" s="35"/>
      <c r="AE495" s="35"/>
      <c r="AF495" s="35"/>
      <c r="AG495" s="35"/>
      <c r="AH495" s="35"/>
      <c r="AI495" s="35"/>
      <c r="AJ495" s="35"/>
      <c r="AK495" s="35"/>
      <c r="AL495" s="35"/>
    </row>
    <row r="496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  <c r="AB496" s="35"/>
      <c r="AC496" s="35"/>
      <c r="AD496" s="35"/>
      <c r="AE496" s="35"/>
      <c r="AF496" s="35"/>
      <c r="AG496" s="35"/>
      <c r="AH496" s="35"/>
      <c r="AI496" s="35"/>
      <c r="AJ496" s="35"/>
      <c r="AK496" s="35"/>
      <c r="AL496" s="35"/>
    </row>
    <row r="497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  <c r="AB497" s="35"/>
      <c r="AC497" s="35"/>
      <c r="AD497" s="35"/>
      <c r="AE497" s="35"/>
      <c r="AF497" s="35"/>
      <c r="AG497" s="35"/>
      <c r="AH497" s="35"/>
      <c r="AI497" s="35"/>
      <c r="AJ497" s="35"/>
      <c r="AK497" s="35"/>
      <c r="AL497" s="35"/>
    </row>
    <row r="498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  <c r="AB498" s="35"/>
      <c r="AC498" s="35"/>
      <c r="AD498" s="35"/>
      <c r="AE498" s="35"/>
      <c r="AF498" s="35"/>
      <c r="AG498" s="35"/>
      <c r="AH498" s="35"/>
      <c r="AI498" s="35"/>
      <c r="AJ498" s="35"/>
      <c r="AK498" s="35"/>
      <c r="AL498" s="35"/>
    </row>
    <row r="499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  <c r="AB499" s="35"/>
      <c r="AC499" s="35"/>
      <c r="AD499" s="35"/>
      <c r="AE499" s="35"/>
      <c r="AF499" s="35"/>
      <c r="AG499" s="35"/>
      <c r="AH499" s="35"/>
      <c r="AI499" s="35"/>
      <c r="AJ499" s="35"/>
      <c r="AK499" s="35"/>
      <c r="AL499" s="35"/>
    </row>
    <row r="500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  <c r="AB500" s="35"/>
      <c r="AC500" s="35"/>
      <c r="AD500" s="35"/>
      <c r="AE500" s="35"/>
      <c r="AF500" s="35"/>
      <c r="AG500" s="35"/>
      <c r="AH500" s="35"/>
      <c r="AI500" s="35"/>
      <c r="AJ500" s="35"/>
      <c r="AK500" s="35"/>
      <c r="AL500" s="35"/>
    </row>
    <row r="50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  <c r="AB501" s="35"/>
      <c r="AC501" s="35"/>
      <c r="AD501" s="35"/>
      <c r="AE501" s="35"/>
      <c r="AF501" s="35"/>
      <c r="AG501" s="35"/>
      <c r="AH501" s="35"/>
      <c r="AI501" s="35"/>
      <c r="AJ501" s="35"/>
      <c r="AK501" s="35"/>
      <c r="AL501" s="35"/>
    </row>
    <row r="502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  <c r="AB502" s="35"/>
      <c r="AC502" s="35"/>
      <c r="AD502" s="35"/>
      <c r="AE502" s="35"/>
      <c r="AF502" s="35"/>
      <c r="AG502" s="35"/>
      <c r="AH502" s="35"/>
      <c r="AI502" s="35"/>
      <c r="AJ502" s="35"/>
      <c r="AK502" s="35"/>
      <c r="AL502" s="35"/>
    </row>
    <row r="503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  <c r="AB503" s="35"/>
      <c r="AC503" s="35"/>
      <c r="AD503" s="35"/>
      <c r="AE503" s="35"/>
      <c r="AF503" s="35"/>
      <c r="AG503" s="35"/>
      <c r="AH503" s="35"/>
      <c r="AI503" s="35"/>
      <c r="AJ503" s="35"/>
      <c r="AK503" s="35"/>
      <c r="AL503" s="35"/>
    </row>
    <row r="504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  <c r="AB504" s="35"/>
      <c r="AC504" s="35"/>
      <c r="AD504" s="35"/>
      <c r="AE504" s="35"/>
      <c r="AF504" s="35"/>
      <c r="AG504" s="35"/>
      <c r="AH504" s="35"/>
      <c r="AI504" s="35"/>
      <c r="AJ504" s="35"/>
      <c r="AK504" s="35"/>
      <c r="AL504" s="35"/>
    </row>
    <row r="505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  <c r="AB505" s="35"/>
      <c r="AC505" s="35"/>
      <c r="AD505" s="35"/>
      <c r="AE505" s="35"/>
      <c r="AF505" s="35"/>
      <c r="AG505" s="35"/>
      <c r="AH505" s="35"/>
      <c r="AI505" s="35"/>
      <c r="AJ505" s="35"/>
      <c r="AK505" s="35"/>
      <c r="AL505" s="35"/>
    </row>
    <row r="506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  <c r="AB506" s="35"/>
      <c r="AC506" s="35"/>
      <c r="AD506" s="35"/>
      <c r="AE506" s="35"/>
      <c r="AF506" s="35"/>
      <c r="AG506" s="35"/>
      <c r="AH506" s="35"/>
      <c r="AI506" s="35"/>
      <c r="AJ506" s="35"/>
      <c r="AK506" s="35"/>
      <c r="AL506" s="35"/>
    </row>
    <row r="507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  <c r="AB507" s="35"/>
      <c r="AC507" s="35"/>
      <c r="AD507" s="35"/>
      <c r="AE507" s="35"/>
      <c r="AF507" s="35"/>
      <c r="AG507" s="35"/>
      <c r="AH507" s="35"/>
      <c r="AI507" s="35"/>
      <c r="AJ507" s="35"/>
      <c r="AK507" s="35"/>
      <c r="AL507" s="35"/>
    </row>
    <row r="508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  <c r="AB508" s="35"/>
      <c r="AC508" s="35"/>
      <c r="AD508" s="35"/>
      <c r="AE508" s="35"/>
      <c r="AF508" s="35"/>
      <c r="AG508" s="35"/>
      <c r="AH508" s="35"/>
      <c r="AI508" s="35"/>
      <c r="AJ508" s="35"/>
      <c r="AK508" s="35"/>
      <c r="AL508" s="35"/>
    </row>
    <row r="509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  <c r="AB509" s="35"/>
      <c r="AC509" s="35"/>
      <c r="AD509" s="35"/>
      <c r="AE509" s="35"/>
      <c r="AF509" s="35"/>
      <c r="AG509" s="35"/>
      <c r="AH509" s="35"/>
      <c r="AI509" s="35"/>
      <c r="AJ509" s="35"/>
      <c r="AK509" s="35"/>
      <c r="AL509" s="35"/>
    </row>
    <row r="510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  <c r="AB510" s="35"/>
      <c r="AC510" s="35"/>
      <c r="AD510" s="35"/>
      <c r="AE510" s="35"/>
      <c r="AF510" s="35"/>
      <c r="AG510" s="35"/>
      <c r="AH510" s="35"/>
      <c r="AI510" s="35"/>
      <c r="AJ510" s="35"/>
      <c r="AK510" s="35"/>
      <c r="AL510" s="35"/>
    </row>
    <row r="51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  <c r="AB511" s="35"/>
      <c r="AC511" s="35"/>
      <c r="AD511" s="35"/>
      <c r="AE511" s="35"/>
      <c r="AF511" s="35"/>
      <c r="AG511" s="35"/>
      <c r="AH511" s="35"/>
      <c r="AI511" s="35"/>
      <c r="AJ511" s="35"/>
      <c r="AK511" s="35"/>
      <c r="AL511" s="35"/>
    </row>
    <row r="512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  <c r="AB512" s="35"/>
      <c r="AC512" s="35"/>
      <c r="AD512" s="35"/>
      <c r="AE512" s="35"/>
      <c r="AF512" s="35"/>
      <c r="AG512" s="35"/>
      <c r="AH512" s="35"/>
      <c r="AI512" s="35"/>
      <c r="AJ512" s="35"/>
      <c r="AK512" s="35"/>
      <c r="AL512" s="35"/>
    </row>
    <row r="513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  <c r="AB513" s="35"/>
      <c r="AC513" s="35"/>
      <c r="AD513" s="35"/>
      <c r="AE513" s="35"/>
      <c r="AF513" s="35"/>
      <c r="AG513" s="35"/>
      <c r="AH513" s="35"/>
      <c r="AI513" s="35"/>
      <c r="AJ513" s="35"/>
      <c r="AK513" s="35"/>
      <c r="AL513" s="35"/>
    </row>
    <row r="514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  <c r="AB514" s="35"/>
      <c r="AC514" s="35"/>
      <c r="AD514" s="35"/>
      <c r="AE514" s="35"/>
      <c r="AF514" s="35"/>
      <c r="AG514" s="35"/>
      <c r="AH514" s="35"/>
      <c r="AI514" s="35"/>
      <c r="AJ514" s="35"/>
      <c r="AK514" s="35"/>
      <c r="AL514" s="35"/>
    </row>
    <row r="515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  <c r="AB515" s="35"/>
      <c r="AC515" s="35"/>
      <c r="AD515" s="35"/>
      <c r="AE515" s="35"/>
      <c r="AF515" s="35"/>
      <c r="AG515" s="35"/>
      <c r="AH515" s="35"/>
      <c r="AI515" s="35"/>
      <c r="AJ515" s="35"/>
      <c r="AK515" s="35"/>
      <c r="AL515" s="35"/>
    </row>
    <row r="516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  <c r="AB516" s="35"/>
      <c r="AC516" s="35"/>
      <c r="AD516" s="35"/>
      <c r="AE516" s="35"/>
      <c r="AF516" s="35"/>
      <c r="AG516" s="35"/>
      <c r="AH516" s="35"/>
      <c r="AI516" s="35"/>
      <c r="AJ516" s="35"/>
      <c r="AK516" s="35"/>
      <c r="AL516" s="35"/>
    </row>
    <row r="517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  <c r="AB517" s="35"/>
      <c r="AC517" s="35"/>
      <c r="AD517" s="35"/>
      <c r="AE517" s="35"/>
      <c r="AF517" s="35"/>
      <c r="AG517" s="35"/>
      <c r="AH517" s="35"/>
      <c r="AI517" s="35"/>
      <c r="AJ517" s="35"/>
      <c r="AK517" s="35"/>
      <c r="AL517" s="35"/>
    </row>
    <row r="518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  <c r="AB518" s="35"/>
      <c r="AC518" s="35"/>
      <c r="AD518" s="35"/>
      <c r="AE518" s="35"/>
      <c r="AF518" s="35"/>
      <c r="AG518" s="35"/>
      <c r="AH518" s="35"/>
      <c r="AI518" s="35"/>
      <c r="AJ518" s="35"/>
      <c r="AK518" s="35"/>
      <c r="AL518" s="35"/>
    </row>
    <row r="519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  <c r="AB519" s="35"/>
      <c r="AC519" s="35"/>
      <c r="AD519" s="35"/>
      <c r="AE519" s="35"/>
      <c r="AF519" s="35"/>
      <c r="AG519" s="35"/>
      <c r="AH519" s="35"/>
      <c r="AI519" s="35"/>
      <c r="AJ519" s="35"/>
      <c r="AK519" s="35"/>
      <c r="AL519" s="35"/>
    </row>
    <row r="520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  <c r="AB520" s="35"/>
      <c r="AC520" s="35"/>
      <c r="AD520" s="35"/>
      <c r="AE520" s="35"/>
      <c r="AF520" s="35"/>
      <c r="AG520" s="35"/>
      <c r="AH520" s="35"/>
      <c r="AI520" s="35"/>
      <c r="AJ520" s="35"/>
      <c r="AK520" s="35"/>
      <c r="AL520" s="35"/>
    </row>
    <row r="52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  <c r="AB521" s="35"/>
      <c r="AC521" s="35"/>
      <c r="AD521" s="35"/>
      <c r="AE521" s="35"/>
      <c r="AF521" s="35"/>
      <c r="AG521" s="35"/>
      <c r="AH521" s="35"/>
      <c r="AI521" s="35"/>
      <c r="AJ521" s="35"/>
      <c r="AK521" s="35"/>
      <c r="AL521" s="35"/>
    </row>
    <row r="522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  <c r="AB522" s="35"/>
      <c r="AC522" s="35"/>
      <c r="AD522" s="35"/>
      <c r="AE522" s="35"/>
      <c r="AF522" s="35"/>
      <c r="AG522" s="35"/>
      <c r="AH522" s="35"/>
      <c r="AI522" s="35"/>
      <c r="AJ522" s="35"/>
      <c r="AK522" s="35"/>
      <c r="AL522" s="35"/>
    </row>
    <row r="523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  <c r="AB523" s="35"/>
      <c r="AC523" s="35"/>
      <c r="AD523" s="35"/>
      <c r="AE523" s="35"/>
      <c r="AF523" s="35"/>
      <c r="AG523" s="35"/>
      <c r="AH523" s="35"/>
      <c r="AI523" s="35"/>
      <c r="AJ523" s="35"/>
      <c r="AK523" s="35"/>
      <c r="AL523" s="35"/>
    </row>
    <row r="524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  <c r="AB524" s="35"/>
      <c r="AC524" s="35"/>
      <c r="AD524" s="35"/>
      <c r="AE524" s="35"/>
      <c r="AF524" s="35"/>
      <c r="AG524" s="35"/>
      <c r="AH524" s="35"/>
      <c r="AI524" s="35"/>
      <c r="AJ524" s="35"/>
      <c r="AK524" s="35"/>
      <c r="AL524" s="35"/>
    </row>
    <row r="525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  <c r="AB525" s="35"/>
      <c r="AC525" s="35"/>
      <c r="AD525" s="35"/>
      <c r="AE525" s="35"/>
      <c r="AF525" s="35"/>
      <c r="AG525" s="35"/>
      <c r="AH525" s="35"/>
      <c r="AI525" s="35"/>
      <c r="AJ525" s="35"/>
      <c r="AK525" s="35"/>
      <c r="AL525" s="35"/>
    </row>
    <row r="526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  <c r="AB526" s="35"/>
      <c r="AC526" s="35"/>
      <c r="AD526" s="35"/>
      <c r="AE526" s="35"/>
      <c r="AF526" s="35"/>
      <c r="AG526" s="35"/>
      <c r="AH526" s="35"/>
      <c r="AI526" s="35"/>
      <c r="AJ526" s="35"/>
      <c r="AK526" s="35"/>
      <c r="AL526" s="35"/>
    </row>
    <row r="527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  <c r="AB527" s="35"/>
      <c r="AC527" s="35"/>
      <c r="AD527" s="35"/>
      <c r="AE527" s="35"/>
      <c r="AF527" s="35"/>
      <c r="AG527" s="35"/>
      <c r="AH527" s="35"/>
      <c r="AI527" s="35"/>
      <c r="AJ527" s="35"/>
      <c r="AK527" s="35"/>
      <c r="AL527" s="35"/>
    </row>
    <row r="528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  <c r="AB528" s="35"/>
      <c r="AC528" s="35"/>
      <c r="AD528" s="35"/>
      <c r="AE528" s="35"/>
      <c r="AF528" s="35"/>
      <c r="AG528" s="35"/>
      <c r="AH528" s="35"/>
      <c r="AI528" s="35"/>
      <c r="AJ528" s="35"/>
      <c r="AK528" s="35"/>
      <c r="AL528" s="35"/>
    </row>
    <row r="529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  <c r="AB529" s="35"/>
      <c r="AC529" s="35"/>
      <c r="AD529" s="35"/>
      <c r="AE529" s="35"/>
      <c r="AF529" s="35"/>
      <c r="AG529" s="35"/>
      <c r="AH529" s="35"/>
      <c r="AI529" s="35"/>
      <c r="AJ529" s="35"/>
      <c r="AK529" s="35"/>
      <c r="AL529" s="35"/>
    </row>
    <row r="530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  <c r="AB530" s="35"/>
      <c r="AC530" s="35"/>
      <c r="AD530" s="35"/>
      <c r="AE530" s="35"/>
      <c r="AF530" s="35"/>
      <c r="AG530" s="35"/>
      <c r="AH530" s="35"/>
      <c r="AI530" s="35"/>
      <c r="AJ530" s="35"/>
      <c r="AK530" s="35"/>
      <c r="AL530" s="35"/>
    </row>
    <row r="53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  <c r="AB531" s="35"/>
      <c r="AC531" s="35"/>
      <c r="AD531" s="35"/>
      <c r="AE531" s="35"/>
      <c r="AF531" s="35"/>
      <c r="AG531" s="35"/>
      <c r="AH531" s="35"/>
      <c r="AI531" s="35"/>
      <c r="AJ531" s="35"/>
      <c r="AK531" s="35"/>
      <c r="AL531" s="35"/>
    </row>
    <row r="532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  <c r="AB532" s="35"/>
      <c r="AC532" s="35"/>
      <c r="AD532" s="35"/>
      <c r="AE532" s="35"/>
      <c r="AF532" s="35"/>
      <c r="AG532" s="35"/>
      <c r="AH532" s="35"/>
      <c r="AI532" s="35"/>
      <c r="AJ532" s="35"/>
      <c r="AK532" s="35"/>
      <c r="AL532" s="35"/>
    </row>
    <row r="533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  <c r="AB533" s="35"/>
      <c r="AC533" s="35"/>
      <c r="AD533" s="35"/>
      <c r="AE533" s="35"/>
      <c r="AF533" s="35"/>
      <c r="AG533" s="35"/>
      <c r="AH533" s="35"/>
      <c r="AI533" s="35"/>
      <c r="AJ533" s="35"/>
      <c r="AK533" s="35"/>
      <c r="AL533" s="35"/>
    </row>
    <row r="534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  <c r="AB534" s="35"/>
      <c r="AC534" s="35"/>
      <c r="AD534" s="35"/>
      <c r="AE534" s="35"/>
      <c r="AF534" s="35"/>
      <c r="AG534" s="35"/>
      <c r="AH534" s="35"/>
      <c r="AI534" s="35"/>
      <c r="AJ534" s="35"/>
      <c r="AK534" s="35"/>
      <c r="AL534" s="35"/>
    </row>
    <row r="535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  <c r="AB535" s="35"/>
      <c r="AC535" s="35"/>
      <c r="AD535" s="35"/>
      <c r="AE535" s="35"/>
      <c r="AF535" s="35"/>
      <c r="AG535" s="35"/>
      <c r="AH535" s="35"/>
      <c r="AI535" s="35"/>
      <c r="AJ535" s="35"/>
      <c r="AK535" s="35"/>
      <c r="AL535" s="35"/>
    </row>
    <row r="536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  <c r="AB536" s="35"/>
      <c r="AC536" s="35"/>
      <c r="AD536" s="35"/>
      <c r="AE536" s="35"/>
      <c r="AF536" s="35"/>
      <c r="AG536" s="35"/>
      <c r="AH536" s="35"/>
      <c r="AI536" s="35"/>
      <c r="AJ536" s="35"/>
      <c r="AK536" s="35"/>
      <c r="AL536" s="35"/>
    </row>
    <row r="537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  <c r="AB537" s="35"/>
      <c r="AC537" s="35"/>
      <c r="AD537" s="35"/>
      <c r="AE537" s="35"/>
      <c r="AF537" s="35"/>
      <c r="AG537" s="35"/>
      <c r="AH537" s="35"/>
      <c r="AI537" s="35"/>
      <c r="AJ537" s="35"/>
      <c r="AK537" s="35"/>
      <c r="AL537" s="35"/>
    </row>
    <row r="538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  <c r="AB538" s="35"/>
      <c r="AC538" s="35"/>
      <c r="AD538" s="35"/>
      <c r="AE538" s="35"/>
      <c r="AF538" s="35"/>
      <c r="AG538" s="35"/>
      <c r="AH538" s="35"/>
      <c r="AI538" s="35"/>
      <c r="AJ538" s="35"/>
      <c r="AK538" s="35"/>
      <c r="AL538" s="35"/>
    </row>
    <row r="539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  <c r="AD539" s="35"/>
      <c r="AE539" s="35"/>
      <c r="AF539" s="35"/>
      <c r="AG539" s="35"/>
      <c r="AH539" s="35"/>
      <c r="AI539" s="35"/>
      <c r="AJ539" s="35"/>
      <c r="AK539" s="35"/>
      <c r="AL539" s="35"/>
    </row>
    <row r="540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  <c r="AB540" s="35"/>
      <c r="AC540" s="35"/>
      <c r="AD540" s="35"/>
      <c r="AE540" s="35"/>
      <c r="AF540" s="35"/>
      <c r="AG540" s="35"/>
      <c r="AH540" s="35"/>
      <c r="AI540" s="35"/>
      <c r="AJ540" s="35"/>
      <c r="AK540" s="35"/>
      <c r="AL540" s="35"/>
    </row>
    <row r="54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  <c r="AB541" s="35"/>
      <c r="AC541" s="35"/>
      <c r="AD541" s="35"/>
      <c r="AE541" s="35"/>
      <c r="AF541" s="35"/>
      <c r="AG541" s="35"/>
      <c r="AH541" s="35"/>
      <c r="AI541" s="35"/>
      <c r="AJ541" s="35"/>
      <c r="AK541" s="35"/>
      <c r="AL541" s="35"/>
    </row>
    <row r="542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  <c r="AB542" s="35"/>
      <c r="AC542" s="35"/>
      <c r="AD542" s="35"/>
      <c r="AE542" s="35"/>
      <c r="AF542" s="35"/>
      <c r="AG542" s="35"/>
      <c r="AH542" s="35"/>
      <c r="AI542" s="35"/>
      <c r="AJ542" s="35"/>
      <c r="AK542" s="35"/>
      <c r="AL542" s="35"/>
    </row>
    <row r="543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  <c r="AB543" s="35"/>
      <c r="AC543" s="35"/>
      <c r="AD543" s="35"/>
      <c r="AE543" s="35"/>
      <c r="AF543" s="35"/>
      <c r="AG543" s="35"/>
      <c r="AH543" s="35"/>
      <c r="AI543" s="35"/>
      <c r="AJ543" s="35"/>
      <c r="AK543" s="35"/>
      <c r="AL543" s="35"/>
    </row>
    <row r="544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  <c r="AB544" s="35"/>
      <c r="AC544" s="35"/>
      <c r="AD544" s="35"/>
      <c r="AE544" s="35"/>
      <c r="AF544" s="35"/>
      <c r="AG544" s="35"/>
      <c r="AH544" s="35"/>
      <c r="AI544" s="35"/>
      <c r="AJ544" s="35"/>
      <c r="AK544" s="35"/>
      <c r="AL544" s="35"/>
    </row>
    <row r="545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  <c r="AB545" s="35"/>
      <c r="AC545" s="35"/>
      <c r="AD545" s="35"/>
      <c r="AE545" s="35"/>
      <c r="AF545" s="35"/>
      <c r="AG545" s="35"/>
      <c r="AH545" s="35"/>
      <c r="AI545" s="35"/>
      <c r="AJ545" s="35"/>
      <c r="AK545" s="35"/>
      <c r="AL545" s="35"/>
    </row>
    <row r="546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  <c r="AB546" s="35"/>
      <c r="AC546" s="35"/>
      <c r="AD546" s="35"/>
      <c r="AE546" s="35"/>
      <c r="AF546" s="35"/>
      <c r="AG546" s="35"/>
      <c r="AH546" s="35"/>
      <c r="AI546" s="35"/>
      <c r="AJ546" s="35"/>
      <c r="AK546" s="35"/>
      <c r="AL546" s="35"/>
    </row>
    <row r="547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  <c r="AB547" s="35"/>
      <c r="AC547" s="35"/>
      <c r="AD547" s="35"/>
      <c r="AE547" s="35"/>
      <c r="AF547" s="35"/>
      <c r="AG547" s="35"/>
      <c r="AH547" s="35"/>
      <c r="AI547" s="35"/>
      <c r="AJ547" s="35"/>
      <c r="AK547" s="35"/>
      <c r="AL547" s="35"/>
    </row>
    <row r="548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  <c r="AB548" s="35"/>
      <c r="AC548" s="35"/>
      <c r="AD548" s="35"/>
      <c r="AE548" s="35"/>
      <c r="AF548" s="35"/>
      <c r="AG548" s="35"/>
      <c r="AH548" s="35"/>
      <c r="AI548" s="35"/>
      <c r="AJ548" s="35"/>
      <c r="AK548" s="35"/>
      <c r="AL548" s="35"/>
    </row>
    <row r="549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  <c r="AB549" s="35"/>
      <c r="AC549" s="35"/>
      <c r="AD549" s="35"/>
      <c r="AE549" s="35"/>
      <c r="AF549" s="35"/>
      <c r="AG549" s="35"/>
      <c r="AH549" s="35"/>
      <c r="AI549" s="35"/>
      <c r="AJ549" s="35"/>
      <c r="AK549" s="35"/>
      <c r="AL549" s="35"/>
    </row>
    <row r="550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  <c r="AB550" s="35"/>
      <c r="AC550" s="35"/>
      <c r="AD550" s="35"/>
      <c r="AE550" s="35"/>
      <c r="AF550" s="35"/>
      <c r="AG550" s="35"/>
      <c r="AH550" s="35"/>
      <c r="AI550" s="35"/>
      <c r="AJ550" s="35"/>
      <c r="AK550" s="35"/>
      <c r="AL550" s="35"/>
    </row>
    <row r="55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  <c r="AB551" s="35"/>
      <c r="AC551" s="35"/>
      <c r="AD551" s="35"/>
      <c r="AE551" s="35"/>
      <c r="AF551" s="35"/>
      <c r="AG551" s="35"/>
      <c r="AH551" s="35"/>
      <c r="AI551" s="35"/>
      <c r="AJ551" s="35"/>
      <c r="AK551" s="35"/>
      <c r="AL551" s="35"/>
    </row>
    <row r="552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  <c r="AB552" s="35"/>
      <c r="AC552" s="35"/>
      <c r="AD552" s="35"/>
      <c r="AE552" s="35"/>
      <c r="AF552" s="35"/>
      <c r="AG552" s="35"/>
      <c r="AH552" s="35"/>
      <c r="AI552" s="35"/>
      <c r="AJ552" s="35"/>
      <c r="AK552" s="35"/>
      <c r="AL552" s="35"/>
    </row>
    <row r="553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  <c r="AB553" s="35"/>
      <c r="AC553" s="35"/>
      <c r="AD553" s="35"/>
      <c r="AE553" s="35"/>
      <c r="AF553" s="35"/>
      <c r="AG553" s="35"/>
      <c r="AH553" s="35"/>
      <c r="AI553" s="35"/>
      <c r="AJ553" s="35"/>
      <c r="AK553" s="35"/>
      <c r="AL553" s="35"/>
    </row>
    <row r="554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  <c r="AB554" s="35"/>
      <c r="AC554" s="35"/>
      <c r="AD554" s="35"/>
      <c r="AE554" s="35"/>
      <c r="AF554" s="35"/>
      <c r="AG554" s="35"/>
      <c r="AH554" s="35"/>
      <c r="AI554" s="35"/>
      <c r="AJ554" s="35"/>
      <c r="AK554" s="35"/>
      <c r="AL554" s="35"/>
    </row>
    <row r="555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  <c r="AB555" s="35"/>
      <c r="AC555" s="35"/>
      <c r="AD555" s="35"/>
      <c r="AE555" s="35"/>
      <c r="AF555" s="35"/>
      <c r="AG555" s="35"/>
      <c r="AH555" s="35"/>
      <c r="AI555" s="35"/>
      <c r="AJ555" s="35"/>
      <c r="AK555" s="35"/>
      <c r="AL555" s="35"/>
    </row>
    <row r="556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  <c r="AB556" s="35"/>
      <c r="AC556" s="35"/>
      <c r="AD556" s="35"/>
      <c r="AE556" s="35"/>
      <c r="AF556" s="35"/>
      <c r="AG556" s="35"/>
      <c r="AH556" s="35"/>
      <c r="AI556" s="35"/>
      <c r="AJ556" s="35"/>
      <c r="AK556" s="35"/>
      <c r="AL556" s="35"/>
    </row>
    <row r="557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  <c r="AB557" s="35"/>
      <c r="AC557" s="35"/>
      <c r="AD557" s="35"/>
      <c r="AE557" s="35"/>
      <c r="AF557" s="35"/>
      <c r="AG557" s="35"/>
      <c r="AH557" s="35"/>
      <c r="AI557" s="35"/>
      <c r="AJ557" s="35"/>
      <c r="AK557" s="35"/>
      <c r="AL557" s="35"/>
    </row>
    <row r="558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  <c r="AB558" s="35"/>
      <c r="AC558" s="35"/>
      <c r="AD558" s="35"/>
      <c r="AE558" s="35"/>
      <c r="AF558" s="35"/>
      <c r="AG558" s="35"/>
      <c r="AH558" s="35"/>
      <c r="AI558" s="35"/>
      <c r="AJ558" s="35"/>
      <c r="AK558" s="35"/>
      <c r="AL558" s="35"/>
    </row>
    <row r="559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  <c r="AB559" s="35"/>
      <c r="AC559" s="35"/>
      <c r="AD559" s="35"/>
      <c r="AE559" s="35"/>
      <c r="AF559" s="35"/>
      <c r="AG559" s="35"/>
      <c r="AH559" s="35"/>
      <c r="AI559" s="35"/>
      <c r="AJ559" s="35"/>
      <c r="AK559" s="35"/>
      <c r="AL559" s="35"/>
    </row>
    <row r="560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  <c r="AB560" s="35"/>
      <c r="AC560" s="35"/>
      <c r="AD560" s="35"/>
      <c r="AE560" s="35"/>
      <c r="AF560" s="35"/>
      <c r="AG560" s="35"/>
      <c r="AH560" s="35"/>
      <c r="AI560" s="35"/>
      <c r="AJ560" s="35"/>
      <c r="AK560" s="35"/>
      <c r="AL560" s="35"/>
    </row>
    <row r="56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  <c r="AB561" s="35"/>
      <c r="AC561" s="35"/>
      <c r="AD561" s="35"/>
      <c r="AE561" s="35"/>
      <c r="AF561" s="35"/>
      <c r="AG561" s="35"/>
      <c r="AH561" s="35"/>
      <c r="AI561" s="35"/>
      <c r="AJ561" s="35"/>
      <c r="AK561" s="35"/>
      <c r="AL561" s="35"/>
    </row>
    <row r="562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  <c r="AB562" s="35"/>
      <c r="AC562" s="35"/>
      <c r="AD562" s="35"/>
      <c r="AE562" s="35"/>
      <c r="AF562" s="35"/>
      <c r="AG562" s="35"/>
      <c r="AH562" s="35"/>
      <c r="AI562" s="35"/>
      <c r="AJ562" s="35"/>
      <c r="AK562" s="35"/>
      <c r="AL562" s="35"/>
    </row>
    <row r="563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  <c r="AB563" s="35"/>
      <c r="AC563" s="35"/>
      <c r="AD563" s="35"/>
      <c r="AE563" s="35"/>
      <c r="AF563" s="35"/>
      <c r="AG563" s="35"/>
      <c r="AH563" s="35"/>
      <c r="AI563" s="35"/>
      <c r="AJ563" s="35"/>
      <c r="AK563" s="35"/>
      <c r="AL563" s="35"/>
    </row>
    <row r="564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  <c r="AB564" s="35"/>
      <c r="AC564" s="35"/>
      <c r="AD564" s="35"/>
      <c r="AE564" s="35"/>
      <c r="AF564" s="35"/>
      <c r="AG564" s="35"/>
      <c r="AH564" s="35"/>
      <c r="AI564" s="35"/>
      <c r="AJ564" s="35"/>
      <c r="AK564" s="35"/>
      <c r="AL564" s="35"/>
    </row>
    <row r="565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  <c r="AB565" s="35"/>
      <c r="AC565" s="35"/>
      <c r="AD565" s="35"/>
      <c r="AE565" s="35"/>
      <c r="AF565" s="35"/>
      <c r="AG565" s="35"/>
      <c r="AH565" s="35"/>
      <c r="AI565" s="35"/>
      <c r="AJ565" s="35"/>
      <c r="AK565" s="35"/>
      <c r="AL565" s="35"/>
    </row>
    <row r="566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  <c r="AB566" s="35"/>
      <c r="AC566" s="35"/>
      <c r="AD566" s="35"/>
      <c r="AE566" s="35"/>
      <c r="AF566" s="35"/>
      <c r="AG566" s="35"/>
      <c r="AH566" s="35"/>
      <c r="AI566" s="35"/>
      <c r="AJ566" s="35"/>
      <c r="AK566" s="35"/>
      <c r="AL566" s="35"/>
    </row>
    <row r="567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  <c r="AB567" s="35"/>
      <c r="AC567" s="35"/>
      <c r="AD567" s="35"/>
      <c r="AE567" s="35"/>
      <c r="AF567" s="35"/>
      <c r="AG567" s="35"/>
      <c r="AH567" s="35"/>
      <c r="AI567" s="35"/>
      <c r="AJ567" s="35"/>
      <c r="AK567" s="35"/>
      <c r="AL567" s="35"/>
    </row>
    <row r="568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  <c r="AB568" s="35"/>
      <c r="AC568" s="35"/>
      <c r="AD568" s="35"/>
      <c r="AE568" s="35"/>
      <c r="AF568" s="35"/>
      <c r="AG568" s="35"/>
      <c r="AH568" s="35"/>
      <c r="AI568" s="35"/>
      <c r="AJ568" s="35"/>
      <c r="AK568" s="35"/>
      <c r="AL568" s="35"/>
    </row>
    <row r="569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  <c r="AB569" s="35"/>
      <c r="AC569" s="35"/>
      <c r="AD569" s="35"/>
      <c r="AE569" s="35"/>
      <c r="AF569" s="35"/>
      <c r="AG569" s="35"/>
      <c r="AH569" s="35"/>
      <c r="AI569" s="35"/>
      <c r="AJ569" s="35"/>
      <c r="AK569" s="35"/>
      <c r="AL569" s="35"/>
    </row>
    <row r="570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  <c r="AB570" s="35"/>
      <c r="AC570" s="35"/>
      <c r="AD570" s="35"/>
      <c r="AE570" s="35"/>
      <c r="AF570" s="35"/>
      <c r="AG570" s="35"/>
      <c r="AH570" s="35"/>
      <c r="AI570" s="35"/>
      <c r="AJ570" s="35"/>
      <c r="AK570" s="35"/>
      <c r="AL570" s="35"/>
    </row>
    <row r="57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  <c r="AB571" s="35"/>
      <c r="AC571" s="35"/>
      <c r="AD571" s="35"/>
      <c r="AE571" s="35"/>
      <c r="AF571" s="35"/>
      <c r="AG571" s="35"/>
      <c r="AH571" s="35"/>
      <c r="AI571" s="35"/>
      <c r="AJ571" s="35"/>
      <c r="AK571" s="35"/>
      <c r="AL571" s="35"/>
    </row>
    <row r="572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  <c r="AB572" s="35"/>
      <c r="AC572" s="35"/>
      <c r="AD572" s="35"/>
      <c r="AE572" s="35"/>
      <c r="AF572" s="35"/>
      <c r="AG572" s="35"/>
      <c r="AH572" s="35"/>
      <c r="AI572" s="35"/>
      <c r="AJ572" s="35"/>
      <c r="AK572" s="35"/>
      <c r="AL572" s="35"/>
    </row>
    <row r="573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  <c r="AB573" s="35"/>
      <c r="AC573" s="35"/>
      <c r="AD573" s="35"/>
      <c r="AE573" s="35"/>
      <c r="AF573" s="35"/>
      <c r="AG573" s="35"/>
      <c r="AH573" s="35"/>
      <c r="AI573" s="35"/>
      <c r="AJ573" s="35"/>
      <c r="AK573" s="35"/>
      <c r="AL573" s="35"/>
    </row>
    <row r="574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  <c r="AB574" s="35"/>
      <c r="AC574" s="35"/>
      <c r="AD574" s="35"/>
      <c r="AE574" s="35"/>
      <c r="AF574" s="35"/>
      <c r="AG574" s="35"/>
      <c r="AH574" s="35"/>
      <c r="AI574" s="35"/>
      <c r="AJ574" s="35"/>
      <c r="AK574" s="35"/>
      <c r="AL574" s="35"/>
    </row>
    <row r="575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  <c r="AB575" s="35"/>
      <c r="AC575" s="35"/>
      <c r="AD575" s="35"/>
      <c r="AE575" s="35"/>
      <c r="AF575" s="35"/>
      <c r="AG575" s="35"/>
      <c r="AH575" s="35"/>
      <c r="AI575" s="35"/>
      <c r="AJ575" s="35"/>
      <c r="AK575" s="35"/>
      <c r="AL575" s="35"/>
    </row>
    <row r="576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  <c r="AB576" s="35"/>
      <c r="AC576" s="35"/>
      <c r="AD576" s="35"/>
      <c r="AE576" s="35"/>
      <c r="AF576" s="35"/>
      <c r="AG576" s="35"/>
      <c r="AH576" s="35"/>
      <c r="AI576" s="35"/>
      <c r="AJ576" s="35"/>
      <c r="AK576" s="35"/>
      <c r="AL576" s="35"/>
    </row>
    <row r="577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  <c r="AB577" s="35"/>
      <c r="AC577" s="35"/>
      <c r="AD577" s="35"/>
      <c r="AE577" s="35"/>
      <c r="AF577" s="35"/>
      <c r="AG577" s="35"/>
      <c r="AH577" s="35"/>
      <c r="AI577" s="35"/>
      <c r="AJ577" s="35"/>
      <c r="AK577" s="35"/>
      <c r="AL577" s="35"/>
    </row>
    <row r="578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  <c r="AB578" s="35"/>
      <c r="AC578" s="35"/>
      <c r="AD578" s="35"/>
      <c r="AE578" s="35"/>
      <c r="AF578" s="35"/>
      <c r="AG578" s="35"/>
      <c r="AH578" s="35"/>
      <c r="AI578" s="35"/>
      <c r="AJ578" s="35"/>
      <c r="AK578" s="35"/>
      <c r="AL578" s="35"/>
    </row>
    <row r="579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  <c r="AB579" s="35"/>
      <c r="AC579" s="35"/>
      <c r="AD579" s="35"/>
      <c r="AE579" s="35"/>
      <c r="AF579" s="35"/>
      <c r="AG579" s="35"/>
      <c r="AH579" s="35"/>
      <c r="AI579" s="35"/>
      <c r="AJ579" s="35"/>
      <c r="AK579" s="35"/>
      <c r="AL579" s="35"/>
    </row>
    <row r="580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  <c r="AB580" s="35"/>
      <c r="AC580" s="35"/>
      <c r="AD580" s="35"/>
      <c r="AE580" s="35"/>
      <c r="AF580" s="35"/>
      <c r="AG580" s="35"/>
      <c r="AH580" s="35"/>
      <c r="AI580" s="35"/>
      <c r="AJ580" s="35"/>
      <c r="AK580" s="35"/>
      <c r="AL580" s="35"/>
    </row>
    <row r="58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  <c r="AB581" s="35"/>
      <c r="AC581" s="35"/>
      <c r="AD581" s="35"/>
      <c r="AE581" s="35"/>
      <c r="AF581" s="35"/>
      <c r="AG581" s="35"/>
      <c r="AH581" s="35"/>
      <c r="AI581" s="35"/>
      <c r="AJ581" s="35"/>
      <c r="AK581" s="35"/>
      <c r="AL581" s="35"/>
    </row>
    <row r="582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  <c r="AB582" s="35"/>
      <c r="AC582" s="35"/>
      <c r="AD582" s="35"/>
      <c r="AE582" s="35"/>
      <c r="AF582" s="35"/>
      <c r="AG582" s="35"/>
      <c r="AH582" s="35"/>
      <c r="AI582" s="35"/>
      <c r="AJ582" s="35"/>
      <c r="AK582" s="35"/>
      <c r="AL582" s="35"/>
    </row>
    <row r="583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  <c r="AB583" s="35"/>
      <c r="AC583" s="35"/>
      <c r="AD583" s="35"/>
      <c r="AE583" s="35"/>
      <c r="AF583" s="35"/>
      <c r="AG583" s="35"/>
      <c r="AH583" s="35"/>
      <c r="AI583" s="35"/>
      <c r="AJ583" s="35"/>
      <c r="AK583" s="35"/>
      <c r="AL583" s="35"/>
    </row>
    <row r="584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  <c r="AB584" s="35"/>
      <c r="AC584" s="35"/>
      <c r="AD584" s="35"/>
      <c r="AE584" s="35"/>
      <c r="AF584" s="35"/>
      <c r="AG584" s="35"/>
      <c r="AH584" s="35"/>
      <c r="AI584" s="35"/>
      <c r="AJ584" s="35"/>
      <c r="AK584" s="35"/>
      <c r="AL584" s="35"/>
    </row>
    <row r="585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  <c r="AB585" s="35"/>
      <c r="AC585" s="35"/>
      <c r="AD585" s="35"/>
      <c r="AE585" s="35"/>
      <c r="AF585" s="35"/>
      <c r="AG585" s="35"/>
      <c r="AH585" s="35"/>
      <c r="AI585" s="35"/>
      <c r="AJ585" s="35"/>
      <c r="AK585" s="35"/>
      <c r="AL585" s="35"/>
    </row>
    <row r="586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  <c r="AB586" s="35"/>
      <c r="AC586" s="35"/>
      <c r="AD586" s="35"/>
      <c r="AE586" s="35"/>
      <c r="AF586" s="35"/>
      <c r="AG586" s="35"/>
      <c r="AH586" s="35"/>
      <c r="AI586" s="35"/>
      <c r="AJ586" s="35"/>
      <c r="AK586" s="35"/>
      <c r="AL586" s="35"/>
    </row>
    <row r="587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  <c r="AB587" s="35"/>
      <c r="AC587" s="35"/>
      <c r="AD587" s="35"/>
      <c r="AE587" s="35"/>
      <c r="AF587" s="35"/>
      <c r="AG587" s="35"/>
      <c r="AH587" s="35"/>
      <c r="AI587" s="35"/>
      <c r="AJ587" s="35"/>
      <c r="AK587" s="35"/>
      <c r="AL587" s="35"/>
    </row>
    <row r="588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  <c r="AB588" s="35"/>
      <c r="AC588" s="35"/>
      <c r="AD588" s="35"/>
      <c r="AE588" s="35"/>
      <c r="AF588" s="35"/>
      <c r="AG588" s="35"/>
      <c r="AH588" s="35"/>
      <c r="AI588" s="35"/>
      <c r="AJ588" s="35"/>
      <c r="AK588" s="35"/>
      <c r="AL588" s="35"/>
    </row>
    <row r="589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  <c r="AB589" s="35"/>
      <c r="AC589" s="35"/>
      <c r="AD589" s="35"/>
      <c r="AE589" s="35"/>
      <c r="AF589" s="35"/>
      <c r="AG589" s="35"/>
      <c r="AH589" s="35"/>
      <c r="AI589" s="35"/>
      <c r="AJ589" s="35"/>
      <c r="AK589" s="35"/>
      <c r="AL589" s="35"/>
    </row>
    <row r="590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  <c r="AB590" s="35"/>
      <c r="AC590" s="35"/>
      <c r="AD590" s="35"/>
      <c r="AE590" s="35"/>
      <c r="AF590" s="35"/>
      <c r="AG590" s="35"/>
      <c r="AH590" s="35"/>
      <c r="AI590" s="35"/>
      <c r="AJ590" s="35"/>
      <c r="AK590" s="35"/>
      <c r="AL590" s="35"/>
    </row>
    <row r="59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  <c r="AB591" s="35"/>
      <c r="AC591" s="35"/>
      <c r="AD591" s="35"/>
      <c r="AE591" s="35"/>
      <c r="AF591" s="35"/>
      <c r="AG591" s="35"/>
      <c r="AH591" s="35"/>
      <c r="AI591" s="35"/>
      <c r="AJ591" s="35"/>
      <c r="AK591" s="35"/>
      <c r="AL591" s="35"/>
    </row>
    <row r="592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  <c r="AB592" s="35"/>
      <c r="AC592" s="35"/>
      <c r="AD592" s="35"/>
      <c r="AE592" s="35"/>
      <c r="AF592" s="35"/>
      <c r="AG592" s="35"/>
      <c r="AH592" s="35"/>
      <c r="AI592" s="35"/>
      <c r="AJ592" s="35"/>
      <c r="AK592" s="35"/>
      <c r="AL592" s="35"/>
    </row>
    <row r="593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  <c r="AB593" s="35"/>
      <c r="AC593" s="35"/>
      <c r="AD593" s="35"/>
      <c r="AE593" s="35"/>
      <c r="AF593" s="35"/>
      <c r="AG593" s="35"/>
      <c r="AH593" s="35"/>
      <c r="AI593" s="35"/>
      <c r="AJ593" s="35"/>
      <c r="AK593" s="35"/>
      <c r="AL593" s="35"/>
    </row>
    <row r="594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  <c r="AB594" s="35"/>
      <c r="AC594" s="35"/>
      <c r="AD594" s="35"/>
      <c r="AE594" s="35"/>
      <c r="AF594" s="35"/>
      <c r="AG594" s="35"/>
      <c r="AH594" s="35"/>
      <c r="AI594" s="35"/>
      <c r="AJ594" s="35"/>
      <c r="AK594" s="35"/>
      <c r="AL594" s="35"/>
    </row>
    <row r="595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  <c r="AB595" s="35"/>
      <c r="AC595" s="35"/>
      <c r="AD595" s="35"/>
      <c r="AE595" s="35"/>
      <c r="AF595" s="35"/>
      <c r="AG595" s="35"/>
      <c r="AH595" s="35"/>
      <c r="AI595" s="35"/>
      <c r="AJ595" s="35"/>
      <c r="AK595" s="35"/>
      <c r="AL595" s="35"/>
    </row>
    <row r="596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  <c r="AB596" s="35"/>
      <c r="AC596" s="35"/>
      <c r="AD596" s="35"/>
      <c r="AE596" s="35"/>
      <c r="AF596" s="35"/>
      <c r="AG596" s="35"/>
      <c r="AH596" s="35"/>
      <c r="AI596" s="35"/>
      <c r="AJ596" s="35"/>
      <c r="AK596" s="35"/>
      <c r="AL596" s="35"/>
    </row>
    <row r="597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  <c r="AB597" s="35"/>
      <c r="AC597" s="35"/>
      <c r="AD597" s="35"/>
      <c r="AE597" s="35"/>
      <c r="AF597" s="35"/>
      <c r="AG597" s="35"/>
      <c r="AH597" s="35"/>
      <c r="AI597" s="35"/>
      <c r="AJ597" s="35"/>
      <c r="AK597" s="35"/>
      <c r="AL597" s="35"/>
    </row>
    <row r="598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  <c r="AB598" s="35"/>
      <c r="AC598" s="35"/>
      <c r="AD598" s="35"/>
      <c r="AE598" s="35"/>
      <c r="AF598" s="35"/>
      <c r="AG598" s="35"/>
      <c r="AH598" s="35"/>
      <c r="AI598" s="35"/>
      <c r="AJ598" s="35"/>
      <c r="AK598" s="35"/>
      <c r="AL598" s="35"/>
    </row>
    <row r="599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  <c r="AB599" s="35"/>
      <c r="AC599" s="35"/>
      <c r="AD599" s="35"/>
      <c r="AE599" s="35"/>
      <c r="AF599" s="35"/>
      <c r="AG599" s="35"/>
      <c r="AH599" s="35"/>
      <c r="AI599" s="35"/>
      <c r="AJ599" s="35"/>
      <c r="AK599" s="35"/>
      <c r="AL599" s="35"/>
    </row>
    <row r="600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  <c r="AB600" s="35"/>
      <c r="AC600" s="35"/>
      <c r="AD600" s="35"/>
      <c r="AE600" s="35"/>
      <c r="AF600" s="35"/>
      <c r="AG600" s="35"/>
      <c r="AH600" s="35"/>
      <c r="AI600" s="35"/>
      <c r="AJ600" s="35"/>
      <c r="AK600" s="35"/>
      <c r="AL600" s="35"/>
    </row>
    <row r="60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  <c r="AB601" s="35"/>
      <c r="AC601" s="35"/>
      <c r="AD601" s="35"/>
      <c r="AE601" s="35"/>
      <c r="AF601" s="35"/>
      <c r="AG601" s="35"/>
      <c r="AH601" s="35"/>
      <c r="AI601" s="35"/>
      <c r="AJ601" s="35"/>
      <c r="AK601" s="35"/>
      <c r="AL601" s="35"/>
    </row>
    <row r="602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  <c r="AB602" s="35"/>
      <c r="AC602" s="35"/>
      <c r="AD602" s="35"/>
      <c r="AE602" s="35"/>
      <c r="AF602" s="35"/>
      <c r="AG602" s="35"/>
      <c r="AH602" s="35"/>
      <c r="AI602" s="35"/>
      <c r="AJ602" s="35"/>
      <c r="AK602" s="35"/>
      <c r="AL602" s="35"/>
    </row>
    <row r="603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  <c r="AB603" s="35"/>
      <c r="AC603" s="35"/>
      <c r="AD603" s="35"/>
      <c r="AE603" s="35"/>
      <c r="AF603" s="35"/>
      <c r="AG603" s="35"/>
      <c r="AH603" s="35"/>
      <c r="AI603" s="35"/>
      <c r="AJ603" s="35"/>
      <c r="AK603" s="35"/>
      <c r="AL603" s="35"/>
    </row>
    <row r="604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  <c r="AB604" s="35"/>
      <c r="AC604" s="35"/>
      <c r="AD604" s="35"/>
      <c r="AE604" s="35"/>
      <c r="AF604" s="35"/>
      <c r="AG604" s="35"/>
      <c r="AH604" s="35"/>
      <c r="AI604" s="35"/>
      <c r="AJ604" s="35"/>
      <c r="AK604" s="35"/>
      <c r="AL604" s="35"/>
    </row>
    <row r="605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  <c r="AB605" s="35"/>
      <c r="AC605" s="35"/>
      <c r="AD605" s="35"/>
      <c r="AE605" s="35"/>
      <c r="AF605" s="35"/>
      <c r="AG605" s="35"/>
      <c r="AH605" s="35"/>
      <c r="AI605" s="35"/>
      <c r="AJ605" s="35"/>
      <c r="AK605" s="35"/>
      <c r="AL605" s="35"/>
    </row>
    <row r="606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  <c r="AB606" s="35"/>
      <c r="AC606" s="35"/>
      <c r="AD606" s="35"/>
      <c r="AE606" s="35"/>
      <c r="AF606" s="35"/>
      <c r="AG606" s="35"/>
      <c r="AH606" s="35"/>
      <c r="AI606" s="35"/>
      <c r="AJ606" s="35"/>
      <c r="AK606" s="35"/>
      <c r="AL606" s="35"/>
    </row>
    <row r="607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  <c r="AB607" s="35"/>
      <c r="AC607" s="35"/>
      <c r="AD607" s="35"/>
      <c r="AE607" s="35"/>
      <c r="AF607" s="35"/>
      <c r="AG607" s="35"/>
      <c r="AH607" s="35"/>
      <c r="AI607" s="35"/>
      <c r="AJ607" s="35"/>
      <c r="AK607" s="35"/>
      <c r="AL607" s="35"/>
    </row>
    <row r="608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  <c r="AB608" s="35"/>
      <c r="AC608" s="35"/>
      <c r="AD608" s="35"/>
      <c r="AE608" s="35"/>
      <c r="AF608" s="35"/>
      <c r="AG608" s="35"/>
      <c r="AH608" s="35"/>
      <c r="AI608" s="35"/>
      <c r="AJ608" s="35"/>
      <c r="AK608" s="35"/>
      <c r="AL608" s="35"/>
    </row>
    <row r="609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  <c r="AB609" s="35"/>
      <c r="AC609" s="35"/>
      <c r="AD609" s="35"/>
      <c r="AE609" s="35"/>
      <c r="AF609" s="35"/>
      <c r="AG609" s="35"/>
      <c r="AH609" s="35"/>
      <c r="AI609" s="35"/>
      <c r="AJ609" s="35"/>
      <c r="AK609" s="35"/>
      <c r="AL609" s="35"/>
    </row>
    <row r="610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  <c r="AB610" s="35"/>
      <c r="AC610" s="35"/>
      <c r="AD610" s="35"/>
      <c r="AE610" s="35"/>
      <c r="AF610" s="35"/>
      <c r="AG610" s="35"/>
      <c r="AH610" s="35"/>
      <c r="AI610" s="35"/>
      <c r="AJ610" s="35"/>
      <c r="AK610" s="35"/>
      <c r="AL610" s="35"/>
    </row>
    <row r="61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  <c r="AB611" s="35"/>
      <c r="AC611" s="35"/>
      <c r="AD611" s="35"/>
      <c r="AE611" s="35"/>
      <c r="AF611" s="35"/>
      <c r="AG611" s="35"/>
      <c r="AH611" s="35"/>
      <c r="AI611" s="35"/>
      <c r="AJ611" s="35"/>
      <c r="AK611" s="35"/>
      <c r="AL611" s="35"/>
    </row>
    <row r="612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  <c r="AB612" s="35"/>
      <c r="AC612" s="35"/>
      <c r="AD612" s="35"/>
      <c r="AE612" s="35"/>
      <c r="AF612" s="35"/>
      <c r="AG612" s="35"/>
      <c r="AH612" s="35"/>
      <c r="AI612" s="35"/>
      <c r="AJ612" s="35"/>
      <c r="AK612" s="35"/>
      <c r="AL612" s="35"/>
    </row>
    <row r="613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  <c r="AB613" s="35"/>
      <c r="AC613" s="35"/>
      <c r="AD613" s="35"/>
      <c r="AE613" s="35"/>
      <c r="AF613" s="35"/>
      <c r="AG613" s="35"/>
      <c r="AH613" s="35"/>
      <c r="AI613" s="35"/>
      <c r="AJ613" s="35"/>
      <c r="AK613" s="35"/>
      <c r="AL613" s="35"/>
    </row>
    <row r="614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  <c r="AB614" s="35"/>
      <c r="AC614" s="35"/>
      <c r="AD614" s="35"/>
      <c r="AE614" s="35"/>
      <c r="AF614" s="35"/>
      <c r="AG614" s="35"/>
      <c r="AH614" s="35"/>
      <c r="AI614" s="35"/>
      <c r="AJ614" s="35"/>
      <c r="AK614" s="35"/>
      <c r="AL614" s="35"/>
    </row>
    <row r="615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  <c r="AB615" s="35"/>
      <c r="AC615" s="35"/>
      <c r="AD615" s="35"/>
      <c r="AE615" s="35"/>
      <c r="AF615" s="35"/>
      <c r="AG615" s="35"/>
      <c r="AH615" s="35"/>
      <c r="AI615" s="35"/>
      <c r="AJ615" s="35"/>
      <c r="AK615" s="35"/>
      <c r="AL615" s="35"/>
    </row>
    <row r="616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  <c r="AB616" s="35"/>
      <c r="AC616" s="35"/>
      <c r="AD616" s="35"/>
      <c r="AE616" s="35"/>
      <c r="AF616" s="35"/>
      <c r="AG616" s="35"/>
      <c r="AH616" s="35"/>
      <c r="AI616" s="35"/>
      <c r="AJ616" s="35"/>
      <c r="AK616" s="35"/>
      <c r="AL616" s="35"/>
    </row>
    <row r="617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  <c r="AB617" s="35"/>
      <c r="AC617" s="35"/>
      <c r="AD617" s="35"/>
      <c r="AE617" s="35"/>
      <c r="AF617" s="35"/>
      <c r="AG617" s="35"/>
      <c r="AH617" s="35"/>
      <c r="AI617" s="35"/>
      <c r="AJ617" s="35"/>
      <c r="AK617" s="35"/>
      <c r="AL617" s="35"/>
    </row>
    <row r="618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  <c r="AB618" s="35"/>
      <c r="AC618" s="35"/>
      <c r="AD618" s="35"/>
      <c r="AE618" s="35"/>
      <c r="AF618" s="35"/>
      <c r="AG618" s="35"/>
      <c r="AH618" s="35"/>
      <c r="AI618" s="35"/>
      <c r="AJ618" s="35"/>
      <c r="AK618" s="35"/>
      <c r="AL618" s="35"/>
    </row>
    <row r="619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  <c r="AB619" s="35"/>
      <c r="AC619" s="35"/>
      <c r="AD619" s="35"/>
      <c r="AE619" s="35"/>
      <c r="AF619" s="35"/>
      <c r="AG619" s="35"/>
      <c r="AH619" s="35"/>
      <c r="AI619" s="35"/>
      <c r="AJ619" s="35"/>
      <c r="AK619" s="35"/>
      <c r="AL619" s="35"/>
    </row>
    <row r="620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  <c r="AB620" s="35"/>
      <c r="AC620" s="35"/>
      <c r="AD620" s="35"/>
      <c r="AE620" s="35"/>
      <c r="AF620" s="35"/>
      <c r="AG620" s="35"/>
      <c r="AH620" s="35"/>
      <c r="AI620" s="35"/>
      <c r="AJ620" s="35"/>
      <c r="AK620" s="35"/>
      <c r="AL620" s="35"/>
    </row>
    <row r="62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  <c r="AB621" s="35"/>
      <c r="AC621" s="35"/>
      <c r="AD621" s="35"/>
      <c r="AE621" s="35"/>
      <c r="AF621" s="35"/>
      <c r="AG621" s="35"/>
      <c r="AH621" s="35"/>
      <c r="AI621" s="35"/>
      <c r="AJ621" s="35"/>
      <c r="AK621" s="35"/>
      <c r="AL621" s="35"/>
    </row>
    <row r="622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  <c r="AB622" s="35"/>
      <c r="AC622" s="35"/>
      <c r="AD622" s="35"/>
      <c r="AE622" s="35"/>
      <c r="AF622" s="35"/>
      <c r="AG622" s="35"/>
      <c r="AH622" s="35"/>
      <c r="AI622" s="35"/>
      <c r="AJ622" s="35"/>
      <c r="AK622" s="35"/>
      <c r="AL622" s="35"/>
    </row>
    <row r="623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  <c r="AB623" s="35"/>
      <c r="AC623" s="35"/>
      <c r="AD623" s="35"/>
      <c r="AE623" s="35"/>
      <c r="AF623" s="35"/>
      <c r="AG623" s="35"/>
      <c r="AH623" s="35"/>
      <c r="AI623" s="35"/>
      <c r="AJ623" s="35"/>
      <c r="AK623" s="35"/>
      <c r="AL623" s="35"/>
    </row>
    <row r="624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  <c r="AB624" s="35"/>
      <c r="AC624" s="35"/>
      <c r="AD624" s="35"/>
      <c r="AE624" s="35"/>
      <c r="AF624" s="35"/>
      <c r="AG624" s="35"/>
      <c r="AH624" s="35"/>
      <c r="AI624" s="35"/>
      <c r="AJ624" s="35"/>
      <c r="AK624" s="35"/>
      <c r="AL624" s="35"/>
    </row>
    <row r="625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  <c r="AB625" s="35"/>
      <c r="AC625" s="35"/>
      <c r="AD625" s="35"/>
      <c r="AE625" s="35"/>
      <c r="AF625" s="35"/>
      <c r="AG625" s="35"/>
      <c r="AH625" s="35"/>
      <c r="AI625" s="35"/>
      <c r="AJ625" s="35"/>
      <c r="AK625" s="35"/>
      <c r="AL625" s="35"/>
    </row>
    <row r="626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  <c r="AB626" s="35"/>
      <c r="AC626" s="35"/>
      <c r="AD626" s="35"/>
      <c r="AE626" s="35"/>
      <c r="AF626" s="35"/>
      <c r="AG626" s="35"/>
      <c r="AH626" s="35"/>
      <c r="AI626" s="35"/>
      <c r="AJ626" s="35"/>
      <c r="AK626" s="35"/>
      <c r="AL626" s="35"/>
    </row>
    <row r="627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  <c r="AB627" s="35"/>
      <c r="AC627" s="35"/>
      <c r="AD627" s="35"/>
      <c r="AE627" s="35"/>
      <c r="AF627" s="35"/>
      <c r="AG627" s="35"/>
      <c r="AH627" s="35"/>
      <c r="AI627" s="35"/>
      <c r="AJ627" s="35"/>
      <c r="AK627" s="35"/>
      <c r="AL627" s="35"/>
    </row>
    <row r="628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  <c r="AB628" s="35"/>
      <c r="AC628" s="35"/>
      <c r="AD628" s="35"/>
      <c r="AE628" s="35"/>
      <c r="AF628" s="35"/>
      <c r="AG628" s="35"/>
      <c r="AH628" s="35"/>
      <c r="AI628" s="35"/>
      <c r="AJ628" s="35"/>
      <c r="AK628" s="35"/>
      <c r="AL628" s="35"/>
    </row>
    <row r="629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  <c r="AB629" s="35"/>
      <c r="AC629" s="35"/>
      <c r="AD629" s="35"/>
      <c r="AE629" s="35"/>
      <c r="AF629" s="35"/>
      <c r="AG629" s="35"/>
      <c r="AH629" s="35"/>
      <c r="AI629" s="35"/>
      <c r="AJ629" s="35"/>
      <c r="AK629" s="35"/>
      <c r="AL629" s="35"/>
    </row>
    <row r="630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  <c r="AB630" s="35"/>
      <c r="AC630" s="35"/>
      <c r="AD630" s="35"/>
      <c r="AE630" s="35"/>
      <c r="AF630" s="35"/>
      <c r="AG630" s="35"/>
      <c r="AH630" s="35"/>
      <c r="AI630" s="35"/>
      <c r="AJ630" s="35"/>
      <c r="AK630" s="35"/>
      <c r="AL630" s="35"/>
    </row>
    <row r="63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  <c r="AB631" s="35"/>
      <c r="AC631" s="35"/>
      <c r="AD631" s="35"/>
      <c r="AE631" s="35"/>
      <c r="AF631" s="35"/>
      <c r="AG631" s="35"/>
      <c r="AH631" s="35"/>
      <c r="AI631" s="35"/>
      <c r="AJ631" s="35"/>
      <c r="AK631" s="35"/>
      <c r="AL631" s="35"/>
    </row>
    <row r="632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  <c r="AB632" s="35"/>
      <c r="AC632" s="35"/>
      <c r="AD632" s="35"/>
      <c r="AE632" s="35"/>
      <c r="AF632" s="35"/>
      <c r="AG632" s="35"/>
      <c r="AH632" s="35"/>
      <c r="AI632" s="35"/>
      <c r="AJ632" s="35"/>
      <c r="AK632" s="35"/>
      <c r="AL632" s="35"/>
    </row>
    <row r="633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  <c r="AB633" s="35"/>
      <c r="AC633" s="35"/>
      <c r="AD633" s="35"/>
      <c r="AE633" s="35"/>
      <c r="AF633" s="35"/>
      <c r="AG633" s="35"/>
      <c r="AH633" s="35"/>
      <c r="AI633" s="35"/>
      <c r="AJ633" s="35"/>
      <c r="AK633" s="35"/>
      <c r="AL633" s="35"/>
    </row>
    <row r="634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  <c r="AB634" s="35"/>
      <c r="AC634" s="35"/>
      <c r="AD634" s="35"/>
      <c r="AE634" s="35"/>
      <c r="AF634" s="35"/>
      <c r="AG634" s="35"/>
      <c r="AH634" s="35"/>
      <c r="AI634" s="35"/>
      <c r="AJ634" s="35"/>
      <c r="AK634" s="35"/>
      <c r="AL634" s="35"/>
    </row>
    <row r="635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  <c r="AB635" s="35"/>
      <c r="AC635" s="35"/>
      <c r="AD635" s="35"/>
      <c r="AE635" s="35"/>
      <c r="AF635" s="35"/>
      <c r="AG635" s="35"/>
      <c r="AH635" s="35"/>
      <c r="AI635" s="35"/>
      <c r="AJ635" s="35"/>
      <c r="AK635" s="35"/>
      <c r="AL635" s="35"/>
    </row>
    <row r="636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  <c r="AB636" s="35"/>
      <c r="AC636" s="35"/>
      <c r="AD636" s="35"/>
      <c r="AE636" s="35"/>
      <c r="AF636" s="35"/>
      <c r="AG636" s="35"/>
      <c r="AH636" s="35"/>
      <c r="AI636" s="35"/>
      <c r="AJ636" s="35"/>
      <c r="AK636" s="35"/>
      <c r="AL636" s="35"/>
    </row>
    <row r="637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  <c r="AB637" s="35"/>
      <c r="AC637" s="35"/>
      <c r="AD637" s="35"/>
      <c r="AE637" s="35"/>
      <c r="AF637" s="35"/>
      <c r="AG637" s="35"/>
      <c r="AH637" s="35"/>
      <c r="AI637" s="35"/>
      <c r="AJ637" s="35"/>
      <c r="AK637" s="35"/>
      <c r="AL637" s="35"/>
    </row>
    <row r="638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  <c r="AB638" s="35"/>
      <c r="AC638" s="35"/>
      <c r="AD638" s="35"/>
      <c r="AE638" s="35"/>
      <c r="AF638" s="35"/>
      <c r="AG638" s="35"/>
      <c r="AH638" s="35"/>
      <c r="AI638" s="35"/>
      <c r="AJ638" s="35"/>
      <c r="AK638" s="35"/>
      <c r="AL638" s="35"/>
    </row>
    <row r="639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  <c r="AB639" s="35"/>
      <c r="AC639" s="35"/>
      <c r="AD639" s="35"/>
      <c r="AE639" s="35"/>
      <c r="AF639" s="35"/>
      <c r="AG639" s="35"/>
      <c r="AH639" s="35"/>
      <c r="AI639" s="35"/>
      <c r="AJ639" s="35"/>
      <c r="AK639" s="35"/>
      <c r="AL639" s="35"/>
    </row>
    <row r="640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  <c r="AB640" s="35"/>
      <c r="AC640" s="35"/>
      <c r="AD640" s="35"/>
      <c r="AE640" s="35"/>
      <c r="AF640" s="35"/>
      <c r="AG640" s="35"/>
      <c r="AH640" s="35"/>
      <c r="AI640" s="35"/>
      <c r="AJ640" s="35"/>
      <c r="AK640" s="35"/>
      <c r="AL640" s="35"/>
    </row>
    <row r="64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  <c r="AB641" s="35"/>
      <c r="AC641" s="35"/>
      <c r="AD641" s="35"/>
      <c r="AE641" s="35"/>
      <c r="AF641" s="35"/>
      <c r="AG641" s="35"/>
      <c r="AH641" s="35"/>
      <c r="AI641" s="35"/>
      <c r="AJ641" s="35"/>
      <c r="AK641" s="35"/>
      <c r="AL641" s="35"/>
    </row>
    <row r="642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  <c r="AB642" s="35"/>
      <c r="AC642" s="35"/>
      <c r="AD642" s="35"/>
      <c r="AE642" s="35"/>
      <c r="AF642" s="35"/>
      <c r="AG642" s="35"/>
      <c r="AH642" s="35"/>
      <c r="AI642" s="35"/>
      <c r="AJ642" s="35"/>
      <c r="AK642" s="35"/>
      <c r="AL642" s="35"/>
    </row>
    <row r="643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  <c r="AB643" s="35"/>
      <c r="AC643" s="35"/>
      <c r="AD643" s="35"/>
      <c r="AE643" s="35"/>
      <c r="AF643" s="35"/>
      <c r="AG643" s="35"/>
      <c r="AH643" s="35"/>
      <c r="AI643" s="35"/>
      <c r="AJ643" s="35"/>
      <c r="AK643" s="35"/>
      <c r="AL643" s="35"/>
    </row>
    <row r="644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  <c r="AB644" s="35"/>
      <c r="AC644" s="35"/>
      <c r="AD644" s="35"/>
      <c r="AE644" s="35"/>
      <c r="AF644" s="35"/>
      <c r="AG644" s="35"/>
      <c r="AH644" s="35"/>
      <c r="AI644" s="35"/>
      <c r="AJ644" s="35"/>
      <c r="AK644" s="35"/>
      <c r="AL644" s="35"/>
    </row>
    <row r="645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  <c r="AB645" s="35"/>
      <c r="AC645" s="35"/>
      <c r="AD645" s="35"/>
      <c r="AE645" s="35"/>
      <c r="AF645" s="35"/>
      <c r="AG645" s="35"/>
      <c r="AH645" s="35"/>
      <c r="AI645" s="35"/>
      <c r="AJ645" s="35"/>
      <c r="AK645" s="35"/>
      <c r="AL645" s="35"/>
    </row>
    <row r="646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  <c r="AB646" s="35"/>
      <c r="AC646" s="35"/>
      <c r="AD646" s="35"/>
      <c r="AE646" s="35"/>
      <c r="AF646" s="35"/>
      <c r="AG646" s="35"/>
      <c r="AH646" s="35"/>
      <c r="AI646" s="35"/>
      <c r="AJ646" s="35"/>
      <c r="AK646" s="35"/>
      <c r="AL646" s="35"/>
    </row>
    <row r="647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  <c r="AB647" s="35"/>
      <c r="AC647" s="35"/>
      <c r="AD647" s="35"/>
      <c r="AE647" s="35"/>
      <c r="AF647" s="35"/>
      <c r="AG647" s="35"/>
      <c r="AH647" s="35"/>
      <c r="AI647" s="35"/>
      <c r="AJ647" s="35"/>
      <c r="AK647" s="35"/>
      <c r="AL647" s="35"/>
    </row>
    <row r="648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  <c r="AB648" s="35"/>
      <c r="AC648" s="35"/>
      <c r="AD648" s="35"/>
      <c r="AE648" s="35"/>
      <c r="AF648" s="35"/>
      <c r="AG648" s="35"/>
      <c r="AH648" s="35"/>
      <c r="AI648" s="35"/>
      <c r="AJ648" s="35"/>
      <c r="AK648" s="35"/>
      <c r="AL648" s="35"/>
    </row>
    <row r="649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  <c r="AB649" s="35"/>
      <c r="AC649" s="35"/>
      <c r="AD649" s="35"/>
      <c r="AE649" s="35"/>
      <c r="AF649" s="35"/>
      <c r="AG649" s="35"/>
      <c r="AH649" s="35"/>
      <c r="AI649" s="35"/>
      <c r="AJ649" s="35"/>
      <c r="AK649" s="35"/>
      <c r="AL649" s="35"/>
    </row>
    <row r="650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  <c r="AB650" s="35"/>
      <c r="AC650" s="35"/>
      <c r="AD650" s="35"/>
      <c r="AE650" s="35"/>
      <c r="AF650" s="35"/>
      <c r="AG650" s="35"/>
      <c r="AH650" s="35"/>
      <c r="AI650" s="35"/>
      <c r="AJ650" s="35"/>
      <c r="AK650" s="35"/>
      <c r="AL650" s="35"/>
    </row>
    <row r="65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  <c r="AB651" s="35"/>
      <c r="AC651" s="35"/>
      <c r="AD651" s="35"/>
      <c r="AE651" s="35"/>
      <c r="AF651" s="35"/>
      <c r="AG651" s="35"/>
      <c r="AH651" s="35"/>
      <c r="AI651" s="35"/>
      <c r="AJ651" s="35"/>
      <c r="AK651" s="35"/>
      <c r="AL651" s="35"/>
    </row>
    <row r="652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  <c r="AB652" s="35"/>
      <c r="AC652" s="35"/>
      <c r="AD652" s="35"/>
      <c r="AE652" s="35"/>
      <c r="AF652" s="35"/>
      <c r="AG652" s="35"/>
      <c r="AH652" s="35"/>
      <c r="AI652" s="35"/>
      <c r="AJ652" s="35"/>
      <c r="AK652" s="35"/>
      <c r="AL652" s="35"/>
    </row>
    <row r="653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  <c r="AB653" s="35"/>
      <c r="AC653" s="35"/>
      <c r="AD653" s="35"/>
      <c r="AE653" s="35"/>
      <c r="AF653" s="35"/>
      <c r="AG653" s="35"/>
      <c r="AH653" s="35"/>
      <c r="AI653" s="35"/>
      <c r="AJ653" s="35"/>
      <c r="AK653" s="35"/>
      <c r="AL653" s="35"/>
    </row>
    <row r="654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  <c r="AB654" s="35"/>
      <c r="AC654" s="35"/>
      <c r="AD654" s="35"/>
      <c r="AE654" s="35"/>
      <c r="AF654" s="35"/>
      <c r="AG654" s="35"/>
      <c r="AH654" s="35"/>
      <c r="AI654" s="35"/>
      <c r="AJ654" s="35"/>
      <c r="AK654" s="35"/>
      <c r="AL654" s="35"/>
    </row>
    <row r="655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  <c r="AB655" s="35"/>
      <c r="AC655" s="35"/>
      <c r="AD655" s="35"/>
      <c r="AE655" s="35"/>
      <c r="AF655" s="35"/>
      <c r="AG655" s="35"/>
      <c r="AH655" s="35"/>
      <c r="AI655" s="35"/>
      <c r="AJ655" s="35"/>
      <c r="AK655" s="35"/>
      <c r="AL655" s="35"/>
    </row>
    <row r="656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  <c r="AB656" s="35"/>
      <c r="AC656" s="35"/>
      <c r="AD656" s="35"/>
      <c r="AE656" s="35"/>
      <c r="AF656" s="35"/>
      <c r="AG656" s="35"/>
      <c r="AH656" s="35"/>
      <c r="AI656" s="35"/>
      <c r="AJ656" s="35"/>
      <c r="AK656" s="35"/>
      <c r="AL656" s="35"/>
    </row>
    <row r="657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  <c r="AB657" s="35"/>
      <c r="AC657" s="35"/>
      <c r="AD657" s="35"/>
      <c r="AE657" s="35"/>
      <c r="AF657" s="35"/>
      <c r="AG657" s="35"/>
      <c r="AH657" s="35"/>
      <c r="AI657" s="35"/>
      <c r="AJ657" s="35"/>
      <c r="AK657" s="35"/>
      <c r="AL657" s="35"/>
    </row>
    <row r="658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  <c r="AB658" s="35"/>
      <c r="AC658" s="35"/>
      <c r="AD658" s="35"/>
      <c r="AE658" s="35"/>
      <c r="AF658" s="35"/>
      <c r="AG658" s="35"/>
      <c r="AH658" s="35"/>
      <c r="AI658" s="35"/>
      <c r="AJ658" s="35"/>
      <c r="AK658" s="35"/>
      <c r="AL658" s="35"/>
    </row>
    <row r="659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  <c r="AB659" s="35"/>
      <c r="AC659" s="35"/>
      <c r="AD659" s="35"/>
      <c r="AE659" s="35"/>
      <c r="AF659" s="35"/>
      <c r="AG659" s="35"/>
      <c r="AH659" s="35"/>
      <c r="AI659" s="35"/>
      <c r="AJ659" s="35"/>
      <c r="AK659" s="35"/>
      <c r="AL659" s="35"/>
    </row>
    <row r="660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  <c r="AB660" s="35"/>
      <c r="AC660" s="35"/>
      <c r="AD660" s="35"/>
      <c r="AE660" s="35"/>
      <c r="AF660" s="35"/>
      <c r="AG660" s="35"/>
      <c r="AH660" s="35"/>
      <c r="AI660" s="35"/>
      <c r="AJ660" s="35"/>
      <c r="AK660" s="35"/>
      <c r="AL660" s="35"/>
    </row>
    <row r="66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  <c r="AB661" s="35"/>
      <c r="AC661" s="35"/>
      <c r="AD661" s="35"/>
      <c r="AE661" s="35"/>
      <c r="AF661" s="35"/>
      <c r="AG661" s="35"/>
      <c r="AH661" s="35"/>
      <c r="AI661" s="35"/>
      <c r="AJ661" s="35"/>
      <c r="AK661" s="35"/>
      <c r="AL661" s="35"/>
    </row>
    <row r="662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  <c r="AB662" s="35"/>
      <c r="AC662" s="35"/>
      <c r="AD662" s="35"/>
      <c r="AE662" s="35"/>
      <c r="AF662" s="35"/>
      <c r="AG662" s="35"/>
      <c r="AH662" s="35"/>
      <c r="AI662" s="35"/>
      <c r="AJ662" s="35"/>
      <c r="AK662" s="35"/>
      <c r="AL662" s="35"/>
    </row>
    <row r="663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  <c r="AB663" s="35"/>
      <c r="AC663" s="35"/>
      <c r="AD663" s="35"/>
      <c r="AE663" s="35"/>
      <c r="AF663" s="35"/>
      <c r="AG663" s="35"/>
      <c r="AH663" s="35"/>
      <c r="AI663" s="35"/>
      <c r="AJ663" s="35"/>
      <c r="AK663" s="35"/>
      <c r="AL663" s="35"/>
    </row>
    <row r="664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  <c r="AB664" s="35"/>
      <c r="AC664" s="35"/>
      <c r="AD664" s="35"/>
      <c r="AE664" s="35"/>
      <c r="AF664" s="35"/>
      <c r="AG664" s="35"/>
      <c r="AH664" s="35"/>
      <c r="AI664" s="35"/>
      <c r="AJ664" s="35"/>
      <c r="AK664" s="35"/>
      <c r="AL664" s="35"/>
    </row>
    <row r="665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  <c r="AB665" s="35"/>
      <c r="AC665" s="35"/>
      <c r="AD665" s="35"/>
      <c r="AE665" s="35"/>
      <c r="AF665" s="35"/>
      <c r="AG665" s="35"/>
      <c r="AH665" s="35"/>
      <c r="AI665" s="35"/>
      <c r="AJ665" s="35"/>
      <c r="AK665" s="35"/>
      <c r="AL665" s="35"/>
    </row>
    <row r="666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  <c r="AB666" s="35"/>
      <c r="AC666" s="35"/>
      <c r="AD666" s="35"/>
      <c r="AE666" s="35"/>
      <c r="AF666" s="35"/>
      <c r="AG666" s="35"/>
      <c r="AH666" s="35"/>
      <c r="AI666" s="35"/>
      <c r="AJ666" s="35"/>
      <c r="AK666" s="35"/>
      <c r="AL666" s="35"/>
    </row>
    <row r="667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  <c r="AB667" s="35"/>
      <c r="AC667" s="35"/>
      <c r="AD667" s="35"/>
      <c r="AE667" s="35"/>
      <c r="AF667" s="35"/>
      <c r="AG667" s="35"/>
      <c r="AH667" s="35"/>
      <c r="AI667" s="35"/>
      <c r="AJ667" s="35"/>
      <c r="AK667" s="35"/>
      <c r="AL667" s="35"/>
    </row>
    <row r="668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  <c r="AB668" s="35"/>
      <c r="AC668" s="35"/>
      <c r="AD668" s="35"/>
      <c r="AE668" s="35"/>
      <c r="AF668" s="35"/>
      <c r="AG668" s="35"/>
      <c r="AH668" s="35"/>
      <c r="AI668" s="35"/>
      <c r="AJ668" s="35"/>
      <c r="AK668" s="35"/>
      <c r="AL668" s="35"/>
    </row>
    <row r="669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  <c r="AB669" s="35"/>
      <c r="AC669" s="35"/>
      <c r="AD669" s="35"/>
      <c r="AE669" s="35"/>
      <c r="AF669" s="35"/>
      <c r="AG669" s="35"/>
      <c r="AH669" s="35"/>
      <c r="AI669" s="35"/>
      <c r="AJ669" s="35"/>
      <c r="AK669" s="35"/>
      <c r="AL669" s="35"/>
    </row>
    <row r="670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  <c r="AB670" s="35"/>
      <c r="AC670" s="35"/>
      <c r="AD670" s="35"/>
      <c r="AE670" s="35"/>
      <c r="AF670" s="35"/>
      <c r="AG670" s="35"/>
      <c r="AH670" s="35"/>
      <c r="AI670" s="35"/>
      <c r="AJ670" s="35"/>
      <c r="AK670" s="35"/>
      <c r="AL670" s="35"/>
    </row>
    <row r="67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  <c r="AB671" s="35"/>
      <c r="AC671" s="35"/>
      <c r="AD671" s="35"/>
      <c r="AE671" s="35"/>
      <c r="AF671" s="35"/>
      <c r="AG671" s="35"/>
      <c r="AH671" s="35"/>
      <c r="AI671" s="35"/>
      <c r="AJ671" s="35"/>
      <c r="AK671" s="35"/>
      <c r="AL671" s="35"/>
    </row>
    <row r="672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  <c r="AB672" s="35"/>
      <c r="AC672" s="35"/>
      <c r="AD672" s="35"/>
      <c r="AE672" s="35"/>
      <c r="AF672" s="35"/>
      <c r="AG672" s="35"/>
      <c r="AH672" s="35"/>
      <c r="AI672" s="35"/>
      <c r="AJ672" s="35"/>
      <c r="AK672" s="35"/>
      <c r="AL672" s="35"/>
    </row>
    <row r="673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  <c r="AB673" s="35"/>
      <c r="AC673" s="35"/>
      <c r="AD673" s="35"/>
      <c r="AE673" s="35"/>
      <c r="AF673" s="35"/>
      <c r="AG673" s="35"/>
      <c r="AH673" s="35"/>
      <c r="AI673" s="35"/>
      <c r="AJ673" s="35"/>
      <c r="AK673" s="35"/>
      <c r="AL673" s="35"/>
    </row>
    <row r="674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  <c r="AB674" s="35"/>
      <c r="AC674" s="35"/>
      <c r="AD674" s="35"/>
      <c r="AE674" s="35"/>
      <c r="AF674" s="35"/>
      <c r="AG674" s="35"/>
      <c r="AH674" s="35"/>
      <c r="AI674" s="35"/>
      <c r="AJ674" s="35"/>
      <c r="AK674" s="35"/>
      <c r="AL674" s="35"/>
    </row>
    <row r="675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  <c r="AB675" s="35"/>
      <c r="AC675" s="35"/>
      <c r="AD675" s="35"/>
      <c r="AE675" s="35"/>
      <c r="AF675" s="35"/>
      <c r="AG675" s="35"/>
      <c r="AH675" s="35"/>
      <c r="AI675" s="35"/>
      <c r="AJ675" s="35"/>
      <c r="AK675" s="35"/>
      <c r="AL675" s="35"/>
    </row>
    <row r="676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  <c r="AB676" s="35"/>
      <c r="AC676" s="35"/>
      <c r="AD676" s="35"/>
      <c r="AE676" s="35"/>
      <c r="AF676" s="35"/>
      <c r="AG676" s="35"/>
      <c r="AH676" s="35"/>
      <c r="AI676" s="35"/>
      <c r="AJ676" s="35"/>
      <c r="AK676" s="35"/>
      <c r="AL676" s="35"/>
    </row>
    <row r="677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  <c r="AB677" s="35"/>
      <c r="AC677" s="35"/>
      <c r="AD677" s="35"/>
      <c r="AE677" s="35"/>
      <c r="AF677" s="35"/>
      <c r="AG677" s="35"/>
      <c r="AH677" s="35"/>
      <c r="AI677" s="35"/>
      <c r="AJ677" s="35"/>
      <c r="AK677" s="35"/>
      <c r="AL677" s="35"/>
    </row>
    <row r="678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  <c r="AB678" s="35"/>
      <c r="AC678" s="35"/>
      <c r="AD678" s="35"/>
      <c r="AE678" s="35"/>
      <c r="AF678" s="35"/>
      <c r="AG678" s="35"/>
      <c r="AH678" s="35"/>
      <c r="AI678" s="35"/>
      <c r="AJ678" s="35"/>
      <c r="AK678" s="35"/>
      <c r="AL678" s="35"/>
    </row>
    <row r="679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  <c r="AB679" s="35"/>
      <c r="AC679" s="35"/>
      <c r="AD679" s="35"/>
      <c r="AE679" s="35"/>
      <c r="AF679" s="35"/>
      <c r="AG679" s="35"/>
      <c r="AH679" s="35"/>
      <c r="AI679" s="35"/>
      <c r="AJ679" s="35"/>
      <c r="AK679" s="35"/>
      <c r="AL679" s="35"/>
    </row>
    <row r="680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  <c r="AB680" s="35"/>
      <c r="AC680" s="35"/>
      <c r="AD680" s="35"/>
      <c r="AE680" s="35"/>
      <c r="AF680" s="35"/>
      <c r="AG680" s="35"/>
      <c r="AH680" s="35"/>
      <c r="AI680" s="35"/>
      <c r="AJ680" s="35"/>
      <c r="AK680" s="35"/>
      <c r="AL680" s="35"/>
    </row>
    <row r="68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  <c r="AB681" s="35"/>
      <c r="AC681" s="35"/>
      <c r="AD681" s="35"/>
      <c r="AE681" s="35"/>
      <c r="AF681" s="35"/>
      <c r="AG681" s="35"/>
      <c r="AH681" s="35"/>
      <c r="AI681" s="35"/>
      <c r="AJ681" s="35"/>
      <c r="AK681" s="35"/>
      <c r="AL681" s="35"/>
    </row>
    <row r="682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  <c r="AB682" s="35"/>
      <c r="AC682" s="35"/>
      <c r="AD682" s="35"/>
      <c r="AE682" s="35"/>
      <c r="AF682" s="35"/>
      <c r="AG682" s="35"/>
      <c r="AH682" s="35"/>
      <c r="AI682" s="35"/>
      <c r="AJ682" s="35"/>
      <c r="AK682" s="35"/>
      <c r="AL682" s="35"/>
    </row>
    <row r="683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  <c r="AB683" s="35"/>
      <c r="AC683" s="35"/>
      <c r="AD683" s="35"/>
      <c r="AE683" s="35"/>
      <c r="AF683" s="35"/>
      <c r="AG683" s="35"/>
      <c r="AH683" s="35"/>
      <c r="AI683" s="35"/>
      <c r="AJ683" s="35"/>
      <c r="AK683" s="35"/>
      <c r="AL683" s="35"/>
    </row>
    <row r="684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  <c r="AB684" s="35"/>
      <c r="AC684" s="35"/>
      <c r="AD684" s="35"/>
      <c r="AE684" s="35"/>
      <c r="AF684" s="35"/>
      <c r="AG684" s="35"/>
      <c r="AH684" s="35"/>
      <c r="AI684" s="35"/>
      <c r="AJ684" s="35"/>
      <c r="AK684" s="35"/>
      <c r="AL684" s="35"/>
    </row>
    <row r="685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  <c r="AB685" s="35"/>
      <c r="AC685" s="35"/>
      <c r="AD685" s="35"/>
      <c r="AE685" s="35"/>
      <c r="AF685" s="35"/>
      <c r="AG685" s="35"/>
      <c r="AH685" s="35"/>
      <c r="AI685" s="35"/>
      <c r="AJ685" s="35"/>
      <c r="AK685" s="35"/>
      <c r="AL685" s="35"/>
    </row>
    <row r="686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  <c r="AB686" s="35"/>
      <c r="AC686" s="35"/>
      <c r="AD686" s="35"/>
      <c r="AE686" s="35"/>
      <c r="AF686" s="35"/>
      <c r="AG686" s="35"/>
      <c r="AH686" s="35"/>
      <c r="AI686" s="35"/>
      <c r="AJ686" s="35"/>
      <c r="AK686" s="35"/>
      <c r="AL686" s="35"/>
    </row>
    <row r="687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  <c r="AB687" s="35"/>
      <c r="AC687" s="35"/>
      <c r="AD687" s="35"/>
      <c r="AE687" s="35"/>
      <c r="AF687" s="35"/>
      <c r="AG687" s="35"/>
      <c r="AH687" s="35"/>
      <c r="AI687" s="35"/>
      <c r="AJ687" s="35"/>
      <c r="AK687" s="35"/>
      <c r="AL687" s="35"/>
    </row>
    <row r="688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  <c r="AB688" s="35"/>
      <c r="AC688" s="35"/>
      <c r="AD688" s="35"/>
      <c r="AE688" s="35"/>
      <c r="AF688" s="35"/>
      <c r="AG688" s="35"/>
      <c r="AH688" s="35"/>
      <c r="AI688" s="35"/>
      <c r="AJ688" s="35"/>
      <c r="AK688" s="35"/>
      <c r="AL688" s="35"/>
    </row>
    <row r="689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  <c r="AB689" s="35"/>
      <c r="AC689" s="35"/>
      <c r="AD689" s="35"/>
      <c r="AE689" s="35"/>
      <c r="AF689" s="35"/>
      <c r="AG689" s="35"/>
      <c r="AH689" s="35"/>
      <c r="AI689" s="35"/>
      <c r="AJ689" s="35"/>
      <c r="AK689" s="35"/>
      <c r="AL689" s="35"/>
    </row>
    <row r="690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  <c r="AB690" s="35"/>
      <c r="AC690" s="35"/>
      <c r="AD690" s="35"/>
      <c r="AE690" s="35"/>
      <c r="AF690" s="35"/>
      <c r="AG690" s="35"/>
      <c r="AH690" s="35"/>
      <c r="AI690" s="35"/>
      <c r="AJ690" s="35"/>
      <c r="AK690" s="35"/>
      <c r="AL690" s="35"/>
    </row>
    <row r="69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  <c r="AB691" s="35"/>
      <c r="AC691" s="35"/>
      <c r="AD691" s="35"/>
      <c r="AE691" s="35"/>
      <c r="AF691" s="35"/>
      <c r="AG691" s="35"/>
      <c r="AH691" s="35"/>
      <c r="AI691" s="35"/>
      <c r="AJ691" s="35"/>
      <c r="AK691" s="35"/>
      <c r="AL691" s="35"/>
    </row>
    <row r="692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  <c r="AB692" s="35"/>
      <c r="AC692" s="35"/>
      <c r="AD692" s="35"/>
      <c r="AE692" s="35"/>
      <c r="AF692" s="35"/>
      <c r="AG692" s="35"/>
      <c r="AH692" s="35"/>
      <c r="AI692" s="35"/>
      <c r="AJ692" s="35"/>
      <c r="AK692" s="35"/>
      <c r="AL692" s="35"/>
    </row>
    <row r="693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  <c r="AB693" s="35"/>
      <c r="AC693" s="35"/>
      <c r="AD693" s="35"/>
      <c r="AE693" s="35"/>
      <c r="AF693" s="35"/>
      <c r="AG693" s="35"/>
      <c r="AH693" s="35"/>
      <c r="AI693" s="35"/>
      <c r="AJ693" s="35"/>
      <c r="AK693" s="35"/>
      <c r="AL693" s="35"/>
    </row>
    <row r="694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  <c r="AB694" s="35"/>
      <c r="AC694" s="35"/>
      <c r="AD694" s="35"/>
      <c r="AE694" s="35"/>
      <c r="AF694" s="35"/>
      <c r="AG694" s="35"/>
      <c r="AH694" s="35"/>
      <c r="AI694" s="35"/>
      <c r="AJ694" s="35"/>
      <c r="AK694" s="35"/>
      <c r="AL694" s="35"/>
    </row>
    <row r="695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  <c r="AB695" s="35"/>
      <c r="AC695" s="35"/>
      <c r="AD695" s="35"/>
      <c r="AE695" s="35"/>
      <c r="AF695" s="35"/>
      <c r="AG695" s="35"/>
      <c r="AH695" s="35"/>
      <c r="AI695" s="35"/>
      <c r="AJ695" s="35"/>
      <c r="AK695" s="35"/>
      <c r="AL695" s="35"/>
    </row>
    <row r="696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  <c r="AB696" s="35"/>
      <c r="AC696" s="35"/>
      <c r="AD696" s="35"/>
      <c r="AE696" s="35"/>
      <c r="AF696" s="35"/>
      <c r="AG696" s="35"/>
      <c r="AH696" s="35"/>
      <c r="AI696" s="35"/>
      <c r="AJ696" s="35"/>
      <c r="AK696" s="35"/>
      <c r="AL696" s="35"/>
    </row>
    <row r="697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  <c r="AB697" s="35"/>
      <c r="AC697" s="35"/>
      <c r="AD697" s="35"/>
      <c r="AE697" s="35"/>
      <c r="AF697" s="35"/>
      <c r="AG697" s="35"/>
      <c r="AH697" s="35"/>
      <c r="AI697" s="35"/>
      <c r="AJ697" s="35"/>
      <c r="AK697" s="35"/>
      <c r="AL697" s="35"/>
    </row>
    <row r="698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  <c r="AB698" s="35"/>
      <c r="AC698" s="35"/>
      <c r="AD698" s="35"/>
      <c r="AE698" s="35"/>
      <c r="AF698" s="35"/>
      <c r="AG698" s="35"/>
      <c r="AH698" s="35"/>
      <c r="AI698" s="35"/>
      <c r="AJ698" s="35"/>
      <c r="AK698" s="35"/>
      <c r="AL698" s="35"/>
    </row>
    <row r="699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  <c r="AB699" s="35"/>
      <c r="AC699" s="35"/>
      <c r="AD699" s="35"/>
      <c r="AE699" s="35"/>
      <c r="AF699" s="35"/>
      <c r="AG699" s="35"/>
      <c r="AH699" s="35"/>
      <c r="AI699" s="35"/>
      <c r="AJ699" s="35"/>
      <c r="AK699" s="35"/>
      <c r="AL699" s="35"/>
    </row>
    <row r="700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  <c r="AB700" s="35"/>
      <c r="AC700" s="35"/>
      <c r="AD700" s="35"/>
      <c r="AE700" s="35"/>
      <c r="AF700" s="35"/>
      <c r="AG700" s="35"/>
      <c r="AH700" s="35"/>
      <c r="AI700" s="35"/>
      <c r="AJ700" s="35"/>
      <c r="AK700" s="35"/>
      <c r="AL700" s="35"/>
    </row>
    <row r="70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  <c r="AB701" s="35"/>
      <c r="AC701" s="35"/>
      <c r="AD701" s="35"/>
      <c r="AE701" s="35"/>
      <c r="AF701" s="35"/>
      <c r="AG701" s="35"/>
      <c r="AH701" s="35"/>
      <c r="AI701" s="35"/>
      <c r="AJ701" s="35"/>
      <c r="AK701" s="35"/>
      <c r="AL701" s="35"/>
    </row>
    <row r="702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  <c r="AB702" s="35"/>
      <c r="AC702" s="35"/>
      <c r="AD702" s="35"/>
      <c r="AE702" s="35"/>
      <c r="AF702" s="35"/>
      <c r="AG702" s="35"/>
      <c r="AH702" s="35"/>
      <c r="AI702" s="35"/>
      <c r="AJ702" s="35"/>
      <c r="AK702" s="35"/>
      <c r="AL702" s="35"/>
    </row>
    <row r="703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  <c r="AB703" s="35"/>
      <c r="AC703" s="35"/>
      <c r="AD703" s="35"/>
      <c r="AE703" s="35"/>
      <c r="AF703" s="35"/>
      <c r="AG703" s="35"/>
      <c r="AH703" s="35"/>
      <c r="AI703" s="35"/>
      <c r="AJ703" s="35"/>
      <c r="AK703" s="35"/>
      <c r="AL703" s="35"/>
    </row>
    <row r="704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  <c r="AB704" s="35"/>
      <c r="AC704" s="35"/>
      <c r="AD704" s="35"/>
      <c r="AE704" s="35"/>
      <c r="AF704" s="35"/>
      <c r="AG704" s="35"/>
      <c r="AH704" s="35"/>
      <c r="AI704" s="35"/>
      <c r="AJ704" s="35"/>
      <c r="AK704" s="35"/>
      <c r="AL704" s="35"/>
    </row>
    <row r="705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  <c r="AB705" s="35"/>
      <c r="AC705" s="35"/>
      <c r="AD705" s="35"/>
      <c r="AE705" s="35"/>
      <c r="AF705" s="35"/>
      <c r="AG705" s="35"/>
      <c r="AH705" s="35"/>
      <c r="AI705" s="35"/>
      <c r="AJ705" s="35"/>
      <c r="AK705" s="35"/>
      <c r="AL705" s="35"/>
    </row>
    <row r="706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  <c r="AB706" s="35"/>
      <c r="AC706" s="35"/>
      <c r="AD706" s="35"/>
      <c r="AE706" s="35"/>
      <c r="AF706" s="35"/>
      <c r="AG706" s="35"/>
      <c r="AH706" s="35"/>
      <c r="AI706" s="35"/>
      <c r="AJ706" s="35"/>
      <c r="AK706" s="35"/>
      <c r="AL706" s="35"/>
    </row>
    <row r="707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  <c r="AB707" s="35"/>
      <c r="AC707" s="35"/>
      <c r="AD707" s="35"/>
      <c r="AE707" s="35"/>
      <c r="AF707" s="35"/>
      <c r="AG707" s="35"/>
      <c r="AH707" s="35"/>
      <c r="AI707" s="35"/>
      <c r="AJ707" s="35"/>
      <c r="AK707" s="35"/>
      <c r="AL707" s="35"/>
    </row>
    <row r="708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  <c r="AB708" s="35"/>
      <c r="AC708" s="35"/>
      <c r="AD708" s="35"/>
      <c r="AE708" s="35"/>
      <c r="AF708" s="35"/>
      <c r="AG708" s="35"/>
      <c r="AH708" s="35"/>
      <c r="AI708" s="35"/>
      <c r="AJ708" s="35"/>
      <c r="AK708" s="35"/>
      <c r="AL708" s="35"/>
    </row>
    <row r="709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  <c r="AB709" s="35"/>
      <c r="AC709" s="35"/>
      <c r="AD709" s="35"/>
      <c r="AE709" s="35"/>
      <c r="AF709" s="35"/>
      <c r="AG709" s="35"/>
      <c r="AH709" s="35"/>
      <c r="AI709" s="35"/>
      <c r="AJ709" s="35"/>
      <c r="AK709" s="35"/>
      <c r="AL709" s="35"/>
    </row>
    <row r="710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  <c r="AB710" s="35"/>
      <c r="AC710" s="35"/>
      <c r="AD710" s="35"/>
      <c r="AE710" s="35"/>
      <c r="AF710" s="35"/>
      <c r="AG710" s="35"/>
      <c r="AH710" s="35"/>
      <c r="AI710" s="35"/>
      <c r="AJ710" s="35"/>
      <c r="AK710" s="35"/>
      <c r="AL710" s="35"/>
    </row>
    <row r="71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  <c r="AB711" s="35"/>
      <c r="AC711" s="35"/>
      <c r="AD711" s="35"/>
      <c r="AE711" s="35"/>
      <c r="AF711" s="35"/>
      <c r="AG711" s="35"/>
      <c r="AH711" s="35"/>
      <c r="AI711" s="35"/>
      <c r="AJ711" s="35"/>
      <c r="AK711" s="35"/>
      <c r="AL711" s="35"/>
    </row>
    <row r="712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  <c r="AB712" s="35"/>
      <c r="AC712" s="35"/>
      <c r="AD712" s="35"/>
      <c r="AE712" s="35"/>
      <c r="AF712" s="35"/>
      <c r="AG712" s="35"/>
      <c r="AH712" s="35"/>
      <c r="AI712" s="35"/>
      <c r="AJ712" s="35"/>
      <c r="AK712" s="35"/>
      <c r="AL712" s="35"/>
    </row>
    <row r="713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  <c r="AB713" s="35"/>
      <c r="AC713" s="35"/>
      <c r="AD713" s="35"/>
      <c r="AE713" s="35"/>
      <c r="AF713" s="35"/>
      <c r="AG713" s="35"/>
      <c r="AH713" s="35"/>
      <c r="AI713" s="35"/>
      <c r="AJ713" s="35"/>
      <c r="AK713" s="35"/>
      <c r="AL713" s="35"/>
    </row>
    <row r="714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  <c r="AB714" s="35"/>
      <c r="AC714" s="35"/>
      <c r="AD714" s="35"/>
      <c r="AE714" s="35"/>
      <c r="AF714" s="35"/>
      <c r="AG714" s="35"/>
      <c r="AH714" s="35"/>
      <c r="AI714" s="35"/>
      <c r="AJ714" s="35"/>
      <c r="AK714" s="35"/>
      <c r="AL714" s="35"/>
    </row>
    <row r="715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  <c r="AB715" s="35"/>
      <c r="AC715" s="35"/>
      <c r="AD715" s="35"/>
      <c r="AE715" s="35"/>
      <c r="AF715" s="35"/>
      <c r="AG715" s="35"/>
      <c r="AH715" s="35"/>
      <c r="AI715" s="35"/>
      <c r="AJ715" s="35"/>
      <c r="AK715" s="35"/>
      <c r="AL715" s="35"/>
    </row>
    <row r="716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  <c r="AB716" s="35"/>
      <c r="AC716" s="35"/>
      <c r="AD716" s="35"/>
      <c r="AE716" s="35"/>
      <c r="AF716" s="35"/>
      <c r="AG716" s="35"/>
      <c r="AH716" s="35"/>
      <c r="AI716" s="35"/>
      <c r="AJ716" s="35"/>
      <c r="AK716" s="35"/>
      <c r="AL716" s="35"/>
    </row>
    <row r="717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  <c r="AB717" s="35"/>
      <c r="AC717" s="35"/>
      <c r="AD717" s="35"/>
      <c r="AE717" s="35"/>
      <c r="AF717" s="35"/>
      <c r="AG717" s="35"/>
      <c r="AH717" s="35"/>
      <c r="AI717" s="35"/>
      <c r="AJ717" s="35"/>
      <c r="AK717" s="35"/>
      <c r="AL717" s="35"/>
    </row>
    <row r="718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  <c r="AB718" s="35"/>
      <c r="AC718" s="35"/>
      <c r="AD718" s="35"/>
      <c r="AE718" s="35"/>
      <c r="AF718" s="35"/>
      <c r="AG718" s="35"/>
      <c r="AH718" s="35"/>
      <c r="AI718" s="35"/>
      <c r="AJ718" s="35"/>
      <c r="AK718" s="35"/>
      <c r="AL718" s="35"/>
    </row>
    <row r="719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  <c r="AB719" s="35"/>
      <c r="AC719" s="35"/>
      <c r="AD719" s="35"/>
      <c r="AE719" s="35"/>
      <c r="AF719" s="35"/>
      <c r="AG719" s="35"/>
      <c r="AH719" s="35"/>
      <c r="AI719" s="35"/>
      <c r="AJ719" s="35"/>
      <c r="AK719" s="35"/>
      <c r="AL719" s="35"/>
    </row>
    <row r="720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  <c r="AB720" s="35"/>
      <c r="AC720" s="35"/>
      <c r="AD720" s="35"/>
      <c r="AE720" s="35"/>
      <c r="AF720" s="35"/>
      <c r="AG720" s="35"/>
      <c r="AH720" s="35"/>
      <c r="AI720" s="35"/>
      <c r="AJ720" s="35"/>
      <c r="AK720" s="35"/>
      <c r="AL720" s="35"/>
    </row>
    <row r="72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  <c r="AB721" s="35"/>
      <c r="AC721" s="35"/>
      <c r="AD721" s="35"/>
      <c r="AE721" s="35"/>
      <c r="AF721" s="35"/>
      <c r="AG721" s="35"/>
      <c r="AH721" s="35"/>
      <c r="AI721" s="35"/>
      <c r="AJ721" s="35"/>
      <c r="AK721" s="35"/>
      <c r="AL721" s="35"/>
    </row>
    <row r="722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  <c r="AB722" s="35"/>
      <c r="AC722" s="35"/>
      <c r="AD722" s="35"/>
      <c r="AE722" s="35"/>
      <c r="AF722" s="35"/>
      <c r="AG722" s="35"/>
      <c r="AH722" s="35"/>
      <c r="AI722" s="35"/>
      <c r="AJ722" s="35"/>
      <c r="AK722" s="35"/>
      <c r="AL722" s="35"/>
    </row>
    <row r="723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  <c r="AB723" s="35"/>
      <c r="AC723" s="35"/>
      <c r="AD723" s="35"/>
      <c r="AE723" s="35"/>
      <c r="AF723" s="35"/>
      <c r="AG723" s="35"/>
      <c r="AH723" s="35"/>
      <c r="AI723" s="35"/>
      <c r="AJ723" s="35"/>
      <c r="AK723" s="35"/>
      <c r="AL723" s="35"/>
    </row>
    <row r="724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  <c r="AB724" s="35"/>
      <c r="AC724" s="35"/>
      <c r="AD724" s="35"/>
      <c r="AE724" s="35"/>
      <c r="AF724" s="35"/>
      <c r="AG724" s="35"/>
      <c r="AH724" s="35"/>
      <c r="AI724" s="35"/>
      <c r="AJ724" s="35"/>
      <c r="AK724" s="35"/>
      <c r="AL724" s="35"/>
    </row>
    <row r="725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  <c r="AB725" s="35"/>
      <c r="AC725" s="35"/>
      <c r="AD725" s="35"/>
      <c r="AE725" s="35"/>
      <c r="AF725" s="35"/>
      <c r="AG725" s="35"/>
      <c r="AH725" s="35"/>
      <c r="AI725" s="35"/>
      <c r="AJ725" s="35"/>
      <c r="AK725" s="35"/>
      <c r="AL725" s="35"/>
    </row>
    <row r="726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  <c r="AB726" s="35"/>
      <c r="AC726" s="35"/>
      <c r="AD726" s="35"/>
      <c r="AE726" s="35"/>
      <c r="AF726" s="35"/>
      <c r="AG726" s="35"/>
      <c r="AH726" s="35"/>
      <c r="AI726" s="35"/>
      <c r="AJ726" s="35"/>
      <c r="AK726" s="35"/>
      <c r="AL726" s="35"/>
    </row>
    <row r="727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  <c r="AB727" s="35"/>
      <c r="AC727" s="35"/>
      <c r="AD727" s="35"/>
      <c r="AE727" s="35"/>
      <c r="AF727" s="35"/>
      <c r="AG727" s="35"/>
      <c r="AH727" s="35"/>
      <c r="AI727" s="35"/>
      <c r="AJ727" s="35"/>
      <c r="AK727" s="35"/>
      <c r="AL727" s="35"/>
    </row>
    <row r="728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  <c r="AB728" s="35"/>
      <c r="AC728" s="35"/>
      <c r="AD728" s="35"/>
      <c r="AE728" s="35"/>
      <c r="AF728" s="35"/>
      <c r="AG728" s="35"/>
      <c r="AH728" s="35"/>
      <c r="AI728" s="35"/>
      <c r="AJ728" s="35"/>
      <c r="AK728" s="35"/>
      <c r="AL728" s="35"/>
    </row>
    <row r="729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  <c r="AB729" s="35"/>
      <c r="AC729" s="35"/>
      <c r="AD729" s="35"/>
      <c r="AE729" s="35"/>
      <c r="AF729" s="35"/>
      <c r="AG729" s="35"/>
      <c r="AH729" s="35"/>
      <c r="AI729" s="35"/>
      <c r="AJ729" s="35"/>
      <c r="AK729" s="35"/>
      <c r="AL729" s="35"/>
    </row>
    <row r="730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  <c r="AB730" s="35"/>
      <c r="AC730" s="35"/>
      <c r="AD730" s="35"/>
      <c r="AE730" s="35"/>
      <c r="AF730" s="35"/>
      <c r="AG730" s="35"/>
      <c r="AH730" s="35"/>
      <c r="AI730" s="35"/>
      <c r="AJ730" s="35"/>
      <c r="AK730" s="35"/>
      <c r="AL730" s="35"/>
    </row>
    <row r="73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  <c r="AB731" s="35"/>
      <c r="AC731" s="35"/>
      <c r="AD731" s="35"/>
      <c r="AE731" s="35"/>
      <c r="AF731" s="35"/>
      <c r="AG731" s="35"/>
      <c r="AH731" s="35"/>
      <c r="AI731" s="35"/>
      <c r="AJ731" s="35"/>
      <c r="AK731" s="35"/>
      <c r="AL731" s="35"/>
    </row>
    <row r="732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  <c r="AB732" s="35"/>
      <c r="AC732" s="35"/>
      <c r="AD732" s="35"/>
      <c r="AE732" s="35"/>
      <c r="AF732" s="35"/>
      <c r="AG732" s="35"/>
      <c r="AH732" s="35"/>
      <c r="AI732" s="35"/>
      <c r="AJ732" s="35"/>
      <c r="AK732" s="35"/>
      <c r="AL732" s="35"/>
    </row>
    <row r="733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  <c r="AB733" s="35"/>
      <c r="AC733" s="35"/>
      <c r="AD733" s="35"/>
      <c r="AE733" s="35"/>
      <c r="AF733" s="35"/>
      <c r="AG733" s="35"/>
      <c r="AH733" s="35"/>
      <c r="AI733" s="35"/>
      <c r="AJ733" s="35"/>
      <c r="AK733" s="35"/>
      <c r="AL733" s="35"/>
    </row>
    <row r="734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  <c r="AB734" s="35"/>
      <c r="AC734" s="35"/>
      <c r="AD734" s="35"/>
      <c r="AE734" s="35"/>
      <c r="AF734" s="35"/>
      <c r="AG734" s="35"/>
      <c r="AH734" s="35"/>
      <c r="AI734" s="35"/>
      <c r="AJ734" s="35"/>
      <c r="AK734" s="35"/>
      <c r="AL734" s="35"/>
    </row>
    <row r="735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  <c r="AB735" s="35"/>
      <c r="AC735" s="35"/>
      <c r="AD735" s="35"/>
      <c r="AE735" s="35"/>
      <c r="AF735" s="35"/>
      <c r="AG735" s="35"/>
      <c r="AH735" s="35"/>
      <c r="AI735" s="35"/>
      <c r="AJ735" s="35"/>
      <c r="AK735" s="35"/>
      <c r="AL735" s="35"/>
    </row>
    <row r="736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  <c r="AB736" s="35"/>
      <c r="AC736" s="35"/>
      <c r="AD736" s="35"/>
      <c r="AE736" s="35"/>
      <c r="AF736" s="35"/>
      <c r="AG736" s="35"/>
      <c r="AH736" s="35"/>
      <c r="AI736" s="35"/>
      <c r="AJ736" s="35"/>
      <c r="AK736" s="35"/>
      <c r="AL736" s="35"/>
    </row>
    <row r="737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  <c r="AB737" s="35"/>
      <c r="AC737" s="35"/>
      <c r="AD737" s="35"/>
      <c r="AE737" s="35"/>
      <c r="AF737" s="35"/>
      <c r="AG737" s="35"/>
      <c r="AH737" s="35"/>
      <c r="AI737" s="35"/>
      <c r="AJ737" s="35"/>
      <c r="AK737" s="35"/>
      <c r="AL737" s="35"/>
    </row>
    <row r="738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  <c r="AB738" s="35"/>
      <c r="AC738" s="35"/>
      <c r="AD738" s="35"/>
      <c r="AE738" s="35"/>
      <c r="AF738" s="35"/>
      <c r="AG738" s="35"/>
      <c r="AH738" s="35"/>
      <c r="AI738" s="35"/>
      <c r="AJ738" s="35"/>
      <c r="AK738" s="35"/>
      <c r="AL738" s="35"/>
    </row>
    <row r="739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  <c r="AB739" s="35"/>
      <c r="AC739" s="35"/>
      <c r="AD739" s="35"/>
      <c r="AE739" s="35"/>
      <c r="AF739" s="35"/>
      <c r="AG739" s="35"/>
      <c r="AH739" s="35"/>
      <c r="AI739" s="35"/>
      <c r="AJ739" s="35"/>
      <c r="AK739" s="35"/>
      <c r="AL739" s="35"/>
    </row>
    <row r="740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  <c r="AB740" s="35"/>
      <c r="AC740" s="35"/>
      <c r="AD740" s="35"/>
      <c r="AE740" s="35"/>
      <c r="AF740" s="35"/>
      <c r="AG740" s="35"/>
      <c r="AH740" s="35"/>
      <c r="AI740" s="35"/>
      <c r="AJ740" s="35"/>
      <c r="AK740" s="35"/>
      <c r="AL740" s="35"/>
    </row>
    <row r="74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  <c r="AB741" s="35"/>
      <c r="AC741" s="35"/>
      <c r="AD741" s="35"/>
      <c r="AE741" s="35"/>
      <c r="AF741" s="35"/>
      <c r="AG741" s="35"/>
      <c r="AH741" s="35"/>
      <c r="AI741" s="35"/>
      <c r="AJ741" s="35"/>
      <c r="AK741" s="35"/>
      <c r="AL741" s="35"/>
    </row>
    <row r="742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  <c r="AB742" s="35"/>
      <c r="AC742" s="35"/>
      <c r="AD742" s="35"/>
      <c r="AE742" s="35"/>
      <c r="AF742" s="35"/>
      <c r="AG742" s="35"/>
      <c r="AH742" s="35"/>
      <c r="AI742" s="35"/>
      <c r="AJ742" s="35"/>
      <c r="AK742" s="35"/>
      <c r="AL742" s="35"/>
    </row>
    <row r="743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  <c r="AB743" s="35"/>
      <c r="AC743" s="35"/>
      <c r="AD743" s="35"/>
      <c r="AE743" s="35"/>
      <c r="AF743" s="35"/>
      <c r="AG743" s="35"/>
      <c r="AH743" s="35"/>
      <c r="AI743" s="35"/>
      <c r="AJ743" s="35"/>
      <c r="AK743" s="35"/>
      <c r="AL743" s="35"/>
    </row>
    <row r="744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  <c r="AB744" s="35"/>
      <c r="AC744" s="35"/>
      <c r="AD744" s="35"/>
      <c r="AE744" s="35"/>
      <c r="AF744" s="35"/>
      <c r="AG744" s="35"/>
      <c r="AH744" s="35"/>
      <c r="AI744" s="35"/>
      <c r="AJ744" s="35"/>
      <c r="AK744" s="35"/>
      <c r="AL744" s="35"/>
    </row>
    <row r="745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  <c r="AB745" s="35"/>
      <c r="AC745" s="35"/>
      <c r="AD745" s="35"/>
      <c r="AE745" s="35"/>
      <c r="AF745" s="35"/>
      <c r="AG745" s="35"/>
      <c r="AH745" s="35"/>
      <c r="AI745" s="35"/>
      <c r="AJ745" s="35"/>
      <c r="AK745" s="35"/>
      <c r="AL745" s="35"/>
    </row>
    <row r="746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  <c r="AB746" s="35"/>
      <c r="AC746" s="35"/>
      <c r="AD746" s="35"/>
      <c r="AE746" s="35"/>
      <c r="AF746" s="35"/>
      <c r="AG746" s="35"/>
      <c r="AH746" s="35"/>
      <c r="AI746" s="35"/>
      <c r="AJ746" s="35"/>
      <c r="AK746" s="35"/>
      <c r="AL746" s="35"/>
    </row>
    <row r="747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  <c r="AB747" s="35"/>
      <c r="AC747" s="35"/>
      <c r="AD747" s="35"/>
      <c r="AE747" s="35"/>
      <c r="AF747" s="35"/>
      <c r="AG747" s="35"/>
      <c r="AH747" s="35"/>
      <c r="AI747" s="35"/>
      <c r="AJ747" s="35"/>
      <c r="AK747" s="35"/>
      <c r="AL747" s="35"/>
    </row>
    <row r="748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  <c r="AB748" s="35"/>
      <c r="AC748" s="35"/>
      <c r="AD748" s="35"/>
      <c r="AE748" s="35"/>
      <c r="AF748" s="35"/>
      <c r="AG748" s="35"/>
      <c r="AH748" s="35"/>
      <c r="AI748" s="35"/>
      <c r="AJ748" s="35"/>
      <c r="AK748" s="35"/>
      <c r="AL748" s="35"/>
    </row>
    <row r="749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  <c r="AB749" s="35"/>
      <c r="AC749" s="35"/>
      <c r="AD749" s="35"/>
      <c r="AE749" s="35"/>
      <c r="AF749" s="35"/>
      <c r="AG749" s="35"/>
      <c r="AH749" s="35"/>
      <c r="AI749" s="35"/>
      <c r="AJ749" s="35"/>
      <c r="AK749" s="35"/>
      <c r="AL749" s="35"/>
    </row>
    <row r="750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  <c r="AB750" s="35"/>
      <c r="AC750" s="35"/>
      <c r="AD750" s="35"/>
      <c r="AE750" s="35"/>
      <c r="AF750" s="35"/>
      <c r="AG750" s="35"/>
      <c r="AH750" s="35"/>
      <c r="AI750" s="35"/>
      <c r="AJ750" s="35"/>
      <c r="AK750" s="35"/>
      <c r="AL750" s="35"/>
    </row>
    <row r="75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  <c r="AB751" s="35"/>
      <c r="AC751" s="35"/>
      <c r="AD751" s="35"/>
      <c r="AE751" s="35"/>
      <c r="AF751" s="35"/>
      <c r="AG751" s="35"/>
      <c r="AH751" s="35"/>
      <c r="AI751" s="35"/>
      <c r="AJ751" s="35"/>
      <c r="AK751" s="35"/>
      <c r="AL751" s="35"/>
    </row>
    <row r="752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  <c r="AB752" s="35"/>
      <c r="AC752" s="35"/>
      <c r="AD752" s="35"/>
      <c r="AE752" s="35"/>
      <c r="AF752" s="35"/>
      <c r="AG752" s="35"/>
      <c r="AH752" s="35"/>
      <c r="AI752" s="35"/>
      <c r="AJ752" s="35"/>
      <c r="AK752" s="35"/>
      <c r="AL752" s="35"/>
    </row>
    <row r="753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  <c r="AB753" s="35"/>
      <c r="AC753" s="35"/>
      <c r="AD753" s="35"/>
      <c r="AE753" s="35"/>
      <c r="AF753" s="35"/>
      <c r="AG753" s="35"/>
      <c r="AH753" s="35"/>
      <c r="AI753" s="35"/>
      <c r="AJ753" s="35"/>
      <c r="AK753" s="35"/>
      <c r="AL753" s="35"/>
    </row>
    <row r="754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  <c r="AB754" s="35"/>
      <c r="AC754" s="35"/>
      <c r="AD754" s="35"/>
      <c r="AE754" s="35"/>
      <c r="AF754" s="35"/>
      <c r="AG754" s="35"/>
      <c r="AH754" s="35"/>
      <c r="AI754" s="35"/>
      <c r="AJ754" s="35"/>
      <c r="AK754" s="35"/>
      <c r="AL754" s="35"/>
    </row>
    <row r="755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  <c r="AB755" s="35"/>
      <c r="AC755" s="35"/>
      <c r="AD755" s="35"/>
      <c r="AE755" s="35"/>
      <c r="AF755" s="35"/>
      <c r="AG755" s="35"/>
      <c r="AH755" s="35"/>
      <c r="AI755" s="35"/>
      <c r="AJ755" s="35"/>
      <c r="AK755" s="35"/>
      <c r="AL755" s="35"/>
    </row>
    <row r="756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  <c r="AB756" s="35"/>
      <c r="AC756" s="35"/>
      <c r="AD756" s="35"/>
      <c r="AE756" s="35"/>
      <c r="AF756" s="35"/>
      <c r="AG756" s="35"/>
      <c r="AH756" s="35"/>
      <c r="AI756" s="35"/>
      <c r="AJ756" s="35"/>
      <c r="AK756" s="35"/>
      <c r="AL756" s="35"/>
    </row>
    <row r="757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  <c r="AB757" s="35"/>
      <c r="AC757" s="35"/>
      <c r="AD757" s="35"/>
      <c r="AE757" s="35"/>
      <c r="AF757" s="35"/>
      <c r="AG757" s="35"/>
      <c r="AH757" s="35"/>
      <c r="AI757" s="35"/>
      <c r="AJ757" s="35"/>
      <c r="AK757" s="35"/>
      <c r="AL757" s="35"/>
    </row>
    <row r="758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  <c r="AB758" s="35"/>
      <c r="AC758" s="35"/>
      <c r="AD758" s="35"/>
      <c r="AE758" s="35"/>
      <c r="AF758" s="35"/>
      <c r="AG758" s="35"/>
      <c r="AH758" s="35"/>
      <c r="AI758" s="35"/>
      <c r="AJ758" s="35"/>
      <c r="AK758" s="35"/>
      <c r="AL758" s="35"/>
    </row>
    <row r="759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  <c r="AB759" s="35"/>
      <c r="AC759" s="35"/>
      <c r="AD759" s="35"/>
      <c r="AE759" s="35"/>
      <c r="AF759" s="35"/>
      <c r="AG759" s="35"/>
      <c r="AH759" s="35"/>
      <c r="AI759" s="35"/>
      <c r="AJ759" s="35"/>
      <c r="AK759" s="35"/>
      <c r="AL759" s="35"/>
    </row>
    <row r="760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  <c r="AB760" s="35"/>
      <c r="AC760" s="35"/>
      <c r="AD760" s="35"/>
      <c r="AE760" s="35"/>
      <c r="AF760" s="35"/>
      <c r="AG760" s="35"/>
      <c r="AH760" s="35"/>
      <c r="AI760" s="35"/>
      <c r="AJ760" s="35"/>
      <c r="AK760" s="35"/>
      <c r="AL760" s="35"/>
    </row>
    <row r="76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  <c r="AB761" s="35"/>
      <c r="AC761" s="35"/>
      <c r="AD761" s="35"/>
      <c r="AE761" s="35"/>
      <c r="AF761" s="35"/>
      <c r="AG761" s="35"/>
      <c r="AH761" s="35"/>
      <c r="AI761" s="35"/>
      <c r="AJ761" s="35"/>
      <c r="AK761" s="35"/>
      <c r="AL761" s="35"/>
    </row>
    <row r="762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  <c r="AB762" s="35"/>
      <c r="AC762" s="35"/>
      <c r="AD762" s="35"/>
      <c r="AE762" s="35"/>
      <c r="AF762" s="35"/>
      <c r="AG762" s="35"/>
      <c r="AH762" s="35"/>
      <c r="AI762" s="35"/>
      <c r="AJ762" s="35"/>
      <c r="AK762" s="35"/>
      <c r="AL762" s="35"/>
    </row>
    <row r="763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  <c r="AB763" s="35"/>
      <c r="AC763" s="35"/>
      <c r="AD763" s="35"/>
      <c r="AE763" s="35"/>
      <c r="AF763" s="35"/>
      <c r="AG763" s="35"/>
      <c r="AH763" s="35"/>
      <c r="AI763" s="35"/>
      <c r="AJ763" s="35"/>
      <c r="AK763" s="35"/>
      <c r="AL763" s="35"/>
    </row>
    <row r="764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  <c r="AB764" s="35"/>
      <c r="AC764" s="35"/>
      <c r="AD764" s="35"/>
      <c r="AE764" s="35"/>
      <c r="AF764" s="35"/>
      <c r="AG764" s="35"/>
      <c r="AH764" s="35"/>
      <c r="AI764" s="35"/>
      <c r="AJ764" s="35"/>
      <c r="AK764" s="35"/>
      <c r="AL764" s="35"/>
    </row>
    <row r="765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  <c r="AB765" s="35"/>
      <c r="AC765" s="35"/>
      <c r="AD765" s="35"/>
      <c r="AE765" s="35"/>
      <c r="AF765" s="35"/>
      <c r="AG765" s="35"/>
      <c r="AH765" s="35"/>
      <c r="AI765" s="35"/>
      <c r="AJ765" s="35"/>
      <c r="AK765" s="35"/>
      <c r="AL765" s="35"/>
    </row>
    <row r="766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  <c r="AB766" s="35"/>
      <c r="AC766" s="35"/>
      <c r="AD766" s="35"/>
      <c r="AE766" s="35"/>
      <c r="AF766" s="35"/>
      <c r="AG766" s="35"/>
      <c r="AH766" s="35"/>
      <c r="AI766" s="35"/>
      <c r="AJ766" s="35"/>
      <c r="AK766" s="35"/>
      <c r="AL766" s="35"/>
    </row>
    <row r="767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  <c r="AB767" s="35"/>
      <c r="AC767" s="35"/>
      <c r="AD767" s="35"/>
      <c r="AE767" s="35"/>
      <c r="AF767" s="35"/>
      <c r="AG767" s="35"/>
      <c r="AH767" s="35"/>
      <c r="AI767" s="35"/>
      <c r="AJ767" s="35"/>
      <c r="AK767" s="35"/>
      <c r="AL767" s="35"/>
    </row>
    <row r="768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  <c r="AB768" s="35"/>
      <c r="AC768" s="35"/>
      <c r="AD768" s="35"/>
      <c r="AE768" s="35"/>
      <c r="AF768" s="35"/>
      <c r="AG768" s="35"/>
      <c r="AH768" s="35"/>
      <c r="AI768" s="35"/>
      <c r="AJ768" s="35"/>
      <c r="AK768" s="35"/>
      <c r="AL768" s="35"/>
    </row>
    <row r="769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  <c r="AB769" s="35"/>
      <c r="AC769" s="35"/>
      <c r="AD769" s="35"/>
      <c r="AE769" s="35"/>
      <c r="AF769" s="35"/>
      <c r="AG769" s="35"/>
      <c r="AH769" s="35"/>
      <c r="AI769" s="35"/>
      <c r="AJ769" s="35"/>
      <c r="AK769" s="35"/>
      <c r="AL769" s="35"/>
    </row>
    <row r="770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  <c r="AB770" s="35"/>
      <c r="AC770" s="35"/>
      <c r="AD770" s="35"/>
      <c r="AE770" s="35"/>
      <c r="AF770" s="35"/>
      <c r="AG770" s="35"/>
      <c r="AH770" s="35"/>
      <c r="AI770" s="35"/>
      <c r="AJ770" s="35"/>
      <c r="AK770" s="35"/>
      <c r="AL770" s="35"/>
    </row>
    <row r="77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  <c r="AB771" s="35"/>
      <c r="AC771" s="35"/>
      <c r="AD771" s="35"/>
      <c r="AE771" s="35"/>
      <c r="AF771" s="35"/>
      <c r="AG771" s="35"/>
      <c r="AH771" s="35"/>
      <c r="AI771" s="35"/>
      <c r="AJ771" s="35"/>
      <c r="AK771" s="35"/>
      <c r="AL771" s="35"/>
    </row>
    <row r="772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  <c r="AB772" s="35"/>
      <c r="AC772" s="35"/>
      <c r="AD772" s="35"/>
      <c r="AE772" s="35"/>
      <c r="AF772" s="35"/>
      <c r="AG772" s="35"/>
      <c r="AH772" s="35"/>
      <c r="AI772" s="35"/>
      <c r="AJ772" s="35"/>
      <c r="AK772" s="35"/>
      <c r="AL772" s="35"/>
    </row>
    <row r="773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  <c r="AB773" s="35"/>
      <c r="AC773" s="35"/>
      <c r="AD773" s="35"/>
      <c r="AE773" s="35"/>
      <c r="AF773" s="35"/>
      <c r="AG773" s="35"/>
      <c r="AH773" s="35"/>
      <c r="AI773" s="35"/>
      <c r="AJ773" s="35"/>
      <c r="AK773" s="35"/>
      <c r="AL773" s="35"/>
    </row>
    <row r="774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  <c r="AB774" s="35"/>
      <c r="AC774" s="35"/>
      <c r="AD774" s="35"/>
      <c r="AE774" s="35"/>
      <c r="AF774" s="35"/>
      <c r="AG774" s="35"/>
      <c r="AH774" s="35"/>
      <c r="AI774" s="35"/>
      <c r="AJ774" s="35"/>
      <c r="AK774" s="35"/>
      <c r="AL774" s="35"/>
    </row>
    <row r="775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  <c r="AB775" s="35"/>
      <c r="AC775" s="35"/>
      <c r="AD775" s="35"/>
      <c r="AE775" s="35"/>
      <c r="AF775" s="35"/>
      <c r="AG775" s="35"/>
      <c r="AH775" s="35"/>
      <c r="AI775" s="35"/>
      <c r="AJ775" s="35"/>
      <c r="AK775" s="35"/>
      <c r="AL775" s="35"/>
    </row>
    <row r="776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  <c r="AB776" s="35"/>
      <c r="AC776" s="35"/>
      <c r="AD776" s="35"/>
      <c r="AE776" s="35"/>
      <c r="AF776" s="35"/>
      <c r="AG776" s="35"/>
      <c r="AH776" s="35"/>
      <c r="AI776" s="35"/>
      <c r="AJ776" s="35"/>
      <c r="AK776" s="35"/>
      <c r="AL776" s="35"/>
    </row>
    <row r="777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  <c r="AB777" s="35"/>
      <c r="AC777" s="35"/>
      <c r="AD777" s="35"/>
      <c r="AE777" s="35"/>
      <c r="AF777" s="35"/>
      <c r="AG777" s="35"/>
      <c r="AH777" s="35"/>
      <c r="AI777" s="35"/>
      <c r="AJ777" s="35"/>
      <c r="AK777" s="35"/>
      <c r="AL777" s="35"/>
    </row>
    <row r="778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  <c r="AB778" s="35"/>
      <c r="AC778" s="35"/>
      <c r="AD778" s="35"/>
      <c r="AE778" s="35"/>
      <c r="AF778" s="35"/>
      <c r="AG778" s="35"/>
      <c r="AH778" s="35"/>
      <c r="AI778" s="35"/>
      <c r="AJ778" s="35"/>
      <c r="AK778" s="35"/>
      <c r="AL778" s="35"/>
    </row>
    <row r="779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  <c r="AB779" s="35"/>
      <c r="AC779" s="35"/>
      <c r="AD779" s="35"/>
      <c r="AE779" s="35"/>
      <c r="AF779" s="35"/>
      <c r="AG779" s="35"/>
      <c r="AH779" s="35"/>
      <c r="AI779" s="35"/>
      <c r="AJ779" s="35"/>
      <c r="AK779" s="35"/>
      <c r="AL779" s="35"/>
    </row>
    <row r="780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  <c r="AB780" s="35"/>
      <c r="AC780" s="35"/>
      <c r="AD780" s="35"/>
      <c r="AE780" s="35"/>
      <c r="AF780" s="35"/>
      <c r="AG780" s="35"/>
      <c r="AH780" s="35"/>
      <c r="AI780" s="35"/>
      <c r="AJ780" s="35"/>
      <c r="AK780" s="35"/>
      <c r="AL780" s="35"/>
    </row>
    <row r="78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  <c r="AB781" s="35"/>
      <c r="AC781" s="35"/>
      <c r="AD781" s="35"/>
      <c r="AE781" s="35"/>
      <c r="AF781" s="35"/>
      <c r="AG781" s="35"/>
      <c r="AH781" s="35"/>
      <c r="AI781" s="35"/>
      <c r="AJ781" s="35"/>
      <c r="AK781" s="35"/>
      <c r="AL781" s="35"/>
    </row>
    <row r="782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  <c r="AB782" s="35"/>
      <c r="AC782" s="35"/>
      <c r="AD782" s="35"/>
      <c r="AE782" s="35"/>
      <c r="AF782" s="35"/>
      <c r="AG782" s="35"/>
      <c r="AH782" s="35"/>
      <c r="AI782" s="35"/>
      <c r="AJ782" s="35"/>
      <c r="AK782" s="35"/>
      <c r="AL782" s="35"/>
    </row>
    <row r="783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  <c r="AB783" s="35"/>
      <c r="AC783" s="35"/>
      <c r="AD783" s="35"/>
      <c r="AE783" s="35"/>
      <c r="AF783" s="35"/>
      <c r="AG783" s="35"/>
      <c r="AH783" s="35"/>
      <c r="AI783" s="35"/>
      <c r="AJ783" s="35"/>
      <c r="AK783" s="35"/>
      <c r="AL783" s="35"/>
    </row>
    <row r="784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  <c r="AB784" s="35"/>
      <c r="AC784" s="35"/>
      <c r="AD784" s="35"/>
      <c r="AE784" s="35"/>
      <c r="AF784" s="35"/>
      <c r="AG784" s="35"/>
      <c r="AH784" s="35"/>
      <c r="AI784" s="35"/>
      <c r="AJ784" s="35"/>
      <c r="AK784" s="35"/>
      <c r="AL784" s="35"/>
    </row>
    <row r="785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  <c r="AB785" s="35"/>
      <c r="AC785" s="35"/>
      <c r="AD785" s="35"/>
      <c r="AE785" s="35"/>
      <c r="AF785" s="35"/>
      <c r="AG785" s="35"/>
      <c r="AH785" s="35"/>
      <c r="AI785" s="35"/>
      <c r="AJ785" s="35"/>
      <c r="AK785" s="35"/>
      <c r="AL785" s="35"/>
    </row>
    <row r="786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  <c r="AB786" s="35"/>
      <c r="AC786" s="35"/>
      <c r="AD786" s="35"/>
      <c r="AE786" s="35"/>
      <c r="AF786" s="35"/>
      <c r="AG786" s="35"/>
      <c r="AH786" s="35"/>
      <c r="AI786" s="35"/>
      <c r="AJ786" s="35"/>
      <c r="AK786" s="35"/>
      <c r="AL786" s="35"/>
    </row>
    <row r="787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  <c r="AB787" s="35"/>
      <c r="AC787" s="35"/>
      <c r="AD787" s="35"/>
      <c r="AE787" s="35"/>
      <c r="AF787" s="35"/>
      <c r="AG787" s="35"/>
      <c r="AH787" s="35"/>
      <c r="AI787" s="35"/>
      <c r="AJ787" s="35"/>
      <c r="AK787" s="35"/>
      <c r="AL787" s="35"/>
    </row>
    <row r="788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  <c r="AB788" s="35"/>
      <c r="AC788" s="35"/>
      <c r="AD788" s="35"/>
      <c r="AE788" s="35"/>
      <c r="AF788" s="35"/>
      <c r="AG788" s="35"/>
      <c r="AH788" s="35"/>
      <c r="AI788" s="35"/>
      <c r="AJ788" s="35"/>
      <c r="AK788" s="35"/>
      <c r="AL788" s="35"/>
    </row>
    <row r="789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  <c r="AB789" s="35"/>
      <c r="AC789" s="35"/>
      <c r="AD789" s="35"/>
      <c r="AE789" s="35"/>
      <c r="AF789" s="35"/>
      <c r="AG789" s="35"/>
      <c r="AH789" s="35"/>
      <c r="AI789" s="35"/>
      <c r="AJ789" s="35"/>
      <c r="AK789" s="35"/>
      <c r="AL789" s="35"/>
    </row>
    <row r="790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  <c r="AB790" s="35"/>
      <c r="AC790" s="35"/>
      <c r="AD790" s="35"/>
      <c r="AE790" s="35"/>
      <c r="AF790" s="35"/>
      <c r="AG790" s="35"/>
      <c r="AH790" s="35"/>
      <c r="AI790" s="35"/>
      <c r="AJ790" s="35"/>
      <c r="AK790" s="35"/>
      <c r="AL790" s="35"/>
    </row>
    <row r="79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  <c r="AB791" s="35"/>
      <c r="AC791" s="35"/>
      <c r="AD791" s="35"/>
      <c r="AE791" s="35"/>
      <c r="AF791" s="35"/>
      <c r="AG791" s="35"/>
      <c r="AH791" s="35"/>
      <c r="AI791" s="35"/>
      <c r="AJ791" s="35"/>
      <c r="AK791" s="35"/>
      <c r="AL791" s="35"/>
    </row>
    <row r="792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  <c r="AB792" s="35"/>
      <c r="AC792" s="35"/>
      <c r="AD792" s="35"/>
      <c r="AE792" s="35"/>
      <c r="AF792" s="35"/>
      <c r="AG792" s="35"/>
      <c r="AH792" s="35"/>
      <c r="AI792" s="35"/>
      <c r="AJ792" s="35"/>
      <c r="AK792" s="35"/>
      <c r="AL792" s="35"/>
    </row>
    <row r="793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  <c r="AB793" s="35"/>
      <c r="AC793" s="35"/>
      <c r="AD793" s="35"/>
      <c r="AE793" s="35"/>
      <c r="AF793" s="35"/>
      <c r="AG793" s="35"/>
      <c r="AH793" s="35"/>
      <c r="AI793" s="35"/>
      <c r="AJ793" s="35"/>
      <c r="AK793" s="35"/>
      <c r="AL793" s="35"/>
    </row>
    <row r="794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  <c r="AB794" s="35"/>
      <c r="AC794" s="35"/>
      <c r="AD794" s="35"/>
      <c r="AE794" s="35"/>
      <c r="AF794" s="35"/>
      <c r="AG794" s="35"/>
      <c r="AH794" s="35"/>
      <c r="AI794" s="35"/>
      <c r="AJ794" s="35"/>
      <c r="AK794" s="35"/>
      <c r="AL794" s="35"/>
    </row>
    <row r="795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  <c r="AB795" s="35"/>
      <c r="AC795" s="35"/>
      <c r="AD795" s="35"/>
      <c r="AE795" s="35"/>
      <c r="AF795" s="35"/>
      <c r="AG795" s="35"/>
      <c r="AH795" s="35"/>
      <c r="AI795" s="35"/>
      <c r="AJ795" s="35"/>
      <c r="AK795" s="35"/>
      <c r="AL795" s="35"/>
    </row>
    <row r="796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  <c r="AB796" s="35"/>
      <c r="AC796" s="35"/>
      <c r="AD796" s="35"/>
      <c r="AE796" s="35"/>
      <c r="AF796" s="35"/>
      <c r="AG796" s="35"/>
      <c r="AH796" s="35"/>
      <c r="AI796" s="35"/>
      <c r="AJ796" s="35"/>
      <c r="AK796" s="35"/>
      <c r="AL796" s="35"/>
    </row>
    <row r="797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  <c r="AB797" s="35"/>
      <c r="AC797" s="35"/>
      <c r="AD797" s="35"/>
      <c r="AE797" s="35"/>
      <c r="AF797" s="35"/>
      <c r="AG797" s="35"/>
      <c r="AH797" s="35"/>
      <c r="AI797" s="35"/>
      <c r="AJ797" s="35"/>
      <c r="AK797" s="35"/>
      <c r="AL797" s="35"/>
    </row>
    <row r="798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  <c r="AB798" s="35"/>
      <c r="AC798" s="35"/>
      <c r="AD798" s="35"/>
      <c r="AE798" s="35"/>
      <c r="AF798" s="35"/>
      <c r="AG798" s="35"/>
      <c r="AH798" s="35"/>
      <c r="AI798" s="35"/>
      <c r="AJ798" s="35"/>
      <c r="AK798" s="35"/>
      <c r="AL798" s="35"/>
    </row>
    <row r="799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  <c r="AB799" s="35"/>
      <c r="AC799" s="35"/>
      <c r="AD799" s="35"/>
      <c r="AE799" s="35"/>
      <c r="AF799" s="35"/>
      <c r="AG799" s="35"/>
      <c r="AH799" s="35"/>
      <c r="AI799" s="35"/>
      <c r="AJ799" s="35"/>
      <c r="AK799" s="35"/>
      <c r="AL799" s="35"/>
    </row>
    <row r="800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  <c r="AB800" s="35"/>
      <c r="AC800" s="35"/>
      <c r="AD800" s="35"/>
      <c r="AE800" s="35"/>
      <c r="AF800" s="35"/>
      <c r="AG800" s="35"/>
      <c r="AH800" s="35"/>
      <c r="AI800" s="35"/>
      <c r="AJ800" s="35"/>
      <c r="AK800" s="35"/>
      <c r="AL800" s="35"/>
    </row>
    <row r="80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  <c r="AB801" s="35"/>
      <c r="AC801" s="35"/>
      <c r="AD801" s="35"/>
      <c r="AE801" s="35"/>
      <c r="AF801" s="35"/>
      <c r="AG801" s="35"/>
      <c r="AH801" s="35"/>
      <c r="AI801" s="35"/>
      <c r="AJ801" s="35"/>
      <c r="AK801" s="35"/>
      <c r="AL801" s="35"/>
    </row>
    <row r="802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  <c r="AB802" s="35"/>
      <c r="AC802" s="35"/>
      <c r="AD802" s="35"/>
      <c r="AE802" s="35"/>
      <c r="AF802" s="35"/>
      <c r="AG802" s="35"/>
      <c r="AH802" s="35"/>
      <c r="AI802" s="35"/>
      <c r="AJ802" s="35"/>
      <c r="AK802" s="35"/>
      <c r="AL802" s="35"/>
    </row>
    <row r="803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  <c r="AB803" s="35"/>
      <c r="AC803" s="35"/>
      <c r="AD803" s="35"/>
      <c r="AE803" s="35"/>
      <c r="AF803" s="35"/>
      <c r="AG803" s="35"/>
      <c r="AH803" s="35"/>
      <c r="AI803" s="35"/>
      <c r="AJ803" s="35"/>
      <c r="AK803" s="35"/>
      <c r="AL803" s="35"/>
    </row>
    <row r="804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  <c r="AB804" s="35"/>
      <c r="AC804" s="35"/>
      <c r="AD804" s="35"/>
      <c r="AE804" s="35"/>
      <c r="AF804" s="35"/>
      <c r="AG804" s="35"/>
      <c r="AH804" s="35"/>
      <c r="AI804" s="35"/>
      <c r="AJ804" s="35"/>
      <c r="AK804" s="35"/>
      <c r="AL804" s="35"/>
    </row>
    <row r="805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  <c r="AB805" s="35"/>
      <c r="AC805" s="35"/>
      <c r="AD805" s="35"/>
      <c r="AE805" s="35"/>
      <c r="AF805" s="35"/>
      <c r="AG805" s="35"/>
      <c r="AH805" s="35"/>
      <c r="AI805" s="35"/>
      <c r="AJ805" s="35"/>
      <c r="AK805" s="35"/>
      <c r="AL805" s="35"/>
    </row>
    <row r="806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  <c r="AB806" s="35"/>
      <c r="AC806" s="35"/>
      <c r="AD806" s="35"/>
      <c r="AE806" s="35"/>
      <c r="AF806" s="35"/>
      <c r="AG806" s="35"/>
      <c r="AH806" s="35"/>
      <c r="AI806" s="35"/>
      <c r="AJ806" s="35"/>
      <c r="AK806" s="35"/>
      <c r="AL806" s="35"/>
    </row>
    <row r="807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  <c r="AB807" s="35"/>
      <c r="AC807" s="35"/>
      <c r="AD807" s="35"/>
      <c r="AE807" s="35"/>
      <c r="AF807" s="35"/>
      <c r="AG807" s="35"/>
      <c r="AH807" s="35"/>
      <c r="AI807" s="35"/>
      <c r="AJ807" s="35"/>
      <c r="AK807" s="35"/>
      <c r="AL807" s="35"/>
    </row>
    <row r="808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  <c r="AA808" s="35"/>
      <c r="AB808" s="35"/>
      <c r="AC808" s="35"/>
      <c r="AD808" s="35"/>
      <c r="AE808" s="35"/>
      <c r="AF808" s="35"/>
      <c r="AG808" s="35"/>
      <c r="AH808" s="35"/>
      <c r="AI808" s="35"/>
      <c r="AJ808" s="35"/>
      <c r="AK808" s="35"/>
      <c r="AL808" s="35"/>
    </row>
    <row r="809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  <c r="AA809" s="35"/>
      <c r="AB809" s="35"/>
      <c r="AC809" s="35"/>
      <c r="AD809" s="35"/>
      <c r="AE809" s="35"/>
      <c r="AF809" s="35"/>
      <c r="AG809" s="35"/>
      <c r="AH809" s="35"/>
      <c r="AI809" s="35"/>
      <c r="AJ809" s="35"/>
      <c r="AK809" s="35"/>
      <c r="AL809" s="35"/>
    </row>
    <row r="810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  <c r="AA810" s="35"/>
      <c r="AB810" s="35"/>
      <c r="AC810" s="35"/>
      <c r="AD810" s="35"/>
      <c r="AE810" s="35"/>
      <c r="AF810" s="35"/>
      <c r="AG810" s="35"/>
      <c r="AH810" s="35"/>
      <c r="AI810" s="35"/>
      <c r="AJ810" s="35"/>
      <c r="AK810" s="35"/>
      <c r="AL810" s="35"/>
    </row>
    <row r="81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  <c r="AA811" s="35"/>
      <c r="AB811" s="35"/>
      <c r="AC811" s="35"/>
      <c r="AD811" s="35"/>
      <c r="AE811" s="35"/>
      <c r="AF811" s="35"/>
      <c r="AG811" s="35"/>
      <c r="AH811" s="35"/>
      <c r="AI811" s="35"/>
      <c r="AJ811" s="35"/>
      <c r="AK811" s="35"/>
      <c r="AL811" s="35"/>
    </row>
    <row r="812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  <c r="AA812" s="35"/>
      <c r="AB812" s="35"/>
      <c r="AC812" s="35"/>
      <c r="AD812" s="35"/>
      <c r="AE812" s="35"/>
      <c r="AF812" s="35"/>
      <c r="AG812" s="35"/>
      <c r="AH812" s="35"/>
      <c r="AI812" s="35"/>
      <c r="AJ812" s="35"/>
      <c r="AK812" s="35"/>
      <c r="AL812" s="35"/>
    </row>
    <row r="813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  <c r="AA813" s="35"/>
      <c r="AB813" s="35"/>
      <c r="AC813" s="35"/>
      <c r="AD813" s="35"/>
      <c r="AE813" s="35"/>
      <c r="AF813" s="35"/>
      <c r="AG813" s="35"/>
      <c r="AH813" s="35"/>
      <c r="AI813" s="35"/>
      <c r="AJ813" s="35"/>
      <c r="AK813" s="35"/>
      <c r="AL813" s="35"/>
    </row>
    <row r="814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  <c r="AA814" s="35"/>
      <c r="AB814" s="35"/>
      <c r="AC814" s="35"/>
      <c r="AD814" s="35"/>
      <c r="AE814" s="35"/>
      <c r="AF814" s="35"/>
      <c r="AG814" s="35"/>
      <c r="AH814" s="35"/>
      <c r="AI814" s="35"/>
      <c r="AJ814" s="35"/>
      <c r="AK814" s="35"/>
      <c r="AL814" s="35"/>
    </row>
    <row r="815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  <c r="AA815" s="35"/>
      <c r="AB815" s="35"/>
      <c r="AC815" s="35"/>
      <c r="AD815" s="35"/>
      <c r="AE815" s="35"/>
      <c r="AF815" s="35"/>
      <c r="AG815" s="35"/>
      <c r="AH815" s="35"/>
      <c r="AI815" s="35"/>
      <c r="AJ815" s="35"/>
      <c r="AK815" s="35"/>
      <c r="AL815" s="35"/>
    </row>
    <row r="816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  <c r="AB816" s="35"/>
      <c r="AC816" s="35"/>
      <c r="AD816" s="35"/>
      <c r="AE816" s="35"/>
      <c r="AF816" s="35"/>
      <c r="AG816" s="35"/>
      <c r="AH816" s="35"/>
      <c r="AI816" s="35"/>
      <c r="AJ816" s="35"/>
      <c r="AK816" s="35"/>
      <c r="AL816" s="35"/>
    </row>
    <row r="817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  <c r="AA817" s="35"/>
      <c r="AB817" s="35"/>
      <c r="AC817" s="35"/>
      <c r="AD817" s="35"/>
      <c r="AE817" s="35"/>
      <c r="AF817" s="35"/>
      <c r="AG817" s="35"/>
      <c r="AH817" s="35"/>
      <c r="AI817" s="35"/>
      <c r="AJ817" s="35"/>
      <c r="AK817" s="35"/>
      <c r="AL817" s="35"/>
    </row>
    <row r="818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  <c r="AA818" s="35"/>
      <c r="AB818" s="35"/>
      <c r="AC818" s="35"/>
      <c r="AD818" s="35"/>
      <c r="AE818" s="35"/>
      <c r="AF818" s="35"/>
      <c r="AG818" s="35"/>
      <c r="AH818" s="35"/>
      <c r="AI818" s="35"/>
      <c r="AJ818" s="35"/>
      <c r="AK818" s="35"/>
      <c r="AL818" s="35"/>
    </row>
    <row r="819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5"/>
      <c r="AB819" s="35"/>
      <c r="AC819" s="35"/>
      <c r="AD819" s="35"/>
      <c r="AE819" s="35"/>
      <c r="AF819" s="35"/>
      <c r="AG819" s="35"/>
      <c r="AH819" s="35"/>
      <c r="AI819" s="35"/>
      <c r="AJ819" s="35"/>
      <c r="AK819" s="35"/>
      <c r="AL819" s="35"/>
    </row>
    <row r="820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  <c r="AA820" s="35"/>
      <c r="AB820" s="35"/>
      <c r="AC820" s="35"/>
      <c r="AD820" s="35"/>
      <c r="AE820" s="35"/>
      <c r="AF820" s="35"/>
      <c r="AG820" s="35"/>
      <c r="AH820" s="35"/>
      <c r="AI820" s="35"/>
      <c r="AJ820" s="35"/>
      <c r="AK820" s="35"/>
      <c r="AL820" s="35"/>
    </row>
    <row r="82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  <c r="AA821" s="35"/>
      <c r="AB821" s="35"/>
      <c r="AC821" s="35"/>
      <c r="AD821" s="35"/>
      <c r="AE821" s="35"/>
      <c r="AF821" s="35"/>
      <c r="AG821" s="35"/>
      <c r="AH821" s="35"/>
      <c r="AI821" s="35"/>
      <c r="AJ821" s="35"/>
      <c r="AK821" s="35"/>
      <c r="AL821" s="35"/>
    </row>
    <row r="822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  <c r="AA822" s="35"/>
      <c r="AB822" s="35"/>
      <c r="AC822" s="35"/>
      <c r="AD822" s="35"/>
      <c r="AE822" s="35"/>
      <c r="AF822" s="35"/>
      <c r="AG822" s="35"/>
      <c r="AH822" s="35"/>
      <c r="AI822" s="35"/>
      <c r="AJ822" s="35"/>
      <c r="AK822" s="35"/>
      <c r="AL822" s="35"/>
    </row>
    <row r="823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  <c r="AA823" s="35"/>
      <c r="AB823" s="35"/>
      <c r="AC823" s="35"/>
      <c r="AD823" s="35"/>
      <c r="AE823" s="35"/>
      <c r="AF823" s="35"/>
      <c r="AG823" s="35"/>
      <c r="AH823" s="35"/>
      <c r="AI823" s="35"/>
      <c r="AJ823" s="35"/>
      <c r="AK823" s="35"/>
      <c r="AL823" s="35"/>
    </row>
    <row r="824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  <c r="AA824" s="35"/>
      <c r="AB824" s="35"/>
      <c r="AC824" s="35"/>
      <c r="AD824" s="35"/>
      <c r="AE824" s="35"/>
      <c r="AF824" s="35"/>
      <c r="AG824" s="35"/>
      <c r="AH824" s="35"/>
      <c r="AI824" s="35"/>
      <c r="AJ824" s="35"/>
      <c r="AK824" s="35"/>
      <c r="AL824" s="35"/>
    </row>
    <row r="825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  <c r="AA825" s="35"/>
      <c r="AB825" s="35"/>
      <c r="AC825" s="35"/>
      <c r="AD825" s="35"/>
      <c r="AE825" s="35"/>
      <c r="AF825" s="35"/>
      <c r="AG825" s="35"/>
      <c r="AH825" s="35"/>
      <c r="AI825" s="35"/>
      <c r="AJ825" s="35"/>
      <c r="AK825" s="35"/>
      <c r="AL825" s="35"/>
    </row>
    <row r="826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  <c r="AA826" s="35"/>
      <c r="AB826" s="35"/>
      <c r="AC826" s="35"/>
      <c r="AD826" s="35"/>
      <c r="AE826" s="35"/>
      <c r="AF826" s="35"/>
      <c r="AG826" s="35"/>
      <c r="AH826" s="35"/>
      <c r="AI826" s="35"/>
      <c r="AJ826" s="35"/>
      <c r="AK826" s="35"/>
      <c r="AL826" s="35"/>
    </row>
    <row r="827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  <c r="AA827" s="35"/>
      <c r="AB827" s="35"/>
      <c r="AC827" s="35"/>
      <c r="AD827" s="35"/>
      <c r="AE827" s="35"/>
      <c r="AF827" s="35"/>
      <c r="AG827" s="35"/>
      <c r="AH827" s="35"/>
      <c r="AI827" s="35"/>
      <c r="AJ827" s="35"/>
      <c r="AK827" s="35"/>
      <c r="AL827" s="35"/>
    </row>
    <row r="828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  <c r="AA828" s="35"/>
      <c r="AB828" s="35"/>
      <c r="AC828" s="35"/>
      <c r="AD828" s="35"/>
      <c r="AE828" s="35"/>
      <c r="AF828" s="35"/>
      <c r="AG828" s="35"/>
      <c r="AH828" s="35"/>
      <c r="AI828" s="35"/>
      <c r="AJ828" s="35"/>
      <c r="AK828" s="35"/>
      <c r="AL828" s="35"/>
    </row>
    <row r="829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  <c r="AA829" s="35"/>
      <c r="AB829" s="35"/>
      <c r="AC829" s="35"/>
      <c r="AD829" s="35"/>
      <c r="AE829" s="35"/>
      <c r="AF829" s="35"/>
      <c r="AG829" s="35"/>
      <c r="AH829" s="35"/>
      <c r="AI829" s="35"/>
      <c r="AJ829" s="35"/>
      <c r="AK829" s="35"/>
      <c r="AL829" s="35"/>
    </row>
    <row r="830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  <c r="AA830" s="35"/>
      <c r="AB830" s="35"/>
      <c r="AC830" s="35"/>
      <c r="AD830" s="35"/>
      <c r="AE830" s="35"/>
      <c r="AF830" s="35"/>
      <c r="AG830" s="35"/>
      <c r="AH830" s="35"/>
      <c r="AI830" s="35"/>
      <c r="AJ830" s="35"/>
      <c r="AK830" s="35"/>
      <c r="AL830" s="35"/>
    </row>
    <row r="83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  <c r="AA831" s="35"/>
      <c r="AB831" s="35"/>
      <c r="AC831" s="35"/>
      <c r="AD831" s="35"/>
      <c r="AE831" s="35"/>
      <c r="AF831" s="35"/>
      <c r="AG831" s="35"/>
      <c r="AH831" s="35"/>
      <c r="AI831" s="35"/>
      <c r="AJ831" s="35"/>
      <c r="AK831" s="35"/>
      <c r="AL831" s="35"/>
    </row>
    <row r="832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  <c r="AA832" s="35"/>
      <c r="AB832" s="35"/>
      <c r="AC832" s="35"/>
      <c r="AD832" s="35"/>
      <c r="AE832" s="35"/>
      <c r="AF832" s="35"/>
      <c r="AG832" s="35"/>
      <c r="AH832" s="35"/>
      <c r="AI832" s="35"/>
      <c r="AJ832" s="35"/>
      <c r="AK832" s="35"/>
      <c r="AL832" s="35"/>
    </row>
    <row r="833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  <c r="AA833" s="35"/>
      <c r="AB833" s="35"/>
      <c r="AC833" s="35"/>
      <c r="AD833" s="35"/>
      <c r="AE833" s="35"/>
      <c r="AF833" s="35"/>
      <c r="AG833" s="35"/>
      <c r="AH833" s="35"/>
      <c r="AI833" s="35"/>
      <c r="AJ833" s="35"/>
      <c r="AK833" s="35"/>
      <c r="AL833" s="35"/>
    </row>
    <row r="834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  <c r="AA834" s="35"/>
      <c r="AB834" s="35"/>
      <c r="AC834" s="35"/>
      <c r="AD834" s="35"/>
      <c r="AE834" s="35"/>
      <c r="AF834" s="35"/>
      <c r="AG834" s="35"/>
      <c r="AH834" s="35"/>
      <c r="AI834" s="35"/>
      <c r="AJ834" s="35"/>
      <c r="AK834" s="35"/>
      <c r="AL834" s="35"/>
    </row>
    <row r="835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  <c r="AA835" s="35"/>
      <c r="AB835" s="35"/>
      <c r="AC835" s="35"/>
      <c r="AD835" s="35"/>
      <c r="AE835" s="35"/>
      <c r="AF835" s="35"/>
      <c r="AG835" s="35"/>
      <c r="AH835" s="35"/>
      <c r="AI835" s="35"/>
      <c r="AJ835" s="35"/>
      <c r="AK835" s="35"/>
      <c r="AL835" s="35"/>
    </row>
    <row r="836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  <c r="AA836" s="35"/>
      <c r="AB836" s="35"/>
      <c r="AC836" s="35"/>
      <c r="AD836" s="35"/>
      <c r="AE836" s="35"/>
      <c r="AF836" s="35"/>
      <c r="AG836" s="35"/>
      <c r="AH836" s="35"/>
      <c r="AI836" s="35"/>
      <c r="AJ836" s="35"/>
      <c r="AK836" s="35"/>
      <c r="AL836" s="35"/>
    </row>
    <row r="837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  <c r="AA837" s="35"/>
      <c r="AB837" s="35"/>
      <c r="AC837" s="35"/>
      <c r="AD837" s="35"/>
      <c r="AE837" s="35"/>
      <c r="AF837" s="35"/>
      <c r="AG837" s="35"/>
      <c r="AH837" s="35"/>
      <c r="AI837" s="35"/>
      <c r="AJ837" s="35"/>
      <c r="AK837" s="35"/>
      <c r="AL837" s="35"/>
    </row>
    <row r="838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  <c r="AA838" s="35"/>
      <c r="AB838" s="35"/>
      <c r="AC838" s="35"/>
      <c r="AD838" s="35"/>
      <c r="AE838" s="35"/>
      <c r="AF838" s="35"/>
      <c r="AG838" s="35"/>
      <c r="AH838" s="35"/>
      <c r="AI838" s="35"/>
      <c r="AJ838" s="35"/>
      <c r="AK838" s="35"/>
      <c r="AL838" s="35"/>
    </row>
    <row r="839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  <c r="AA839" s="35"/>
      <c r="AB839" s="35"/>
      <c r="AC839" s="35"/>
      <c r="AD839" s="35"/>
      <c r="AE839" s="35"/>
      <c r="AF839" s="35"/>
      <c r="AG839" s="35"/>
      <c r="AH839" s="35"/>
      <c r="AI839" s="35"/>
      <c r="AJ839" s="35"/>
      <c r="AK839" s="35"/>
      <c r="AL839" s="35"/>
    </row>
    <row r="840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  <c r="AA840" s="35"/>
      <c r="AB840" s="35"/>
      <c r="AC840" s="35"/>
      <c r="AD840" s="35"/>
      <c r="AE840" s="35"/>
      <c r="AF840" s="35"/>
      <c r="AG840" s="35"/>
      <c r="AH840" s="35"/>
      <c r="AI840" s="35"/>
      <c r="AJ840" s="35"/>
      <c r="AK840" s="35"/>
      <c r="AL840" s="35"/>
    </row>
    <row r="84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  <c r="AA841" s="35"/>
      <c r="AB841" s="35"/>
      <c r="AC841" s="35"/>
      <c r="AD841" s="35"/>
      <c r="AE841" s="35"/>
      <c r="AF841" s="35"/>
      <c r="AG841" s="35"/>
      <c r="AH841" s="35"/>
      <c r="AI841" s="35"/>
      <c r="AJ841" s="35"/>
      <c r="AK841" s="35"/>
      <c r="AL841" s="35"/>
    </row>
    <row r="842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  <c r="AA842" s="35"/>
      <c r="AB842" s="35"/>
      <c r="AC842" s="35"/>
      <c r="AD842" s="35"/>
      <c r="AE842" s="35"/>
      <c r="AF842" s="35"/>
      <c r="AG842" s="35"/>
      <c r="AH842" s="35"/>
      <c r="AI842" s="35"/>
      <c r="AJ842" s="35"/>
      <c r="AK842" s="35"/>
      <c r="AL842" s="35"/>
    </row>
    <row r="843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  <c r="AA843" s="35"/>
      <c r="AB843" s="35"/>
      <c r="AC843" s="35"/>
      <c r="AD843" s="35"/>
      <c r="AE843" s="35"/>
      <c r="AF843" s="35"/>
      <c r="AG843" s="35"/>
      <c r="AH843" s="35"/>
      <c r="AI843" s="35"/>
      <c r="AJ843" s="35"/>
      <c r="AK843" s="35"/>
      <c r="AL843" s="35"/>
    </row>
    <row r="844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  <c r="AA844" s="35"/>
      <c r="AB844" s="35"/>
      <c r="AC844" s="35"/>
      <c r="AD844" s="35"/>
      <c r="AE844" s="35"/>
      <c r="AF844" s="35"/>
      <c r="AG844" s="35"/>
      <c r="AH844" s="35"/>
      <c r="AI844" s="35"/>
      <c r="AJ844" s="35"/>
      <c r="AK844" s="35"/>
      <c r="AL844" s="35"/>
    </row>
    <row r="845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  <c r="AA845" s="35"/>
      <c r="AB845" s="35"/>
      <c r="AC845" s="35"/>
      <c r="AD845" s="35"/>
      <c r="AE845" s="35"/>
      <c r="AF845" s="35"/>
      <c r="AG845" s="35"/>
      <c r="AH845" s="35"/>
      <c r="AI845" s="35"/>
      <c r="AJ845" s="35"/>
      <c r="AK845" s="35"/>
      <c r="AL845" s="35"/>
    </row>
    <row r="846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  <c r="AA846" s="35"/>
      <c r="AB846" s="35"/>
      <c r="AC846" s="35"/>
      <c r="AD846" s="35"/>
      <c r="AE846" s="35"/>
      <c r="AF846" s="35"/>
      <c r="AG846" s="35"/>
      <c r="AH846" s="35"/>
      <c r="AI846" s="35"/>
      <c r="AJ846" s="35"/>
      <c r="AK846" s="35"/>
      <c r="AL846" s="35"/>
    </row>
    <row r="847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  <c r="AA847" s="35"/>
      <c r="AB847" s="35"/>
      <c r="AC847" s="35"/>
      <c r="AD847" s="35"/>
      <c r="AE847" s="35"/>
      <c r="AF847" s="35"/>
      <c r="AG847" s="35"/>
      <c r="AH847" s="35"/>
      <c r="AI847" s="35"/>
      <c r="AJ847" s="35"/>
      <c r="AK847" s="35"/>
      <c r="AL847" s="35"/>
    </row>
    <row r="848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  <c r="AA848" s="35"/>
      <c r="AB848" s="35"/>
      <c r="AC848" s="35"/>
      <c r="AD848" s="35"/>
      <c r="AE848" s="35"/>
      <c r="AF848" s="35"/>
      <c r="AG848" s="35"/>
      <c r="AH848" s="35"/>
      <c r="AI848" s="35"/>
      <c r="AJ848" s="35"/>
      <c r="AK848" s="35"/>
      <c r="AL848" s="35"/>
    </row>
    <row r="849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  <c r="AA849" s="35"/>
      <c r="AB849" s="35"/>
      <c r="AC849" s="35"/>
      <c r="AD849" s="35"/>
      <c r="AE849" s="35"/>
      <c r="AF849" s="35"/>
      <c r="AG849" s="35"/>
      <c r="AH849" s="35"/>
      <c r="AI849" s="35"/>
      <c r="AJ849" s="35"/>
      <c r="AK849" s="35"/>
      <c r="AL849" s="35"/>
    </row>
    <row r="850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  <c r="AA850" s="35"/>
      <c r="AB850" s="35"/>
      <c r="AC850" s="35"/>
      <c r="AD850" s="35"/>
      <c r="AE850" s="35"/>
      <c r="AF850" s="35"/>
      <c r="AG850" s="35"/>
      <c r="AH850" s="35"/>
      <c r="AI850" s="35"/>
      <c r="AJ850" s="35"/>
      <c r="AK850" s="35"/>
      <c r="AL850" s="35"/>
    </row>
    <row r="85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  <c r="AA851" s="35"/>
      <c r="AB851" s="35"/>
      <c r="AC851" s="35"/>
      <c r="AD851" s="35"/>
      <c r="AE851" s="35"/>
      <c r="AF851" s="35"/>
      <c r="AG851" s="35"/>
      <c r="AH851" s="35"/>
      <c r="AI851" s="35"/>
      <c r="AJ851" s="35"/>
      <c r="AK851" s="35"/>
      <c r="AL851" s="35"/>
    </row>
    <row r="852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  <c r="AA852" s="35"/>
      <c r="AB852" s="35"/>
      <c r="AC852" s="35"/>
      <c r="AD852" s="35"/>
      <c r="AE852" s="35"/>
      <c r="AF852" s="35"/>
      <c r="AG852" s="35"/>
      <c r="AH852" s="35"/>
      <c r="AI852" s="35"/>
      <c r="AJ852" s="35"/>
      <c r="AK852" s="35"/>
      <c r="AL852" s="35"/>
    </row>
    <row r="853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  <c r="AA853" s="35"/>
      <c r="AB853" s="35"/>
      <c r="AC853" s="35"/>
      <c r="AD853" s="35"/>
      <c r="AE853" s="35"/>
      <c r="AF853" s="35"/>
      <c r="AG853" s="35"/>
      <c r="AH853" s="35"/>
      <c r="AI853" s="35"/>
      <c r="AJ853" s="35"/>
      <c r="AK853" s="35"/>
      <c r="AL853" s="35"/>
    </row>
    <row r="854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  <c r="AA854" s="35"/>
      <c r="AB854" s="35"/>
      <c r="AC854" s="35"/>
      <c r="AD854" s="35"/>
      <c r="AE854" s="35"/>
      <c r="AF854" s="35"/>
      <c r="AG854" s="35"/>
      <c r="AH854" s="35"/>
      <c r="AI854" s="35"/>
      <c r="AJ854" s="35"/>
      <c r="AK854" s="35"/>
      <c r="AL854" s="35"/>
    </row>
    <row r="855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  <c r="AA855" s="35"/>
      <c r="AB855" s="35"/>
      <c r="AC855" s="35"/>
      <c r="AD855" s="35"/>
      <c r="AE855" s="35"/>
      <c r="AF855" s="35"/>
      <c r="AG855" s="35"/>
      <c r="AH855" s="35"/>
      <c r="AI855" s="35"/>
      <c r="AJ855" s="35"/>
      <c r="AK855" s="35"/>
      <c r="AL855" s="35"/>
    </row>
    <row r="856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  <c r="AA856" s="35"/>
      <c r="AB856" s="35"/>
      <c r="AC856" s="35"/>
      <c r="AD856" s="35"/>
      <c r="AE856" s="35"/>
      <c r="AF856" s="35"/>
      <c r="AG856" s="35"/>
      <c r="AH856" s="35"/>
      <c r="AI856" s="35"/>
      <c r="AJ856" s="35"/>
      <c r="AK856" s="35"/>
      <c r="AL856" s="35"/>
    </row>
    <row r="857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  <c r="AA857" s="35"/>
      <c r="AB857" s="35"/>
      <c r="AC857" s="35"/>
      <c r="AD857" s="35"/>
      <c r="AE857" s="35"/>
      <c r="AF857" s="35"/>
      <c r="AG857" s="35"/>
      <c r="AH857" s="35"/>
      <c r="AI857" s="35"/>
      <c r="AJ857" s="35"/>
      <c r="AK857" s="35"/>
      <c r="AL857" s="35"/>
    </row>
    <row r="858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  <c r="AA858" s="35"/>
      <c r="AB858" s="35"/>
      <c r="AC858" s="35"/>
      <c r="AD858" s="35"/>
      <c r="AE858" s="35"/>
      <c r="AF858" s="35"/>
      <c r="AG858" s="35"/>
      <c r="AH858" s="35"/>
      <c r="AI858" s="35"/>
      <c r="AJ858" s="35"/>
      <c r="AK858" s="35"/>
      <c r="AL858" s="35"/>
    </row>
    <row r="859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  <c r="AA859" s="35"/>
      <c r="AB859" s="35"/>
      <c r="AC859" s="35"/>
      <c r="AD859" s="35"/>
      <c r="AE859" s="35"/>
      <c r="AF859" s="35"/>
      <c r="AG859" s="35"/>
      <c r="AH859" s="35"/>
      <c r="AI859" s="35"/>
      <c r="AJ859" s="35"/>
      <c r="AK859" s="35"/>
      <c r="AL859" s="35"/>
    </row>
    <row r="860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  <c r="AA860" s="35"/>
      <c r="AB860" s="35"/>
      <c r="AC860" s="35"/>
      <c r="AD860" s="35"/>
      <c r="AE860" s="35"/>
      <c r="AF860" s="35"/>
      <c r="AG860" s="35"/>
      <c r="AH860" s="35"/>
      <c r="AI860" s="35"/>
      <c r="AJ860" s="35"/>
      <c r="AK860" s="35"/>
      <c r="AL860" s="35"/>
    </row>
    <row r="86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  <c r="AA861" s="35"/>
      <c r="AB861" s="35"/>
      <c r="AC861" s="35"/>
      <c r="AD861" s="35"/>
      <c r="AE861" s="35"/>
      <c r="AF861" s="35"/>
      <c r="AG861" s="35"/>
      <c r="AH861" s="35"/>
      <c r="AI861" s="35"/>
      <c r="AJ861" s="35"/>
      <c r="AK861" s="35"/>
      <c r="AL861" s="35"/>
    </row>
    <row r="862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  <c r="AA862" s="35"/>
      <c r="AB862" s="35"/>
      <c r="AC862" s="35"/>
      <c r="AD862" s="35"/>
      <c r="AE862" s="35"/>
      <c r="AF862" s="35"/>
      <c r="AG862" s="35"/>
      <c r="AH862" s="35"/>
      <c r="AI862" s="35"/>
      <c r="AJ862" s="35"/>
      <c r="AK862" s="35"/>
      <c r="AL862" s="35"/>
    </row>
    <row r="863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  <c r="AA863" s="35"/>
      <c r="AB863" s="35"/>
      <c r="AC863" s="35"/>
      <c r="AD863" s="35"/>
      <c r="AE863" s="35"/>
      <c r="AF863" s="35"/>
      <c r="AG863" s="35"/>
      <c r="AH863" s="35"/>
      <c r="AI863" s="35"/>
      <c r="AJ863" s="35"/>
      <c r="AK863" s="35"/>
      <c r="AL863" s="35"/>
    </row>
    <row r="864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  <c r="AA864" s="35"/>
      <c r="AB864" s="35"/>
      <c r="AC864" s="35"/>
      <c r="AD864" s="35"/>
      <c r="AE864" s="35"/>
      <c r="AF864" s="35"/>
      <c r="AG864" s="35"/>
      <c r="AH864" s="35"/>
      <c r="AI864" s="35"/>
      <c r="AJ864" s="35"/>
      <c r="AK864" s="35"/>
      <c r="AL864" s="35"/>
    </row>
    <row r="865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  <c r="AA865" s="35"/>
      <c r="AB865" s="35"/>
      <c r="AC865" s="35"/>
      <c r="AD865" s="35"/>
      <c r="AE865" s="35"/>
      <c r="AF865" s="35"/>
      <c r="AG865" s="35"/>
      <c r="AH865" s="35"/>
      <c r="AI865" s="35"/>
      <c r="AJ865" s="35"/>
      <c r="AK865" s="35"/>
      <c r="AL865" s="35"/>
    </row>
    <row r="866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  <c r="AA866" s="35"/>
      <c r="AB866" s="35"/>
      <c r="AC866" s="35"/>
      <c r="AD866" s="35"/>
      <c r="AE866" s="35"/>
      <c r="AF866" s="35"/>
      <c r="AG866" s="35"/>
      <c r="AH866" s="35"/>
      <c r="AI866" s="35"/>
      <c r="AJ866" s="35"/>
      <c r="AK866" s="35"/>
      <c r="AL866" s="35"/>
    </row>
    <row r="867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  <c r="AA867" s="35"/>
      <c r="AB867" s="35"/>
      <c r="AC867" s="35"/>
      <c r="AD867" s="35"/>
      <c r="AE867" s="35"/>
      <c r="AF867" s="35"/>
      <c r="AG867" s="35"/>
      <c r="AH867" s="35"/>
      <c r="AI867" s="35"/>
      <c r="AJ867" s="35"/>
      <c r="AK867" s="35"/>
      <c r="AL867" s="35"/>
    </row>
    <row r="868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  <c r="AA868" s="35"/>
      <c r="AB868" s="35"/>
      <c r="AC868" s="35"/>
      <c r="AD868" s="35"/>
      <c r="AE868" s="35"/>
      <c r="AF868" s="35"/>
      <c r="AG868" s="35"/>
      <c r="AH868" s="35"/>
      <c r="AI868" s="35"/>
      <c r="AJ868" s="35"/>
      <c r="AK868" s="35"/>
      <c r="AL868" s="35"/>
    </row>
    <row r="869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  <c r="AA869" s="35"/>
      <c r="AB869" s="35"/>
      <c r="AC869" s="35"/>
      <c r="AD869" s="35"/>
      <c r="AE869" s="35"/>
      <c r="AF869" s="35"/>
      <c r="AG869" s="35"/>
      <c r="AH869" s="35"/>
      <c r="AI869" s="35"/>
      <c r="AJ869" s="35"/>
      <c r="AK869" s="35"/>
      <c r="AL869" s="35"/>
    </row>
    <row r="870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  <c r="AA870" s="35"/>
      <c r="AB870" s="35"/>
      <c r="AC870" s="35"/>
      <c r="AD870" s="35"/>
      <c r="AE870" s="35"/>
      <c r="AF870" s="35"/>
      <c r="AG870" s="35"/>
      <c r="AH870" s="35"/>
      <c r="AI870" s="35"/>
      <c r="AJ870" s="35"/>
      <c r="AK870" s="35"/>
      <c r="AL870" s="35"/>
    </row>
    <row r="87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  <c r="AA871" s="35"/>
      <c r="AB871" s="35"/>
      <c r="AC871" s="35"/>
      <c r="AD871" s="35"/>
      <c r="AE871" s="35"/>
      <c r="AF871" s="35"/>
      <c r="AG871" s="35"/>
      <c r="AH871" s="35"/>
      <c r="AI871" s="35"/>
      <c r="AJ871" s="35"/>
      <c r="AK871" s="35"/>
      <c r="AL871" s="35"/>
    </row>
    <row r="872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  <c r="AA872" s="35"/>
      <c r="AB872" s="35"/>
      <c r="AC872" s="35"/>
      <c r="AD872" s="35"/>
      <c r="AE872" s="35"/>
      <c r="AF872" s="35"/>
      <c r="AG872" s="35"/>
      <c r="AH872" s="35"/>
      <c r="AI872" s="35"/>
      <c r="AJ872" s="35"/>
      <c r="AK872" s="35"/>
      <c r="AL872" s="35"/>
    </row>
    <row r="873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  <c r="AA873" s="35"/>
      <c r="AB873" s="35"/>
      <c r="AC873" s="35"/>
      <c r="AD873" s="35"/>
      <c r="AE873" s="35"/>
      <c r="AF873" s="35"/>
      <c r="AG873" s="35"/>
      <c r="AH873" s="35"/>
      <c r="AI873" s="35"/>
      <c r="AJ873" s="35"/>
      <c r="AK873" s="35"/>
      <c r="AL873" s="35"/>
    </row>
    <row r="874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  <c r="AA874" s="35"/>
      <c r="AB874" s="35"/>
      <c r="AC874" s="35"/>
      <c r="AD874" s="35"/>
      <c r="AE874" s="35"/>
      <c r="AF874" s="35"/>
      <c r="AG874" s="35"/>
      <c r="AH874" s="35"/>
      <c r="AI874" s="35"/>
      <c r="AJ874" s="35"/>
      <c r="AK874" s="35"/>
      <c r="AL874" s="35"/>
    </row>
    <row r="875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  <c r="AA875" s="35"/>
      <c r="AB875" s="35"/>
      <c r="AC875" s="35"/>
      <c r="AD875" s="35"/>
      <c r="AE875" s="35"/>
      <c r="AF875" s="35"/>
      <c r="AG875" s="35"/>
      <c r="AH875" s="35"/>
      <c r="AI875" s="35"/>
      <c r="AJ875" s="35"/>
      <c r="AK875" s="35"/>
      <c r="AL875" s="35"/>
    </row>
    <row r="876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  <c r="AA876" s="35"/>
      <c r="AB876" s="35"/>
      <c r="AC876" s="35"/>
      <c r="AD876" s="35"/>
      <c r="AE876" s="35"/>
      <c r="AF876" s="35"/>
      <c r="AG876" s="35"/>
      <c r="AH876" s="35"/>
      <c r="AI876" s="35"/>
      <c r="AJ876" s="35"/>
      <c r="AK876" s="35"/>
      <c r="AL876" s="35"/>
    </row>
    <row r="877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  <c r="AA877" s="35"/>
      <c r="AB877" s="35"/>
      <c r="AC877" s="35"/>
      <c r="AD877" s="35"/>
      <c r="AE877" s="35"/>
      <c r="AF877" s="35"/>
      <c r="AG877" s="35"/>
      <c r="AH877" s="35"/>
      <c r="AI877" s="35"/>
      <c r="AJ877" s="35"/>
      <c r="AK877" s="35"/>
      <c r="AL877" s="35"/>
    </row>
    <row r="878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  <c r="AA878" s="35"/>
      <c r="AB878" s="35"/>
      <c r="AC878" s="35"/>
      <c r="AD878" s="35"/>
      <c r="AE878" s="35"/>
      <c r="AF878" s="35"/>
      <c r="AG878" s="35"/>
      <c r="AH878" s="35"/>
      <c r="AI878" s="35"/>
      <c r="AJ878" s="35"/>
      <c r="AK878" s="35"/>
      <c r="AL878" s="35"/>
    </row>
    <row r="879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  <c r="AA879" s="35"/>
      <c r="AB879" s="35"/>
      <c r="AC879" s="35"/>
      <c r="AD879" s="35"/>
      <c r="AE879" s="35"/>
      <c r="AF879" s="35"/>
      <c r="AG879" s="35"/>
      <c r="AH879" s="35"/>
      <c r="AI879" s="35"/>
      <c r="AJ879" s="35"/>
      <c r="AK879" s="35"/>
      <c r="AL879" s="35"/>
    </row>
    <row r="880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  <c r="AA880" s="35"/>
      <c r="AB880" s="35"/>
      <c r="AC880" s="35"/>
      <c r="AD880" s="35"/>
      <c r="AE880" s="35"/>
      <c r="AF880" s="35"/>
      <c r="AG880" s="35"/>
      <c r="AH880" s="35"/>
      <c r="AI880" s="35"/>
      <c r="AJ880" s="35"/>
      <c r="AK880" s="35"/>
      <c r="AL880" s="35"/>
    </row>
    <row r="88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  <c r="AA881" s="35"/>
      <c r="AB881" s="35"/>
      <c r="AC881" s="35"/>
      <c r="AD881" s="35"/>
      <c r="AE881" s="35"/>
      <c r="AF881" s="35"/>
      <c r="AG881" s="35"/>
      <c r="AH881" s="35"/>
      <c r="AI881" s="35"/>
      <c r="AJ881" s="35"/>
      <c r="AK881" s="35"/>
      <c r="AL881" s="35"/>
    </row>
    <row r="882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  <c r="AA882" s="35"/>
      <c r="AB882" s="35"/>
      <c r="AC882" s="35"/>
      <c r="AD882" s="35"/>
      <c r="AE882" s="35"/>
      <c r="AF882" s="35"/>
      <c r="AG882" s="35"/>
      <c r="AH882" s="35"/>
      <c r="AI882" s="35"/>
      <c r="AJ882" s="35"/>
      <c r="AK882" s="35"/>
      <c r="AL882" s="35"/>
    </row>
    <row r="883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  <c r="AA883" s="35"/>
      <c r="AB883" s="35"/>
      <c r="AC883" s="35"/>
      <c r="AD883" s="35"/>
      <c r="AE883" s="35"/>
      <c r="AF883" s="35"/>
      <c r="AG883" s="35"/>
      <c r="AH883" s="35"/>
      <c r="AI883" s="35"/>
      <c r="AJ883" s="35"/>
      <c r="AK883" s="35"/>
      <c r="AL883" s="35"/>
    </row>
    <row r="884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  <c r="AA884" s="35"/>
      <c r="AB884" s="35"/>
      <c r="AC884" s="35"/>
      <c r="AD884" s="35"/>
      <c r="AE884" s="35"/>
      <c r="AF884" s="35"/>
      <c r="AG884" s="35"/>
      <c r="AH884" s="35"/>
      <c r="AI884" s="35"/>
      <c r="AJ884" s="35"/>
      <c r="AK884" s="35"/>
      <c r="AL884" s="35"/>
    </row>
    <row r="885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  <c r="AA885" s="35"/>
      <c r="AB885" s="35"/>
      <c r="AC885" s="35"/>
      <c r="AD885" s="35"/>
      <c r="AE885" s="35"/>
      <c r="AF885" s="35"/>
      <c r="AG885" s="35"/>
      <c r="AH885" s="35"/>
      <c r="AI885" s="35"/>
      <c r="AJ885" s="35"/>
      <c r="AK885" s="35"/>
      <c r="AL885" s="35"/>
    </row>
    <row r="886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  <c r="AA886" s="35"/>
      <c r="AB886" s="35"/>
      <c r="AC886" s="35"/>
      <c r="AD886" s="35"/>
      <c r="AE886" s="35"/>
      <c r="AF886" s="35"/>
      <c r="AG886" s="35"/>
      <c r="AH886" s="35"/>
      <c r="AI886" s="35"/>
      <c r="AJ886" s="35"/>
      <c r="AK886" s="35"/>
      <c r="AL886" s="35"/>
    </row>
    <row r="887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  <c r="AA887" s="35"/>
      <c r="AB887" s="35"/>
      <c r="AC887" s="35"/>
      <c r="AD887" s="35"/>
      <c r="AE887" s="35"/>
      <c r="AF887" s="35"/>
      <c r="AG887" s="35"/>
      <c r="AH887" s="35"/>
      <c r="AI887" s="35"/>
      <c r="AJ887" s="35"/>
      <c r="AK887" s="35"/>
      <c r="AL887" s="35"/>
    </row>
    <row r="888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  <c r="AA888" s="35"/>
      <c r="AB888" s="35"/>
      <c r="AC888" s="35"/>
      <c r="AD888" s="35"/>
      <c r="AE888" s="35"/>
      <c r="AF888" s="35"/>
      <c r="AG888" s="35"/>
      <c r="AH888" s="35"/>
      <c r="AI888" s="35"/>
      <c r="AJ888" s="35"/>
      <c r="AK888" s="35"/>
      <c r="AL888" s="35"/>
    </row>
    <row r="889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  <c r="AA889" s="35"/>
      <c r="AB889" s="35"/>
      <c r="AC889" s="35"/>
      <c r="AD889" s="35"/>
      <c r="AE889" s="35"/>
      <c r="AF889" s="35"/>
      <c r="AG889" s="35"/>
      <c r="AH889" s="35"/>
      <c r="AI889" s="35"/>
      <c r="AJ889" s="35"/>
      <c r="AK889" s="35"/>
      <c r="AL889" s="35"/>
    </row>
    <row r="890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  <c r="AA890" s="35"/>
      <c r="AB890" s="35"/>
      <c r="AC890" s="35"/>
      <c r="AD890" s="35"/>
      <c r="AE890" s="35"/>
      <c r="AF890" s="35"/>
      <c r="AG890" s="35"/>
      <c r="AH890" s="35"/>
      <c r="AI890" s="35"/>
      <c r="AJ890" s="35"/>
      <c r="AK890" s="35"/>
      <c r="AL890" s="35"/>
    </row>
    <row r="89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  <c r="AA891" s="35"/>
      <c r="AB891" s="35"/>
      <c r="AC891" s="35"/>
      <c r="AD891" s="35"/>
      <c r="AE891" s="35"/>
      <c r="AF891" s="35"/>
      <c r="AG891" s="35"/>
      <c r="AH891" s="35"/>
      <c r="AI891" s="35"/>
      <c r="AJ891" s="35"/>
      <c r="AK891" s="35"/>
      <c r="AL891" s="35"/>
    </row>
    <row r="892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  <c r="AA892" s="35"/>
      <c r="AB892" s="35"/>
      <c r="AC892" s="35"/>
      <c r="AD892" s="35"/>
      <c r="AE892" s="35"/>
      <c r="AF892" s="35"/>
      <c r="AG892" s="35"/>
      <c r="AH892" s="35"/>
      <c r="AI892" s="35"/>
      <c r="AJ892" s="35"/>
      <c r="AK892" s="35"/>
      <c r="AL892" s="35"/>
    </row>
    <row r="893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  <c r="AA893" s="35"/>
      <c r="AB893" s="35"/>
      <c r="AC893" s="35"/>
      <c r="AD893" s="35"/>
      <c r="AE893" s="35"/>
      <c r="AF893" s="35"/>
      <c r="AG893" s="35"/>
      <c r="AH893" s="35"/>
      <c r="AI893" s="35"/>
      <c r="AJ893" s="35"/>
      <c r="AK893" s="35"/>
      <c r="AL893" s="35"/>
    </row>
    <row r="894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  <c r="AA894" s="35"/>
      <c r="AB894" s="35"/>
      <c r="AC894" s="35"/>
      <c r="AD894" s="35"/>
      <c r="AE894" s="35"/>
      <c r="AF894" s="35"/>
      <c r="AG894" s="35"/>
      <c r="AH894" s="35"/>
      <c r="AI894" s="35"/>
      <c r="AJ894" s="35"/>
      <c r="AK894" s="35"/>
      <c r="AL894" s="35"/>
    </row>
    <row r="895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  <c r="AA895" s="35"/>
      <c r="AB895" s="35"/>
      <c r="AC895" s="35"/>
      <c r="AD895" s="35"/>
      <c r="AE895" s="35"/>
      <c r="AF895" s="35"/>
      <c r="AG895" s="35"/>
      <c r="AH895" s="35"/>
      <c r="AI895" s="35"/>
      <c r="AJ895" s="35"/>
      <c r="AK895" s="35"/>
      <c r="AL895" s="35"/>
    </row>
    <row r="896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  <c r="AA896" s="35"/>
      <c r="AB896" s="35"/>
      <c r="AC896" s="35"/>
      <c r="AD896" s="35"/>
      <c r="AE896" s="35"/>
      <c r="AF896" s="35"/>
      <c r="AG896" s="35"/>
      <c r="AH896" s="35"/>
      <c r="AI896" s="35"/>
      <c r="AJ896" s="35"/>
      <c r="AK896" s="35"/>
      <c r="AL896" s="35"/>
    </row>
    <row r="897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  <c r="AA897" s="35"/>
      <c r="AB897" s="35"/>
      <c r="AC897" s="35"/>
      <c r="AD897" s="35"/>
      <c r="AE897" s="35"/>
      <c r="AF897" s="35"/>
      <c r="AG897" s="35"/>
      <c r="AH897" s="35"/>
      <c r="AI897" s="35"/>
      <c r="AJ897" s="35"/>
      <c r="AK897" s="35"/>
      <c r="AL897" s="35"/>
    </row>
    <row r="898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  <c r="AA898" s="35"/>
      <c r="AB898" s="35"/>
      <c r="AC898" s="35"/>
      <c r="AD898" s="35"/>
      <c r="AE898" s="35"/>
      <c r="AF898" s="35"/>
      <c r="AG898" s="35"/>
      <c r="AH898" s="35"/>
      <c r="AI898" s="35"/>
      <c r="AJ898" s="35"/>
      <c r="AK898" s="35"/>
      <c r="AL898" s="35"/>
    </row>
    <row r="899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  <c r="AA899" s="35"/>
      <c r="AB899" s="35"/>
      <c r="AC899" s="35"/>
      <c r="AD899" s="35"/>
      <c r="AE899" s="35"/>
      <c r="AF899" s="35"/>
      <c r="AG899" s="35"/>
      <c r="AH899" s="35"/>
      <c r="AI899" s="35"/>
      <c r="AJ899" s="35"/>
      <c r="AK899" s="35"/>
      <c r="AL899" s="35"/>
    </row>
    <row r="900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  <c r="AA900" s="35"/>
      <c r="AB900" s="35"/>
      <c r="AC900" s="35"/>
      <c r="AD900" s="35"/>
      <c r="AE900" s="35"/>
      <c r="AF900" s="35"/>
      <c r="AG900" s="35"/>
      <c r="AH900" s="35"/>
      <c r="AI900" s="35"/>
      <c r="AJ900" s="35"/>
      <c r="AK900" s="35"/>
      <c r="AL900" s="35"/>
    </row>
    <row r="90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  <c r="AA901" s="35"/>
      <c r="AB901" s="35"/>
      <c r="AC901" s="35"/>
      <c r="AD901" s="35"/>
      <c r="AE901" s="35"/>
      <c r="AF901" s="35"/>
      <c r="AG901" s="35"/>
      <c r="AH901" s="35"/>
      <c r="AI901" s="35"/>
      <c r="AJ901" s="35"/>
      <c r="AK901" s="35"/>
      <c r="AL901" s="35"/>
    </row>
    <row r="902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  <c r="AA902" s="35"/>
      <c r="AB902" s="35"/>
      <c r="AC902" s="35"/>
      <c r="AD902" s="35"/>
      <c r="AE902" s="35"/>
      <c r="AF902" s="35"/>
      <c r="AG902" s="35"/>
      <c r="AH902" s="35"/>
      <c r="AI902" s="35"/>
      <c r="AJ902" s="35"/>
      <c r="AK902" s="35"/>
      <c r="AL902" s="35"/>
    </row>
    <row r="903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  <c r="AA903" s="35"/>
      <c r="AB903" s="35"/>
      <c r="AC903" s="35"/>
      <c r="AD903" s="35"/>
      <c r="AE903" s="35"/>
      <c r="AF903" s="35"/>
      <c r="AG903" s="35"/>
      <c r="AH903" s="35"/>
      <c r="AI903" s="35"/>
      <c r="AJ903" s="35"/>
      <c r="AK903" s="35"/>
      <c r="AL903" s="35"/>
    </row>
    <row r="904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  <c r="AA904" s="35"/>
      <c r="AB904" s="35"/>
      <c r="AC904" s="35"/>
      <c r="AD904" s="35"/>
      <c r="AE904" s="35"/>
      <c r="AF904" s="35"/>
      <c r="AG904" s="35"/>
      <c r="AH904" s="35"/>
      <c r="AI904" s="35"/>
      <c r="AJ904" s="35"/>
      <c r="AK904" s="35"/>
      <c r="AL904" s="35"/>
    </row>
    <row r="905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  <c r="AA905" s="35"/>
      <c r="AB905" s="35"/>
      <c r="AC905" s="35"/>
      <c r="AD905" s="35"/>
      <c r="AE905" s="35"/>
      <c r="AF905" s="35"/>
      <c r="AG905" s="35"/>
      <c r="AH905" s="35"/>
      <c r="AI905" s="35"/>
      <c r="AJ905" s="35"/>
      <c r="AK905" s="35"/>
      <c r="AL905" s="35"/>
    </row>
    <row r="906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  <c r="AA906" s="35"/>
      <c r="AB906" s="35"/>
      <c r="AC906" s="35"/>
      <c r="AD906" s="35"/>
      <c r="AE906" s="35"/>
      <c r="AF906" s="35"/>
      <c r="AG906" s="35"/>
      <c r="AH906" s="35"/>
      <c r="AI906" s="35"/>
      <c r="AJ906" s="35"/>
      <c r="AK906" s="35"/>
      <c r="AL906" s="35"/>
    </row>
    <row r="907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  <c r="AA907" s="35"/>
      <c r="AB907" s="35"/>
      <c r="AC907" s="35"/>
      <c r="AD907" s="35"/>
      <c r="AE907" s="35"/>
      <c r="AF907" s="35"/>
      <c r="AG907" s="35"/>
      <c r="AH907" s="35"/>
      <c r="AI907" s="35"/>
      <c r="AJ907" s="35"/>
      <c r="AK907" s="35"/>
      <c r="AL907" s="35"/>
    </row>
    <row r="908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  <c r="AA908" s="35"/>
      <c r="AB908" s="35"/>
      <c r="AC908" s="35"/>
      <c r="AD908" s="35"/>
      <c r="AE908" s="35"/>
      <c r="AF908" s="35"/>
      <c r="AG908" s="35"/>
      <c r="AH908" s="35"/>
      <c r="AI908" s="35"/>
      <c r="AJ908" s="35"/>
      <c r="AK908" s="35"/>
      <c r="AL908" s="35"/>
    </row>
    <row r="909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  <c r="AA909" s="35"/>
      <c r="AB909" s="35"/>
      <c r="AC909" s="35"/>
      <c r="AD909" s="35"/>
      <c r="AE909" s="35"/>
      <c r="AF909" s="35"/>
      <c r="AG909" s="35"/>
      <c r="AH909" s="35"/>
      <c r="AI909" s="35"/>
      <c r="AJ909" s="35"/>
      <c r="AK909" s="35"/>
      <c r="AL909" s="35"/>
    </row>
    <row r="910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  <c r="AA910" s="35"/>
      <c r="AB910" s="35"/>
      <c r="AC910" s="35"/>
      <c r="AD910" s="35"/>
      <c r="AE910" s="35"/>
      <c r="AF910" s="35"/>
      <c r="AG910" s="35"/>
      <c r="AH910" s="35"/>
      <c r="AI910" s="35"/>
      <c r="AJ910" s="35"/>
      <c r="AK910" s="35"/>
      <c r="AL910" s="35"/>
    </row>
    <row r="91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35"/>
      <c r="AB911" s="35"/>
      <c r="AC911" s="35"/>
      <c r="AD911" s="35"/>
      <c r="AE911" s="35"/>
      <c r="AF911" s="35"/>
      <c r="AG911" s="35"/>
      <c r="AH911" s="35"/>
      <c r="AI911" s="35"/>
      <c r="AJ911" s="35"/>
      <c r="AK911" s="35"/>
      <c r="AL911" s="35"/>
    </row>
    <row r="912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  <c r="AA912" s="35"/>
      <c r="AB912" s="35"/>
      <c r="AC912" s="35"/>
      <c r="AD912" s="35"/>
      <c r="AE912" s="35"/>
      <c r="AF912" s="35"/>
      <c r="AG912" s="35"/>
      <c r="AH912" s="35"/>
      <c r="AI912" s="35"/>
      <c r="AJ912" s="35"/>
      <c r="AK912" s="35"/>
      <c r="AL912" s="35"/>
    </row>
    <row r="913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  <c r="AA913" s="35"/>
      <c r="AB913" s="35"/>
      <c r="AC913" s="35"/>
      <c r="AD913" s="35"/>
      <c r="AE913" s="35"/>
      <c r="AF913" s="35"/>
      <c r="AG913" s="35"/>
      <c r="AH913" s="35"/>
      <c r="AI913" s="35"/>
      <c r="AJ913" s="35"/>
      <c r="AK913" s="35"/>
      <c r="AL913" s="35"/>
    </row>
    <row r="914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  <c r="AA914" s="35"/>
      <c r="AB914" s="35"/>
      <c r="AC914" s="35"/>
      <c r="AD914" s="35"/>
      <c r="AE914" s="35"/>
      <c r="AF914" s="35"/>
      <c r="AG914" s="35"/>
      <c r="AH914" s="35"/>
      <c r="AI914" s="35"/>
      <c r="AJ914" s="35"/>
      <c r="AK914" s="35"/>
      <c r="AL914" s="35"/>
    </row>
    <row r="915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  <c r="AA915" s="35"/>
      <c r="AB915" s="35"/>
      <c r="AC915" s="35"/>
      <c r="AD915" s="35"/>
      <c r="AE915" s="35"/>
      <c r="AF915" s="35"/>
      <c r="AG915" s="35"/>
      <c r="AH915" s="35"/>
      <c r="AI915" s="35"/>
      <c r="AJ915" s="35"/>
      <c r="AK915" s="35"/>
      <c r="AL915" s="35"/>
    </row>
    <row r="916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  <c r="AA916" s="35"/>
      <c r="AB916" s="35"/>
      <c r="AC916" s="35"/>
      <c r="AD916" s="35"/>
      <c r="AE916" s="35"/>
      <c r="AF916" s="35"/>
      <c r="AG916" s="35"/>
      <c r="AH916" s="35"/>
      <c r="AI916" s="35"/>
      <c r="AJ916" s="35"/>
      <c r="AK916" s="35"/>
      <c r="AL916" s="35"/>
    </row>
    <row r="917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  <c r="AA917" s="35"/>
      <c r="AB917" s="35"/>
      <c r="AC917" s="35"/>
      <c r="AD917" s="35"/>
      <c r="AE917" s="35"/>
      <c r="AF917" s="35"/>
      <c r="AG917" s="35"/>
      <c r="AH917" s="35"/>
      <c r="AI917" s="35"/>
      <c r="AJ917" s="35"/>
      <c r="AK917" s="35"/>
      <c r="AL917" s="35"/>
    </row>
    <row r="918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  <c r="AA918" s="35"/>
      <c r="AB918" s="35"/>
      <c r="AC918" s="35"/>
      <c r="AD918" s="35"/>
      <c r="AE918" s="35"/>
      <c r="AF918" s="35"/>
      <c r="AG918" s="35"/>
      <c r="AH918" s="35"/>
      <c r="AI918" s="35"/>
      <c r="AJ918" s="35"/>
      <c r="AK918" s="35"/>
      <c r="AL918" s="35"/>
    </row>
    <row r="919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  <c r="AA919" s="35"/>
      <c r="AB919" s="35"/>
      <c r="AC919" s="35"/>
      <c r="AD919" s="35"/>
      <c r="AE919" s="35"/>
      <c r="AF919" s="35"/>
      <c r="AG919" s="35"/>
      <c r="AH919" s="35"/>
      <c r="AI919" s="35"/>
      <c r="AJ919" s="35"/>
      <c r="AK919" s="35"/>
      <c r="AL919" s="35"/>
    </row>
    <row r="920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  <c r="AA920" s="35"/>
      <c r="AB920" s="35"/>
      <c r="AC920" s="35"/>
      <c r="AD920" s="35"/>
      <c r="AE920" s="35"/>
      <c r="AF920" s="35"/>
      <c r="AG920" s="35"/>
      <c r="AH920" s="35"/>
      <c r="AI920" s="35"/>
      <c r="AJ920" s="35"/>
      <c r="AK920" s="35"/>
      <c r="AL920" s="35"/>
    </row>
    <row r="92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  <c r="AA921" s="35"/>
      <c r="AB921" s="35"/>
      <c r="AC921" s="35"/>
      <c r="AD921" s="35"/>
      <c r="AE921" s="35"/>
      <c r="AF921" s="35"/>
      <c r="AG921" s="35"/>
      <c r="AH921" s="35"/>
      <c r="AI921" s="35"/>
      <c r="AJ921" s="35"/>
      <c r="AK921" s="35"/>
      <c r="AL921" s="35"/>
    </row>
    <row r="922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  <c r="AA922" s="35"/>
      <c r="AB922" s="35"/>
      <c r="AC922" s="35"/>
      <c r="AD922" s="35"/>
      <c r="AE922" s="35"/>
      <c r="AF922" s="35"/>
      <c r="AG922" s="35"/>
      <c r="AH922" s="35"/>
      <c r="AI922" s="35"/>
      <c r="AJ922" s="35"/>
      <c r="AK922" s="35"/>
      <c r="AL922" s="35"/>
    </row>
    <row r="923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  <c r="AA923" s="35"/>
      <c r="AB923" s="35"/>
      <c r="AC923" s="35"/>
      <c r="AD923" s="35"/>
      <c r="AE923" s="35"/>
      <c r="AF923" s="35"/>
      <c r="AG923" s="35"/>
      <c r="AH923" s="35"/>
      <c r="AI923" s="35"/>
      <c r="AJ923" s="35"/>
      <c r="AK923" s="35"/>
      <c r="AL923" s="35"/>
    </row>
    <row r="924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  <c r="AA924" s="35"/>
      <c r="AB924" s="35"/>
      <c r="AC924" s="35"/>
      <c r="AD924" s="35"/>
      <c r="AE924" s="35"/>
      <c r="AF924" s="35"/>
      <c r="AG924" s="35"/>
      <c r="AH924" s="35"/>
      <c r="AI924" s="35"/>
      <c r="AJ924" s="35"/>
      <c r="AK924" s="35"/>
      <c r="AL924" s="35"/>
    </row>
    <row r="925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  <c r="AA925" s="35"/>
      <c r="AB925" s="35"/>
      <c r="AC925" s="35"/>
      <c r="AD925" s="35"/>
      <c r="AE925" s="35"/>
      <c r="AF925" s="35"/>
      <c r="AG925" s="35"/>
      <c r="AH925" s="35"/>
      <c r="AI925" s="35"/>
      <c r="AJ925" s="35"/>
      <c r="AK925" s="35"/>
      <c r="AL925" s="35"/>
    </row>
    <row r="926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  <c r="AA926" s="35"/>
      <c r="AB926" s="35"/>
      <c r="AC926" s="35"/>
      <c r="AD926" s="35"/>
      <c r="AE926" s="35"/>
      <c r="AF926" s="35"/>
      <c r="AG926" s="35"/>
      <c r="AH926" s="35"/>
      <c r="AI926" s="35"/>
      <c r="AJ926" s="35"/>
      <c r="AK926" s="35"/>
      <c r="AL926" s="35"/>
    </row>
    <row r="927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  <c r="AA927" s="35"/>
      <c r="AB927" s="35"/>
      <c r="AC927" s="35"/>
      <c r="AD927" s="35"/>
      <c r="AE927" s="35"/>
      <c r="AF927" s="35"/>
      <c r="AG927" s="35"/>
      <c r="AH927" s="35"/>
      <c r="AI927" s="35"/>
      <c r="AJ927" s="35"/>
      <c r="AK927" s="35"/>
      <c r="AL927" s="35"/>
    </row>
    <row r="928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  <c r="AA928" s="35"/>
      <c r="AB928" s="35"/>
      <c r="AC928" s="35"/>
      <c r="AD928" s="35"/>
      <c r="AE928" s="35"/>
      <c r="AF928" s="35"/>
      <c r="AG928" s="35"/>
      <c r="AH928" s="35"/>
      <c r="AI928" s="35"/>
      <c r="AJ928" s="35"/>
      <c r="AK928" s="35"/>
      <c r="AL928" s="35"/>
    </row>
    <row r="929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  <c r="AA929" s="35"/>
      <c r="AB929" s="35"/>
      <c r="AC929" s="35"/>
      <c r="AD929" s="35"/>
      <c r="AE929" s="35"/>
      <c r="AF929" s="35"/>
      <c r="AG929" s="35"/>
      <c r="AH929" s="35"/>
      <c r="AI929" s="35"/>
      <c r="AJ929" s="35"/>
      <c r="AK929" s="35"/>
      <c r="AL929" s="35"/>
    </row>
    <row r="930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  <c r="AA930" s="35"/>
      <c r="AB930" s="35"/>
      <c r="AC930" s="35"/>
      <c r="AD930" s="35"/>
      <c r="AE930" s="35"/>
      <c r="AF930" s="35"/>
      <c r="AG930" s="35"/>
      <c r="AH930" s="35"/>
      <c r="AI930" s="35"/>
      <c r="AJ930" s="35"/>
      <c r="AK930" s="35"/>
      <c r="AL930" s="35"/>
    </row>
    <row r="93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  <c r="AA931" s="35"/>
      <c r="AB931" s="35"/>
      <c r="AC931" s="35"/>
      <c r="AD931" s="35"/>
      <c r="AE931" s="35"/>
      <c r="AF931" s="35"/>
      <c r="AG931" s="35"/>
      <c r="AH931" s="35"/>
      <c r="AI931" s="35"/>
      <c r="AJ931" s="35"/>
      <c r="AK931" s="35"/>
      <c r="AL931" s="35"/>
    </row>
    <row r="932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  <c r="AA932" s="35"/>
      <c r="AB932" s="35"/>
      <c r="AC932" s="35"/>
      <c r="AD932" s="35"/>
      <c r="AE932" s="35"/>
      <c r="AF932" s="35"/>
      <c r="AG932" s="35"/>
      <c r="AH932" s="35"/>
      <c r="AI932" s="35"/>
      <c r="AJ932" s="35"/>
      <c r="AK932" s="35"/>
      <c r="AL932" s="35"/>
    </row>
    <row r="933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  <c r="AA933" s="35"/>
      <c r="AB933" s="35"/>
      <c r="AC933" s="35"/>
      <c r="AD933" s="35"/>
      <c r="AE933" s="35"/>
      <c r="AF933" s="35"/>
      <c r="AG933" s="35"/>
      <c r="AH933" s="35"/>
      <c r="AI933" s="35"/>
      <c r="AJ933" s="35"/>
      <c r="AK933" s="35"/>
      <c r="AL933" s="35"/>
    </row>
    <row r="934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  <c r="AA934" s="35"/>
      <c r="AB934" s="35"/>
      <c r="AC934" s="35"/>
      <c r="AD934" s="35"/>
      <c r="AE934" s="35"/>
      <c r="AF934" s="35"/>
      <c r="AG934" s="35"/>
      <c r="AH934" s="35"/>
      <c r="AI934" s="35"/>
      <c r="AJ934" s="35"/>
      <c r="AK934" s="35"/>
      <c r="AL934" s="35"/>
    </row>
    <row r="935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  <c r="AA935" s="35"/>
      <c r="AB935" s="35"/>
      <c r="AC935" s="35"/>
      <c r="AD935" s="35"/>
      <c r="AE935" s="35"/>
      <c r="AF935" s="35"/>
      <c r="AG935" s="35"/>
      <c r="AH935" s="35"/>
      <c r="AI935" s="35"/>
      <c r="AJ935" s="35"/>
      <c r="AK935" s="35"/>
      <c r="AL935" s="35"/>
    </row>
    <row r="936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  <c r="AA936" s="35"/>
      <c r="AB936" s="35"/>
      <c r="AC936" s="35"/>
      <c r="AD936" s="35"/>
      <c r="AE936" s="35"/>
      <c r="AF936" s="35"/>
      <c r="AG936" s="35"/>
      <c r="AH936" s="35"/>
      <c r="AI936" s="35"/>
      <c r="AJ936" s="35"/>
      <c r="AK936" s="35"/>
      <c r="AL936" s="35"/>
    </row>
    <row r="937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  <c r="AA937" s="35"/>
      <c r="AB937" s="35"/>
      <c r="AC937" s="35"/>
      <c r="AD937" s="35"/>
      <c r="AE937" s="35"/>
      <c r="AF937" s="35"/>
      <c r="AG937" s="35"/>
      <c r="AH937" s="35"/>
      <c r="AI937" s="35"/>
      <c r="AJ937" s="35"/>
      <c r="AK937" s="35"/>
      <c r="AL937" s="35"/>
    </row>
    <row r="938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  <c r="AA938" s="35"/>
      <c r="AB938" s="35"/>
      <c r="AC938" s="35"/>
      <c r="AD938" s="35"/>
      <c r="AE938" s="35"/>
      <c r="AF938" s="35"/>
      <c r="AG938" s="35"/>
      <c r="AH938" s="35"/>
      <c r="AI938" s="35"/>
      <c r="AJ938" s="35"/>
      <c r="AK938" s="35"/>
      <c r="AL938" s="35"/>
    </row>
    <row r="939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  <c r="AA939" s="35"/>
      <c r="AB939" s="35"/>
      <c r="AC939" s="35"/>
      <c r="AD939" s="35"/>
      <c r="AE939" s="35"/>
      <c r="AF939" s="35"/>
      <c r="AG939" s="35"/>
      <c r="AH939" s="35"/>
      <c r="AI939" s="35"/>
      <c r="AJ939" s="35"/>
      <c r="AK939" s="35"/>
      <c r="AL939" s="35"/>
    </row>
    <row r="940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  <c r="AA940" s="35"/>
      <c r="AB940" s="35"/>
      <c r="AC940" s="35"/>
      <c r="AD940" s="35"/>
      <c r="AE940" s="35"/>
      <c r="AF940" s="35"/>
      <c r="AG940" s="35"/>
      <c r="AH940" s="35"/>
      <c r="AI940" s="35"/>
      <c r="AJ940" s="35"/>
      <c r="AK940" s="35"/>
      <c r="AL940" s="35"/>
    </row>
    <row r="94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  <c r="AA941" s="35"/>
      <c r="AB941" s="35"/>
      <c r="AC941" s="35"/>
      <c r="AD941" s="35"/>
      <c r="AE941" s="35"/>
      <c r="AF941" s="35"/>
      <c r="AG941" s="35"/>
      <c r="AH941" s="35"/>
      <c r="AI941" s="35"/>
      <c r="AJ941" s="35"/>
      <c r="AK941" s="35"/>
      <c r="AL941" s="35"/>
    </row>
    <row r="942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  <c r="AA942" s="35"/>
      <c r="AB942" s="35"/>
      <c r="AC942" s="35"/>
      <c r="AD942" s="35"/>
      <c r="AE942" s="35"/>
      <c r="AF942" s="35"/>
      <c r="AG942" s="35"/>
      <c r="AH942" s="35"/>
      <c r="AI942" s="35"/>
      <c r="AJ942" s="35"/>
      <c r="AK942" s="35"/>
      <c r="AL942" s="35"/>
    </row>
    <row r="943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  <c r="AA943" s="35"/>
      <c r="AB943" s="35"/>
      <c r="AC943" s="35"/>
      <c r="AD943" s="35"/>
      <c r="AE943" s="35"/>
      <c r="AF943" s="35"/>
      <c r="AG943" s="35"/>
      <c r="AH943" s="35"/>
      <c r="AI943" s="35"/>
      <c r="AJ943" s="35"/>
      <c r="AK943" s="35"/>
      <c r="AL943" s="35"/>
    </row>
    <row r="944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  <c r="AA944" s="35"/>
      <c r="AB944" s="35"/>
      <c r="AC944" s="35"/>
      <c r="AD944" s="35"/>
      <c r="AE944" s="35"/>
      <c r="AF944" s="35"/>
      <c r="AG944" s="35"/>
      <c r="AH944" s="35"/>
      <c r="AI944" s="35"/>
      <c r="AJ944" s="35"/>
      <c r="AK944" s="35"/>
      <c r="AL944" s="35"/>
    </row>
    <row r="945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  <c r="AA945" s="35"/>
      <c r="AB945" s="35"/>
      <c r="AC945" s="35"/>
      <c r="AD945" s="35"/>
      <c r="AE945" s="35"/>
      <c r="AF945" s="35"/>
      <c r="AG945" s="35"/>
      <c r="AH945" s="35"/>
      <c r="AI945" s="35"/>
      <c r="AJ945" s="35"/>
      <c r="AK945" s="35"/>
      <c r="AL945" s="35"/>
    </row>
    <row r="946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  <c r="AA946" s="35"/>
      <c r="AB946" s="35"/>
      <c r="AC946" s="35"/>
      <c r="AD946" s="35"/>
      <c r="AE946" s="35"/>
      <c r="AF946" s="35"/>
      <c r="AG946" s="35"/>
      <c r="AH946" s="35"/>
      <c r="AI946" s="35"/>
      <c r="AJ946" s="35"/>
      <c r="AK946" s="35"/>
      <c r="AL946" s="35"/>
    </row>
    <row r="947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  <c r="AA947" s="35"/>
      <c r="AB947" s="35"/>
      <c r="AC947" s="35"/>
      <c r="AD947" s="35"/>
      <c r="AE947" s="35"/>
      <c r="AF947" s="35"/>
      <c r="AG947" s="35"/>
      <c r="AH947" s="35"/>
      <c r="AI947" s="35"/>
      <c r="AJ947" s="35"/>
      <c r="AK947" s="35"/>
      <c r="AL947" s="35"/>
    </row>
    <row r="948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  <c r="AA948" s="35"/>
      <c r="AB948" s="35"/>
      <c r="AC948" s="35"/>
      <c r="AD948" s="35"/>
      <c r="AE948" s="35"/>
      <c r="AF948" s="35"/>
      <c r="AG948" s="35"/>
      <c r="AH948" s="35"/>
      <c r="AI948" s="35"/>
      <c r="AJ948" s="35"/>
      <c r="AK948" s="35"/>
      <c r="AL948" s="35"/>
    </row>
    <row r="949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  <c r="AA949" s="35"/>
      <c r="AB949" s="35"/>
      <c r="AC949" s="35"/>
      <c r="AD949" s="35"/>
      <c r="AE949" s="35"/>
      <c r="AF949" s="35"/>
      <c r="AG949" s="35"/>
      <c r="AH949" s="35"/>
      <c r="AI949" s="35"/>
      <c r="AJ949" s="35"/>
      <c r="AK949" s="35"/>
      <c r="AL949" s="35"/>
    </row>
    <row r="950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  <c r="AA950" s="35"/>
      <c r="AB950" s="35"/>
      <c r="AC950" s="35"/>
      <c r="AD950" s="35"/>
      <c r="AE950" s="35"/>
      <c r="AF950" s="35"/>
      <c r="AG950" s="35"/>
      <c r="AH950" s="35"/>
      <c r="AI950" s="35"/>
      <c r="AJ950" s="35"/>
      <c r="AK950" s="35"/>
      <c r="AL950" s="35"/>
    </row>
    <row r="95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  <c r="AA951" s="35"/>
      <c r="AB951" s="35"/>
      <c r="AC951" s="35"/>
      <c r="AD951" s="35"/>
      <c r="AE951" s="35"/>
      <c r="AF951" s="35"/>
      <c r="AG951" s="35"/>
      <c r="AH951" s="35"/>
      <c r="AI951" s="35"/>
      <c r="AJ951" s="35"/>
      <c r="AK951" s="35"/>
      <c r="AL951" s="35"/>
    </row>
    <row r="952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  <c r="AA952" s="35"/>
      <c r="AB952" s="35"/>
      <c r="AC952" s="35"/>
      <c r="AD952" s="35"/>
      <c r="AE952" s="35"/>
      <c r="AF952" s="35"/>
      <c r="AG952" s="35"/>
      <c r="AH952" s="35"/>
      <c r="AI952" s="35"/>
      <c r="AJ952" s="35"/>
      <c r="AK952" s="35"/>
      <c r="AL952" s="35"/>
    </row>
    <row r="953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  <c r="AA953" s="35"/>
      <c r="AB953" s="35"/>
      <c r="AC953" s="35"/>
      <c r="AD953" s="35"/>
      <c r="AE953" s="35"/>
      <c r="AF953" s="35"/>
      <c r="AG953" s="35"/>
      <c r="AH953" s="35"/>
      <c r="AI953" s="35"/>
      <c r="AJ953" s="35"/>
      <c r="AK953" s="35"/>
      <c r="AL953" s="35"/>
    </row>
    <row r="954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  <c r="AA954" s="35"/>
      <c r="AB954" s="35"/>
      <c r="AC954" s="35"/>
      <c r="AD954" s="35"/>
      <c r="AE954" s="35"/>
      <c r="AF954" s="35"/>
      <c r="AG954" s="35"/>
      <c r="AH954" s="35"/>
      <c r="AI954" s="35"/>
      <c r="AJ954" s="35"/>
      <c r="AK954" s="35"/>
      <c r="AL954" s="35"/>
    </row>
    <row r="955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  <c r="AA955" s="35"/>
      <c r="AB955" s="35"/>
      <c r="AC955" s="35"/>
      <c r="AD955" s="35"/>
      <c r="AE955" s="35"/>
      <c r="AF955" s="35"/>
      <c r="AG955" s="35"/>
      <c r="AH955" s="35"/>
      <c r="AI955" s="35"/>
      <c r="AJ955" s="35"/>
      <c r="AK955" s="35"/>
      <c r="AL955" s="35"/>
    </row>
    <row r="956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  <c r="AA956" s="35"/>
      <c r="AB956" s="35"/>
      <c r="AC956" s="35"/>
      <c r="AD956" s="35"/>
      <c r="AE956" s="35"/>
      <c r="AF956" s="35"/>
      <c r="AG956" s="35"/>
      <c r="AH956" s="35"/>
      <c r="AI956" s="35"/>
      <c r="AJ956" s="35"/>
      <c r="AK956" s="35"/>
      <c r="AL956" s="35"/>
    </row>
    <row r="957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  <c r="AA957" s="35"/>
      <c r="AB957" s="35"/>
      <c r="AC957" s="35"/>
      <c r="AD957" s="35"/>
      <c r="AE957" s="35"/>
      <c r="AF957" s="35"/>
      <c r="AG957" s="35"/>
      <c r="AH957" s="35"/>
      <c r="AI957" s="35"/>
      <c r="AJ957" s="35"/>
      <c r="AK957" s="35"/>
      <c r="AL957" s="35"/>
    </row>
    <row r="958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  <c r="AA958" s="35"/>
      <c r="AB958" s="35"/>
      <c r="AC958" s="35"/>
      <c r="AD958" s="35"/>
      <c r="AE958" s="35"/>
      <c r="AF958" s="35"/>
      <c r="AG958" s="35"/>
      <c r="AH958" s="35"/>
      <c r="AI958" s="35"/>
      <c r="AJ958" s="35"/>
      <c r="AK958" s="35"/>
      <c r="AL958" s="35"/>
    </row>
    <row r="959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  <c r="AA959" s="35"/>
      <c r="AB959" s="35"/>
      <c r="AC959" s="35"/>
      <c r="AD959" s="35"/>
      <c r="AE959" s="35"/>
      <c r="AF959" s="35"/>
      <c r="AG959" s="35"/>
      <c r="AH959" s="35"/>
      <c r="AI959" s="35"/>
      <c r="AJ959" s="35"/>
      <c r="AK959" s="35"/>
      <c r="AL959" s="35"/>
    </row>
    <row r="960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  <c r="AA960" s="35"/>
      <c r="AB960" s="35"/>
      <c r="AC960" s="35"/>
      <c r="AD960" s="35"/>
      <c r="AE960" s="35"/>
      <c r="AF960" s="35"/>
      <c r="AG960" s="35"/>
      <c r="AH960" s="35"/>
      <c r="AI960" s="35"/>
      <c r="AJ960" s="35"/>
      <c r="AK960" s="35"/>
      <c r="AL960" s="35"/>
    </row>
    <row r="96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  <c r="AA961" s="35"/>
      <c r="AB961" s="35"/>
      <c r="AC961" s="35"/>
      <c r="AD961" s="35"/>
      <c r="AE961" s="35"/>
      <c r="AF961" s="35"/>
      <c r="AG961" s="35"/>
      <c r="AH961" s="35"/>
      <c r="AI961" s="35"/>
      <c r="AJ961" s="35"/>
      <c r="AK961" s="35"/>
      <c r="AL961" s="35"/>
    </row>
    <row r="962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  <c r="AA962" s="35"/>
      <c r="AB962" s="35"/>
      <c r="AC962" s="35"/>
      <c r="AD962" s="35"/>
      <c r="AE962" s="35"/>
      <c r="AF962" s="35"/>
      <c r="AG962" s="35"/>
      <c r="AH962" s="35"/>
      <c r="AI962" s="35"/>
      <c r="AJ962" s="35"/>
      <c r="AK962" s="35"/>
      <c r="AL962" s="35"/>
    </row>
    <row r="963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  <c r="AA963" s="35"/>
      <c r="AB963" s="35"/>
      <c r="AC963" s="35"/>
      <c r="AD963" s="35"/>
      <c r="AE963" s="35"/>
      <c r="AF963" s="35"/>
      <c r="AG963" s="35"/>
      <c r="AH963" s="35"/>
      <c r="AI963" s="35"/>
      <c r="AJ963" s="35"/>
      <c r="AK963" s="35"/>
      <c r="AL963" s="35"/>
    </row>
    <row r="964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  <c r="AB964" s="35"/>
      <c r="AC964" s="35"/>
      <c r="AD964" s="35"/>
      <c r="AE964" s="35"/>
      <c r="AF964" s="35"/>
      <c r="AG964" s="35"/>
      <c r="AH964" s="35"/>
      <c r="AI964" s="35"/>
      <c r="AJ964" s="35"/>
      <c r="AK964" s="35"/>
      <c r="AL964" s="35"/>
    </row>
    <row r="965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  <c r="AA965" s="35"/>
      <c r="AB965" s="35"/>
      <c r="AC965" s="35"/>
      <c r="AD965" s="35"/>
      <c r="AE965" s="35"/>
      <c r="AF965" s="35"/>
      <c r="AG965" s="35"/>
      <c r="AH965" s="35"/>
      <c r="AI965" s="35"/>
      <c r="AJ965" s="35"/>
      <c r="AK965" s="35"/>
      <c r="AL965" s="35"/>
    </row>
    <row r="966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  <c r="AA966" s="35"/>
      <c r="AB966" s="35"/>
      <c r="AC966" s="35"/>
      <c r="AD966" s="35"/>
      <c r="AE966" s="35"/>
      <c r="AF966" s="35"/>
      <c r="AG966" s="35"/>
      <c r="AH966" s="35"/>
      <c r="AI966" s="35"/>
      <c r="AJ966" s="35"/>
      <c r="AK966" s="35"/>
      <c r="AL966" s="35"/>
    </row>
    <row r="967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  <c r="AA967" s="35"/>
      <c r="AB967" s="35"/>
      <c r="AC967" s="35"/>
      <c r="AD967" s="35"/>
      <c r="AE967" s="35"/>
      <c r="AF967" s="35"/>
      <c r="AG967" s="35"/>
      <c r="AH967" s="35"/>
      <c r="AI967" s="35"/>
      <c r="AJ967" s="35"/>
      <c r="AK967" s="35"/>
      <c r="AL967" s="35"/>
    </row>
    <row r="968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  <c r="AA968" s="35"/>
      <c r="AB968" s="35"/>
      <c r="AC968" s="35"/>
      <c r="AD968" s="35"/>
      <c r="AE968" s="35"/>
      <c r="AF968" s="35"/>
      <c r="AG968" s="35"/>
      <c r="AH968" s="35"/>
      <c r="AI968" s="35"/>
      <c r="AJ968" s="35"/>
      <c r="AK968" s="35"/>
      <c r="AL968" s="35"/>
    </row>
    <row r="969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  <c r="AA969" s="35"/>
      <c r="AB969" s="35"/>
      <c r="AC969" s="35"/>
      <c r="AD969" s="35"/>
      <c r="AE969" s="35"/>
      <c r="AF969" s="35"/>
      <c r="AG969" s="35"/>
      <c r="AH969" s="35"/>
      <c r="AI969" s="35"/>
      <c r="AJ969" s="35"/>
      <c r="AK969" s="35"/>
      <c r="AL969" s="35"/>
    </row>
    <row r="970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  <c r="AA970" s="35"/>
      <c r="AB970" s="35"/>
      <c r="AC970" s="35"/>
      <c r="AD970" s="35"/>
      <c r="AE970" s="35"/>
      <c r="AF970" s="35"/>
      <c r="AG970" s="35"/>
      <c r="AH970" s="35"/>
      <c r="AI970" s="35"/>
      <c r="AJ970" s="35"/>
      <c r="AK970" s="35"/>
      <c r="AL970" s="35"/>
    </row>
    <row r="97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  <c r="AA971" s="35"/>
      <c r="AB971" s="35"/>
      <c r="AC971" s="35"/>
      <c r="AD971" s="35"/>
      <c r="AE971" s="35"/>
      <c r="AF971" s="35"/>
      <c r="AG971" s="35"/>
      <c r="AH971" s="35"/>
      <c r="AI971" s="35"/>
      <c r="AJ971" s="35"/>
      <c r="AK971" s="35"/>
      <c r="AL971" s="35"/>
    </row>
    <row r="972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  <c r="AA972" s="35"/>
      <c r="AB972" s="35"/>
      <c r="AC972" s="35"/>
      <c r="AD972" s="35"/>
      <c r="AE972" s="35"/>
      <c r="AF972" s="35"/>
      <c r="AG972" s="35"/>
      <c r="AH972" s="35"/>
      <c r="AI972" s="35"/>
      <c r="AJ972" s="35"/>
      <c r="AK972" s="35"/>
      <c r="AL972" s="35"/>
    </row>
    <row r="973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  <c r="AA973" s="35"/>
      <c r="AB973" s="35"/>
      <c r="AC973" s="35"/>
      <c r="AD973" s="35"/>
      <c r="AE973" s="35"/>
      <c r="AF973" s="35"/>
      <c r="AG973" s="35"/>
      <c r="AH973" s="35"/>
      <c r="AI973" s="35"/>
      <c r="AJ973" s="35"/>
      <c r="AK973" s="35"/>
      <c r="AL973" s="35"/>
    </row>
    <row r="974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  <c r="AA974" s="35"/>
      <c r="AB974" s="35"/>
      <c r="AC974" s="35"/>
      <c r="AD974" s="35"/>
      <c r="AE974" s="35"/>
      <c r="AF974" s="35"/>
      <c r="AG974" s="35"/>
      <c r="AH974" s="35"/>
      <c r="AI974" s="35"/>
      <c r="AJ974" s="35"/>
      <c r="AK974" s="35"/>
      <c r="AL974" s="35"/>
    </row>
    <row r="975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  <c r="AA975" s="35"/>
      <c r="AB975" s="35"/>
      <c r="AC975" s="35"/>
      <c r="AD975" s="35"/>
      <c r="AE975" s="35"/>
      <c r="AF975" s="35"/>
      <c r="AG975" s="35"/>
      <c r="AH975" s="35"/>
      <c r="AI975" s="35"/>
      <c r="AJ975" s="35"/>
      <c r="AK975" s="35"/>
      <c r="AL975" s="35"/>
    </row>
    <row r="976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  <c r="AA976" s="35"/>
      <c r="AB976" s="35"/>
      <c r="AC976" s="35"/>
      <c r="AD976" s="35"/>
      <c r="AE976" s="35"/>
      <c r="AF976" s="35"/>
      <c r="AG976" s="35"/>
      <c r="AH976" s="35"/>
      <c r="AI976" s="35"/>
      <c r="AJ976" s="35"/>
      <c r="AK976" s="35"/>
      <c r="AL976" s="35"/>
    </row>
    <row r="977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  <c r="AA977" s="35"/>
      <c r="AB977" s="35"/>
      <c r="AC977" s="35"/>
      <c r="AD977" s="35"/>
      <c r="AE977" s="35"/>
      <c r="AF977" s="35"/>
      <c r="AG977" s="35"/>
      <c r="AH977" s="35"/>
      <c r="AI977" s="35"/>
      <c r="AJ977" s="35"/>
      <c r="AK977" s="35"/>
      <c r="AL977" s="35"/>
    </row>
    <row r="978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  <c r="AA978" s="35"/>
      <c r="AB978" s="35"/>
      <c r="AC978" s="35"/>
      <c r="AD978" s="35"/>
      <c r="AE978" s="35"/>
      <c r="AF978" s="35"/>
      <c r="AG978" s="35"/>
      <c r="AH978" s="35"/>
      <c r="AI978" s="35"/>
      <c r="AJ978" s="35"/>
      <c r="AK978" s="35"/>
      <c r="AL978" s="35"/>
    </row>
    <row r="979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  <c r="AA979" s="35"/>
      <c r="AB979" s="35"/>
      <c r="AC979" s="35"/>
      <c r="AD979" s="35"/>
      <c r="AE979" s="35"/>
      <c r="AF979" s="35"/>
      <c r="AG979" s="35"/>
      <c r="AH979" s="35"/>
      <c r="AI979" s="35"/>
      <c r="AJ979" s="35"/>
      <c r="AK979" s="35"/>
      <c r="AL979" s="35"/>
    </row>
    <row r="980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  <c r="AA980" s="35"/>
      <c r="AB980" s="35"/>
      <c r="AC980" s="35"/>
      <c r="AD980" s="35"/>
      <c r="AE980" s="35"/>
      <c r="AF980" s="35"/>
      <c r="AG980" s="35"/>
      <c r="AH980" s="35"/>
      <c r="AI980" s="35"/>
      <c r="AJ980" s="35"/>
      <c r="AK980" s="35"/>
      <c r="AL980" s="35"/>
    </row>
    <row r="98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  <c r="AA981" s="35"/>
      <c r="AB981" s="35"/>
      <c r="AC981" s="35"/>
      <c r="AD981" s="35"/>
      <c r="AE981" s="35"/>
      <c r="AF981" s="35"/>
      <c r="AG981" s="35"/>
      <c r="AH981" s="35"/>
      <c r="AI981" s="35"/>
      <c r="AJ981" s="35"/>
      <c r="AK981" s="35"/>
      <c r="AL981" s="35"/>
    </row>
    <row r="982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  <c r="AA982" s="35"/>
      <c r="AB982" s="35"/>
      <c r="AC982" s="35"/>
      <c r="AD982" s="35"/>
      <c r="AE982" s="35"/>
      <c r="AF982" s="35"/>
      <c r="AG982" s="35"/>
      <c r="AH982" s="35"/>
      <c r="AI982" s="35"/>
      <c r="AJ982" s="35"/>
      <c r="AK982" s="35"/>
      <c r="AL982" s="35"/>
    </row>
    <row r="983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  <c r="AA983" s="35"/>
      <c r="AB983" s="35"/>
      <c r="AC983" s="35"/>
      <c r="AD983" s="35"/>
      <c r="AE983" s="35"/>
      <c r="AF983" s="35"/>
      <c r="AG983" s="35"/>
      <c r="AH983" s="35"/>
      <c r="AI983" s="35"/>
      <c r="AJ983" s="35"/>
      <c r="AK983" s="35"/>
      <c r="AL983" s="35"/>
    </row>
    <row r="984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  <c r="AA984" s="35"/>
      <c r="AB984" s="35"/>
      <c r="AC984" s="35"/>
      <c r="AD984" s="35"/>
      <c r="AE984" s="35"/>
      <c r="AF984" s="35"/>
      <c r="AG984" s="35"/>
      <c r="AH984" s="35"/>
      <c r="AI984" s="35"/>
      <c r="AJ984" s="35"/>
      <c r="AK984" s="35"/>
      <c r="AL984" s="35"/>
    </row>
    <row r="985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  <c r="AA985" s="35"/>
      <c r="AB985" s="35"/>
      <c r="AC985" s="35"/>
      <c r="AD985" s="35"/>
      <c r="AE985" s="35"/>
      <c r="AF985" s="35"/>
      <c r="AG985" s="35"/>
      <c r="AH985" s="35"/>
      <c r="AI985" s="35"/>
      <c r="AJ985" s="35"/>
      <c r="AK985" s="35"/>
      <c r="AL985" s="35"/>
    </row>
    <row r="986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  <c r="AA986" s="35"/>
      <c r="AB986" s="35"/>
      <c r="AC986" s="35"/>
      <c r="AD986" s="35"/>
      <c r="AE986" s="35"/>
      <c r="AF986" s="35"/>
      <c r="AG986" s="35"/>
      <c r="AH986" s="35"/>
      <c r="AI986" s="35"/>
      <c r="AJ986" s="35"/>
      <c r="AK986" s="35"/>
      <c r="AL986" s="35"/>
    </row>
    <row r="987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  <c r="AA987" s="35"/>
      <c r="AB987" s="35"/>
      <c r="AC987" s="35"/>
      <c r="AD987" s="35"/>
      <c r="AE987" s="35"/>
      <c r="AF987" s="35"/>
      <c r="AG987" s="35"/>
      <c r="AH987" s="35"/>
      <c r="AI987" s="35"/>
      <c r="AJ987" s="35"/>
      <c r="AK987" s="35"/>
      <c r="AL987" s="35"/>
    </row>
    <row r="988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  <c r="AA988" s="35"/>
      <c r="AB988" s="35"/>
      <c r="AC988" s="35"/>
      <c r="AD988" s="35"/>
      <c r="AE988" s="35"/>
      <c r="AF988" s="35"/>
      <c r="AG988" s="35"/>
      <c r="AH988" s="35"/>
      <c r="AI988" s="35"/>
      <c r="AJ988" s="35"/>
      <c r="AK988" s="35"/>
      <c r="AL988" s="35"/>
    </row>
    <row r="989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  <c r="AA989" s="35"/>
      <c r="AB989" s="35"/>
      <c r="AC989" s="35"/>
      <c r="AD989" s="35"/>
      <c r="AE989" s="35"/>
      <c r="AF989" s="35"/>
      <c r="AG989" s="35"/>
      <c r="AH989" s="35"/>
      <c r="AI989" s="35"/>
      <c r="AJ989" s="35"/>
      <c r="AK989" s="35"/>
      <c r="AL989" s="35"/>
    </row>
    <row r="990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  <c r="AA990" s="35"/>
      <c r="AB990" s="35"/>
      <c r="AC990" s="35"/>
      <c r="AD990" s="35"/>
      <c r="AE990" s="35"/>
      <c r="AF990" s="35"/>
      <c r="AG990" s="35"/>
      <c r="AH990" s="35"/>
      <c r="AI990" s="35"/>
      <c r="AJ990" s="35"/>
      <c r="AK990" s="35"/>
      <c r="AL990" s="35"/>
    </row>
    <row r="99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  <c r="AA991" s="35"/>
      <c r="AB991" s="35"/>
      <c r="AC991" s="35"/>
      <c r="AD991" s="35"/>
      <c r="AE991" s="35"/>
      <c r="AF991" s="35"/>
      <c r="AG991" s="35"/>
      <c r="AH991" s="35"/>
      <c r="AI991" s="35"/>
      <c r="AJ991" s="35"/>
      <c r="AK991" s="35"/>
      <c r="AL991" s="35"/>
    </row>
    <row r="992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  <c r="AA992" s="35"/>
      <c r="AB992" s="35"/>
      <c r="AC992" s="35"/>
      <c r="AD992" s="35"/>
      <c r="AE992" s="35"/>
      <c r="AF992" s="35"/>
      <c r="AG992" s="35"/>
      <c r="AH992" s="35"/>
      <c r="AI992" s="35"/>
      <c r="AJ992" s="35"/>
      <c r="AK992" s="35"/>
      <c r="AL992" s="35"/>
    </row>
    <row r="993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  <c r="AA993" s="35"/>
      <c r="AB993" s="35"/>
      <c r="AC993" s="35"/>
      <c r="AD993" s="35"/>
      <c r="AE993" s="35"/>
      <c r="AF993" s="35"/>
      <c r="AG993" s="35"/>
      <c r="AH993" s="35"/>
      <c r="AI993" s="35"/>
      <c r="AJ993" s="35"/>
      <c r="AK993" s="35"/>
      <c r="AL993" s="35"/>
    </row>
    <row r="994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  <c r="AA994" s="35"/>
      <c r="AB994" s="35"/>
      <c r="AC994" s="35"/>
      <c r="AD994" s="35"/>
      <c r="AE994" s="35"/>
      <c r="AF994" s="35"/>
      <c r="AG994" s="35"/>
      <c r="AH994" s="35"/>
      <c r="AI994" s="35"/>
      <c r="AJ994" s="35"/>
      <c r="AK994" s="35"/>
      <c r="AL994" s="35"/>
    </row>
    <row r="995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  <c r="AA995" s="35"/>
      <c r="AB995" s="35"/>
      <c r="AC995" s="35"/>
      <c r="AD995" s="35"/>
      <c r="AE995" s="35"/>
      <c r="AF995" s="35"/>
      <c r="AG995" s="35"/>
      <c r="AH995" s="35"/>
      <c r="AI995" s="35"/>
      <c r="AJ995" s="35"/>
      <c r="AK995" s="35"/>
      <c r="AL995" s="35"/>
    </row>
    <row r="996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  <c r="AA996" s="35"/>
      <c r="AB996" s="35"/>
      <c r="AC996" s="35"/>
      <c r="AD996" s="35"/>
      <c r="AE996" s="35"/>
      <c r="AF996" s="35"/>
      <c r="AG996" s="35"/>
      <c r="AH996" s="35"/>
      <c r="AI996" s="35"/>
      <c r="AJ996" s="35"/>
      <c r="AK996" s="35"/>
      <c r="AL996" s="35"/>
    </row>
    <row r="997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  <c r="AA997" s="35"/>
      <c r="AB997" s="35"/>
      <c r="AC997" s="35"/>
      <c r="AD997" s="35"/>
      <c r="AE997" s="35"/>
      <c r="AF997" s="35"/>
      <c r="AG997" s="35"/>
      <c r="AH997" s="35"/>
      <c r="AI997" s="35"/>
      <c r="AJ997" s="35"/>
      <c r="AK997" s="35"/>
      <c r="AL997" s="35"/>
    </row>
    <row r="998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  <c r="AA998" s="35"/>
      <c r="AB998" s="35"/>
      <c r="AC998" s="35"/>
      <c r="AD998" s="35"/>
      <c r="AE998" s="35"/>
      <c r="AF998" s="35"/>
      <c r="AG998" s="35"/>
      <c r="AH998" s="35"/>
      <c r="AI998" s="35"/>
      <c r="AJ998" s="35"/>
      <c r="AK998" s="35"/>
      <c r="AL998" s="35"/>
    </row>
    <row r="999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  <c r="AA999" s="35"/>
      <c r="AB999" s="35"/>
      <c r="AC999" s="35"/>
      <c r="AD999" s="35"/>
      <c r="AE999" s="35"/>
      <c r="AF999" s="35"/>
      <c r="AG999" s="35"/>
      <c r="AH999" s="35"/>
      <c r="AI999" s="35"/>
      <c r="AJ999" s="35"/>
      <c r="AK999" s="35"/>
      <c r="AL999" s="35"/>
    </row>
    <row r="1000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  <c r="AA1000" s="35"/>
      <c r="AB1000" s="35"/>
      <c r="AC1000" s="35"/>
      <c r="AD1000" s="35"/>
      <c r="AE1000" s="35"/>
      <c r="AF1000" s="35"/>
      <c r="AG1000" s="35"/>
      <c r="AH1000" s="35"/>
      <c r="AI1000" s="35"/>
      <c r="AJ1000" s="35"/>
      <c r="AK1000" s="35"/>
      <c r="AL1000" s="35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5" width="10.29"/>
    <col customWidth="1" min="26" max="26" width="9.57"/>
    <col customWidth="1" min="27" max="38" width="10.29"/>
  </cols>
  <sheetData>
    <row r="1" ht="12.75" customHeight="1">
      <c r="A1" s="59">
        <v>0.025741</v>
      </c>
      <c r="B1" s="59">
        <v>0.023898</v>
      </c>
      <c r="C1" s="59">
        <v>0.022635</v>
      </c>
      <c r="D1" s="59">
        <v>0.020119</v>
      </c>
      <c r="E1" s="59">
        <v>0.019009</v>
      </c>
      <c r="F1" s="59">
        <v>0.015787</v>
      </c>
      <c r="G1" s="59">
        <v>0.0151</v>
      </c>
      <c r="H1" s="59">
        <v>0.014596</v>
      </c>
      <c r="I1" s="59">
        <v>0.013173</v>
      </c>
      <c r="J1" s="59">
        <v>0.012832</v>
      </c>
      <c r="K1" s="59">
        <v>0.012169</v>
      </c>
      <c r="L1" s="59">
        <v>0.011903</v>
      </c>
      <c r="M1" s="59">
        <v>0.011186</v>
      </c>
      <c r="N1" s="59">
        <v>0.009895</v>
      </c>
      <c r="O1" s="59">
        <v>0.009495</v>
      </c>
      <c r="P1" s="59">
        <v>0.009828</v>
      </c>
      <c r="Q1" s="59">
        <v>0.007268</v>
      </c>
      <c r="R1" s="59">
        <v>0.005965</v>
      </c>
      <c r="S1" s="59">
        <v>0.005772</v>
      </c>
      <c r="T1" s="59">
        <v>0.004588</v>
      </c>
      <c r="U1" s="59">
        <v>0.004791</v>
      </c>
      <c r="V1" s="59">
        <v>0.004237</v>
      </c>
      <c r="W1" s="59">
        <v>0.003755</v>
      </c>
      <c r="X1" s="59">
        <v>0.00243</v>
      </c>
      <c r="Y1" s="59">
        <v>0.001726</v>
      </c>
      <c r="Z1" s="59">
        <v>0.0</v>
      </c>
      <c r="AA1" s="59">
        <v>0.001741</v>
      </c>
      <c r="AB1" s="59">
        <v>0.001881</v>
      </c>
      <c r="AC1" s="59">
        <v>-6.64E-4</v>
      </c>
      <c r="AD1" s="59">
        <v>3.1E-5</v>
      </c>
      <c r="AE1" s="59">
        <v>-4.67E-4</v>
      </c>
      <c r="AF1" s="59">
        <v>-1.0E-4</v>
      </c>
      <c r="AG1" s="59">
        <v>-4.73E-4</v>
      </c>
      <c r="AH1" s="59">
        <v>-0.001303</v>
      </c>
      <c r="AI1" s="59">
        <v>-0.002674</v>
      </c>
      <c r="AJ1" s="59">
        <v>-0.00167</v>
      </c>
      <c r="AK1" s="59">
        <v>-0.004748</v>
      </c>
      <c r="AL1" s="59">
        <v>-0.005083</v>
      </c>
    </row>
    <row r="2" ht="12.75" customHeight="1">
      <c r="A2" s="59">
        <v>0.024738</v>
      </c>
      <c r="B2" s="59">
        <v>0.023693</v>
      </c>
      <c r="C2" s="59">
        <v>0.022831</v>
      </c>
      <c r="D2" s="59">
        <v>0.020491</v>
      </c>
      <c r="E2" s="59">
        <v>0.019289</v>
      </c>
      <c r="F2" s="59">
        <v>0.016327</v>
      </c>
      <c r="G2" s="59">
        <v>0.016445</v>
      </c>
      <c r="H2" s="59">
        <v>0.015137</v>
      </c>
      <c r="I2" s="59">
        <v>0.014469</v>
      </c>
      <c r="J2" s="59">
        <v>0.012902</v>
      </c>
      <c r="K2" s="59">
        <v>0.011962</v>
      </c>
      <c r="L2" s="59">
        <v>0.011829</v>
      </c>
      <c r="M2" s="59">
        <v>0.011289</v>
      </c>
      <c r="N2" s="59">
        <v>0.009691</v>
      </c>
      <c r="O2" s="59">
        <v>0.009391</v>
      </c>
      <c r="P2" s="59">
        <v>0.010328</v>
      </c>
      <c r="Q2" s="59">
        <v>0.007446</v>
      </c>
      <c r="R2" s="59">
        <v>0.005423</v>
      </c>
      <c r="S2" s="59">
        <v>0.005396</v>
      </c>
      <c r="T2" s="59">
        <v>0.004747</v>
      </c>
      <c r="U2" s="59">
        <v>0.003869</v>
      </c>
      <c r="V2" s="59">
        <v>0.004275</v>
      </c>
      <c r="W2" s="59">
        <v>0.002834</v>
      </c>
      <c r="X2" s="59">
        <v>0.001453</v>
      </c>
      <c r="Y2" s="59">
        <v>0.001777</v>
      </c>
      <c r="Z2" s="59">
        <v>0.0</v>
      </c>
      <c r="AA2" s="59">
        <v>2.87E-4</v>
      </c>
      <c r="AB2" s="59">
        <v>-0.001084</v>
      </c>
      <c r="AC2" s="59">
        <v>-0.002411</v>
      </c>
      <c r="AD2" s="59">
        <v>-0.002463</v>
      </c>
      <c r="AE2" s="59">
        <v>-0.002884</v>
      </c>
      <c r="AF2" s="59">
        <v>-0.001955</v>
      </c>
      <c r="AG2" s="59">
        <v>-0.003539</v>
      </c>
      <c r="AH2" s="59">
        <v>-0.004532</v>
      </c>
      <c r="AI2" s="59">
        <v>-0.005933</v>
      </c>
      <c r="AJ2" s="59">
        <v>-0.006269</v>
      </c>
      <c r="AK2" s="59">
        <v>-0.008233</v>
      </c>
      <c r="AL2" s="59">
        <v>-0.008429</v>
      </c>
    </row>
    <row r="3" ht="12.75" customHeight="1">
      <c r="A3" s="59">
        <v>0.025632</v>
      </c>
      <c r="B3" s="59">
        <v>0.025071</v>
      </c>
      <c r="C3" s="59">
        <v>0.024736</v>
      </c>
      <c r="D3" s="59">
        <v>0.023101</v>
      </c>
      <c r="E3" s="59">
        <v>0.022374</v>
      </c>
      <c r="F3" s="59">
        <v>0.019702</v>
      </c>
      <c r="G3" s="59">
        <v>0.018731</v>
      </c>
      <c r="H3" s="59">
        <v>0.018235</v>
      </c>
      <c r="I3" s="59">
        <v>0.017351</v>
      </c>
      <c r="J3" s="59">
        <v>0.016514</v>
      </c>
      <c r="K3" s="59">
        <v>0.015948</v>
      </c>
      <c r="L3" s="59">
        <v>0.014198</v>
      </c>
      <c r="M3" s="59">
        <v>0.013453</v>
      </c>
      <c r="N3" s="59">
        <v>0.012854</v>
      </c>
      <c r="O3" s="59">
        <v>0.011479</v>
      </c>
      <c r="P3" s="59">
        <v>0.011024</v>
      </c>
      <c r="Q3" s="59">
        <v>0.009497</v>
      </c>
      <c r="R3" s="59">
        <v>0.007509</v>
      </c>
      <c r="S3" s="59">
        <v>0.007609</v>
      </c>
      <c r="T3" s="59">
        <v>0.006382</v>
      </c>
      <c r="U3" s="59">
        <v>0.005597</v>
      </c>
      <c r="V3" s="59">
        <v>0.003922</v>
      </c>
      <c r="W3" s="59">
        <v>0.003248</v>
      </c>
      <c r="X3" s="59">
        <v>0.002853</v>
      </c>
      <c r="Y3" s="59">
        <v>8.05E-4</v>
      </c>
      <c r="Z3" s="59">
        <v>0.0</v>
      </c>
      <c r="AA3" s="59">
        <v>-1.67E-4</v>
      </c>
      <c r="AB3" s="59">
        <v>-0.001436</v>
      </c>
      <c r="AC3" s="59">
        <v>-0.003533</v>
      </c>
      <c r="AD3" s="59">
        <v>-0.003664</v>
      </c>
      <c r="AE3" s="59">
        <v>-0.004689</v>
      </c>
      <c r="AF3" s="59">
        <v>-0.004988</v>
      </c>
      <c r="AG3" s="59">
        <v>-0.006489</v>
      </c>
      <c r="AH3" s="59">
        <v>-0.007603</v>
      </c>
      <c r="AI3" s="59">
        <v>-0.009328</v>
      </c>
      <c r="AJ3" s="59">
        <v>-0.009865</v>
      </c>
      <c r="AK3" s="59">
        <v>-0.011218</v>
      </c>
      <c r="AL3" s="59">
        <v>-0.012568</v>
      </c>
    </row>
    <row r="4" ht="12.75" customHeight="1">
      <c r="A4" s="59">
        <v>0.027166</v>
      </c>
      <c r="B4" s="59">
        <v>0.026984</v>
      </c>
      <c r="C4" s="59">
        <v>0.026331</v>
      </c>
      <c r="D4" s="59">
        <v>0.024754</v>
      </c>
      <c r="E4" s="59">
        <v>0.023971</v>
      </c>
      <c r="F4" s="59">
        <v>0.02097</v>
      </c>
      <c r="G4" s="59">
        <v>0.020389</v>
      </c>
      <c r="H4" s="59">
        <v>0.019272</v>
      </c>
      <c r="I4" s="59">
        <v>0.018354</v>
      </c>
      <c r="J4" s="59">
        <v>0.017793</v>
      </c>
      <c r="K4" s="59">
        <v>0.016489</v>
      </c>
      <c r="L4" s="59">
        <v>0.01521</v>
      </c>
      <c r="M4" s="59">
        <v>0.014554</v>
      </c>
      <c r="N4" s="59">
        <v>0.013034</v>
      </c>
      <c r="O4" s="59">
        <v>0.012541</v>
      </c>
      <c r="P4" s="59">
        <v>0.012291</v>
      </c>
      <c r="Q4" s="59">
        <v>0.01015</v>
      </c>
      <c r="R4" s="59">
        <v>0.00831</v>
      </c>
      <c r="S4" s="59">
        <v>0.008241</v>
      </c>
      <c r="T4" s="59">
        <v>0.006287</v>
      </c>
      <c r="U4" s="59">
        <v>0.005443</v>
      </c>
      <c r="V4" s="59">
        <v>0.004704</v>
      </c>
      <c r="W4" s="59">
        <v>0.00345</v>
      </c>
      <c r="X4" s="59">
        <v>0.002955</v>
      </c>
      <c r="Y4" s="59">
        <v>0.001348</v>
      </c>
      <c r="Z4" s="59">
        <v>0.0</v>
      </c>
      <c r="AA4" s="59">
        <v>1.41E-4</v>
      </c>
      <c r="AB4" s="59">
        <v>-0.002317</v>
      </c>
      <c r="AC4" s="59">
        <v>-0.004502</v>
      </c>
      <c r="AD4" s="59">
        <v>-0.004582</v>
      </c>
      <c r="AE4" s="59">
        <v>-0.00643</v>
      </c>
      <c r="AF4" s="59">
        <v>-0.006753</v>
      </c>
      <c r="AG4" s="59">
        <v>-0.009128</v>
      </c>
      <c r="AH4" s="59">
        <v>-0.009812</v>
      </c>
      <c r="AI4" s="59">
        <v>-0.012122</v>
      </c>
      <c r="AJ4" s="59">
        <v>-0.011823</v>
      </c>
      <c r="AK4" s="59">
        <v>-0.014444</v>
      </c>
      <c r="AL4" s="59">
        <v>-0.01486</v>
      </c>
    </row>
    <row r="5" ht="12.75" customHeight="1">
      <c r="A5" s="59">
        <v>0.027265</v>
      </c>
      <c r="B5" s="59">
        <v>0.027539</v>
      </c>
      <c r="C5" s="59">
        <v>0.027519</v>
      </c>
      <c r="D5" s="59">
        <v>0.026163</v>
      </c>
      <c r="E5" s="59">
        <v>0.025465</v>
      </c>
      <c r="F5" s="59">
        <v>0.022728</v>
      </c>
      <c r="G5" s="59">
        <v>0.022111</v>
      </c>
      <c r="H5" s="59">
        <v>0.021099</v>
      </c>
      <c r="I5" s="59">
        <v>0.02003</v>
      </c>
      <c r="J5" s="59">
        <v>0.019196</v>
      </c>
      <c r="K5" s="59">
        <v>0.017949</v>
      </c>
      <c r="L5" s="59">
        <v>0.017166</v>
      </c>
      <c r="M5" s="59">
        <v>0.016036</v>
      </c>
      <c r="N5" s="59">
        <v>0.014334</v>
      </c>
      <c r="O5" s="59">
        <v>0.013778</v>
      </c>
      <c r="P5" s="59">
        <v>0.013482</v>
      </c>
      <c r="Q5" s="59">
        <v>0.011001</v>
      </c>
      <c r="R5" s="59">
        <v>0.009534</v>
      </c>
      <c r="S5" s="59">
        <v>0.008287</v>
      </c>
      <c r="T5" s="59">
        <v>0.007451</v>
      </c>
      <c r="U5" s="59">
        <v>0.006168</v>
      </c>
      <c r="V5" s="59">
        <v>0.005549</v>
      </c>
      <c r="W5" s="59">
        <v>0.00397</v>
      </c>
      <c r="X5" s="59">
        <v>0.002879</v>
      </c>
      <c r="Y5" s="59">
        <v>0.001602</v>
      </c>
      <c r="Z5" s="59">
        <v>0.0</v>
      </c>
      <c r="AA5" s="59">
        <v>-2.86E-4</v>
      </c>
      <c r="AB5" s="59">
        <v>-0.002371</v>
      </c>
      <c r="AC5" s="59">
        <v>-0.004998</v>
      </c>
      <c r="AD5" s="59">
        <v>-0.005488</v>
      </c>
      <c r="AE5" s="59">
        <v>-0.006536</v>
      </c>
      <c r="AF5" s="59">
        <v>-0.007611</v>
      </c>
      <c r="AG5" s="59">
        <v>-0.009182</v>
      </c>
      <c r="AH5" s="59">
        <v>-0.011108</v>
      </c>
      <c r="AI5" s="59">
        <v>-0.012785</v>
      </c>
      <c r="AJ5" s="59">
        <v>-0.013722</v>
      </c>
      <c r="AK5" s="59">
        <v>-0.015815</v>
      </c>
      <c r="AL5" s="59">
        <v>-0.017134</v>
      </c>
    </row>
    <row r="6" ht="12.75" customHeight="1">
      <c r="A6" s="59">
        <v>0.028046</v>
      </c>
      <c r="B6" s="59">
        <v>0.027558</v>
      </c>
      <c r="C6" s="59">
        <v>0.027365</v>
      </c>
      <c r="D6" s="59">
        <v>0.025964</v>
      </c>
      <c r="E6" s="59">
        <v>0.02529</v>
      </c>
      <c r="F6" s="59">
        <v>0.022921</v>
      </c>
      <c r="G6" s="59">
        <v>0.021868</v>
      </c>
      <c r="H6" s="59">
        <v>0.020945</v>
      </c>
      <c r="I6" s="59">
        <v>0.020464</v>
      </c>
      <c r="J6" s="59">
        <v>0.01911</v>
      </c>
      <c r="K6" s="59">
        <v>0.018196</v>
      </c>
      <c r="L6" s="59">
        <v>0.017036</v>
      </c>
      <c r="M6" s="59">
        <v>0.015843</v>
      </c>
      <c r="N6" s="59">
        <v>0.01452</v>
      </c>
      <c r="O6" s="59">
        <v>0.013874</v>
      </c>
      <c r="P6" s="59">
        <v>0.012964</v>
      </c>
      <c r="Q6" s="59">
        <v>0.011153</v>
      </c>
      <c r="R6" s="59">
        <v>0.009268</v>
      </c>
      <c r="S6" s="59">
        <v>0.008674</v>
      </c>
      <c r="T6" s="59">
        <v>0.007107</v>
      </c>
      <c r="U6" s="59">
        <v>0.00642</v>
      </c>
      <c r="V6" s="59">
        <v>0.005025</v>
      </c>
      <c r="W6" s="59">
        <v>0.004053</v>
      </c>
      <c r="X6" s="59">
        <v>0.003137</v>
      </c>
      <c r="Y6" s="59">
        <v>0.001373</v>
      </c>
      <c r="Z6" s="59">
        <v>0.0</v>
      </c>
      <c r="AA6" s="59">
        <v>-7.33E-4</v>
      </c>
      <c r="AB6" s="59">
        <v>-0.002953</v>
      </c>
      <c r="AC6" s="59">
        <v>-0.00508</v>
      </c>
      <c r="AD6" s="59">
        <v>-0.005563</v>
      </c>
      <c r="AE6" s="59">
        <v>-0.0074</v>
      </c>
      <c r="AF6" s="59">
        <v>-0.008222</v>
      </c>
      <c r="AG6" s="59">
        <v>-0.010546</v>
      </c>
      <c r="AH6" s="59">
        <v>-0.011803</v>
      </c>
      <c r="AI6" s="59">
        <v>-0.014288</v>
      </c>
      <c r="AJ6" s="59">
        <v>-0.014959</v>
      </c>
      <c r="AK6" s="59">
        <v>-0.016553</v>
      </c>
      <c r="AL6" s="59">
        <v>-0.017335</v>
      </c>
    </row>
    <row r="7" ht="12.75" customHeight="1">
      <c r="A7" s="59">
        <v>0.027147</v>
      </c>
      <c r="B7" s="59">
        <v>0.026975</v>
      </c>
      <c r="C7" s="59">
        <v>0.026309</v>
      </c>
      <c r="D7" s="59">
        <v>0.024937</v>
      </c>
      <c r="E7" s="59">
        <v>0.024226</v>
      </c>
      <c r="F7" s="59">
        <v>0.022119</v>
      </c>
      <c r="G7" s="59">
        <v>0.02147</v>
      </c>
      <c r="H7" s="59">
        <v>0.020587</v>
      </c>
      <c r="I7" s="59">
        <v>0.019705</v>
      </c>
      <c r="J7" s="59">
        <v>0.018054</v>
      </c>
      <c r="K7" s="59">
        <v>0.017394</v>
      </c>
      <c r="L7" s="59">
        <v>0.01642</v>
      </c>
      <c r="M7" s="59">
        <v>0.015925</v>
      </c>
      <c r="N7" s="59">
        <v>0.014372</v>
      </c>
      <c r="O7" s="59">
        <v>0.013056</v>
      </c>
      <c r="P7" s="59">
        <v>0.012994</v>
      </c>
      <c r="Q7" s="59">
        <v>0.010631</v>
      </c>
      <c r="R7" s="59">
        <v>0.009339</v>
      </c>
      <c r="S7" s="59">
        <v>0.008194</v>
      </c>
      <c r="T7" s="59">
        <v>0.007376</v>
      </c>
      <c r="U7" s="59">
        <v>0.006222</v>
      </c>
      <c r="V7" s="59">
        <v>0.005238</v>
      </c>
      <c r="W7" s="59">
        <v>0.003668</v>
      </c>
      <c r="X7" s="59">
        <v>0.002862</v>
      </c>
      <c r="Y7" s="59">
        <v>0.001541</v>
      </c>
      <c r="Z7" s="59">
        <v>0.0</v>
      </c>
      <c r="AA7" s="59">
        <v>-7.13E-4</v>
      </c>
      <c r="AB7" s="59">
        <v>-0.002902</v>
      </c>
      <c r="AC7" s="59">
        <v>-0.005162</v>
      </c>
      <c r="AD7" s="59">
        <v>-0.005701</v>
      </c>
      <c r="AE7" s="59">
        <v>-0.007369</v>
      </c>
      <c r="AF7" s="59">
        <v>-0.008426</v>
      </c>
      <c r="AG7" s="59">
        <v>-0.009971</v>
      </c>
      <c r="AH7" s="59">
        <v>-0.011545</v>
      </c>
      <c r="AI7" s="59">
        <v>-0.013619</v>
      </c>
      <c r="AJ7" s="59">
        <v>-0.014475</v>
      </c>
      <c r="AK7" s="59">
        <v>-0.016206</v>
      </c>
      <c r="AL7" s="59">
        <v>-0.017019</v>
      </c>
    </row>
    <row r="8" ht="12.75" customHeight="1">
      <c r="A8" s="59">
        <v>0.024984</v>
      </c>
      <c r="B8" s="59">
        <v>0.024923</v>
      </c>
      <c r="C8" s="59">
        <v>0.024711</v>
      </c>
      <c r="D8" s="59">
        <v>0.023474</v>
      </c>
      <c r="E8" s="59">
        <v>0.022868</v>
      </c>
      <c r="F8" s="59">
        <v>0.021096</v>
      </c>
      <c r="G8" s="59">
        <v>0.020286</v>
      </c>
      <c r="H8" s="59">
        <v>0.018973</v>
      </c>
      <c r="I8" s="59">
        <v>0.018289</v>
      </c>
      <c r="J8" s="59">
        <v>0.017433</v>
      </c>
      <c r="K8" s="59">
        <v>0.016602</v>
      </c>
      <c r="L8" s="59">
        <v>0.015727</v>
      </c>
      <c r="M8" s="59">
        <v>0.014701</v>
      </c>
      <c r="N8" s="59">
        <v>0.013244</v>
      </c>
      <c r="O8" s="59">
        <v>0.012828</v>
      </c>
      <c r="P8" s="59">
        <v>0.011663</v>
      </c>
      <c r="Q8" s="59">
        <v>0.010071</v>
      </c>
      <c r="R8" s="59">
        <v>0.008319</v>
      </c>
      <c r="S8" s="59">
        <v>0.008301</v>
      </c>
      <c r="T8" s="59">
        <v>0.007172</v>
      </c>
      <c r="U8" s="59">
        <v>0.005791</v>
      </c>
      <c r="V8" s="59">
        <v>0.00506</v>
      </c>
      <c r="W8" s="59">
        <v>0.003567</v>
      </c>
      <c r="X8" s="59">
        <v>0.002646</v>
      </c>
      <c r="Y8" s="59">
        <v>0.001305</v>
      </c>
      <c r="Z8" s="59">
        <v>0.0</v>
      </c>
      <c r="AA8" s="59">
        <v>-5.77E-4</v>
      </c>
      <c r="AB8" s="59">
        <v>-0.002687</v>
      </c>
      <c r="AC8" s="59">
        <v>-0.004666</v>
      </c>
      <c r="AD8" s="59">
        <v>-0.005272</v>
      </c>
      <c r="AE8" s="59">
        <v>-0.007152</v>
      </c>
      <c r="AF8" s="59">
        <v>-0.007939</v>
      </c>
      <c r="AG8" s="59">
        <v>-0.009336</v>
      </c>
      <c r="AH8" s="59">
        <v>-0.010878</v>
      </c>
      <c r="AI8" s="59">
        <v>-0.012958</v>
      </c>
      <c r="AJ8" s="59">
        <v>-0.013776</v>
      </c>
      <c r="AK8" s="59">
        <v>-0.015457</v>
      </c>
      <c r="AL8" s="59">
        <v>-0.015841</v>
      </c>
    </row>
    <row r="9" ht="12.75" customHeight="1">
      <c r="A9" s="59">
        <v>0.021911</v>
      </c>
      <c r="B9" s="59">
        <v>0.021604</v>
      </c>
      <c r="C9" s="59">
        <v>0.021418</v>
      </c>
      <c r="D9" s="59">
        <v>0.020687</v>
      </c>
      <c r="E9" s="59">
        <v>0.019823</v>
      </c>
      <c r="F9" s="59">
        <v>0.018563</v>
      </c>
      <c r="G9" s="59">
        <v>0.01777</v>
      </c>
      <c r="H9" s="59">
        <v>0.016939</v>
      </c>
      <c r="I9" s="59">
        <v>0.016338</v>
      </c>
      <c r="J9" s="59">
        <v>0.015718</v>
      </c>
      <c r="K9" s="59">
        <v>0.014814</v>
      </c>
      <c r="L9" s="59">
        <v>0.013997</v>
      </c>
      <c r="M9" s="59">
        <v>0.01298</v>
      </c>
      <c r="N9" s="59">
        <v>0.01174</v>
      </c>
      <c r="O9" s="59">
        <v>0.011199</v>
      </c>
      <c r="P9" s="59">
        <v>0.010875</v>
      </c>
      <c r="Q9" s="59">
        <v>0.00928</v>
      </c>
      <c r="R9" s="59">
        <v>0.007709</v>
      </c>
      <c r="S9" s="59">
        <v>0.007111</v>
      </c>
      <c r="T9" s="59">
        <v>0.00639</v>
      </c>
      <c r="U9" s="59">
        <v>0.005054</v>
      </c>
      <c r="V9" s="59">
        <v>0.004276</v>
      </c>
      <c r="W9" s="59">
        <v>0.003149</v>
      </c>
      <c r="X9" s="59">
        <v>0.00234</v>
      </c>
      <c r="Y9" s="59">
        <v>0.001497</v>
      </c>
      <c r="Z9" s="59">
        <v>0.0</v>
      </c>
      <c r="AA9" s="59">
        <v>-0.001015</v>
      </c>
      <c r="AB9" s="59">
        <v>-0.002889</v>
      </c>
      <c r="AC9" s="59">
        <v>-0.004937</v>
      </c>
      <c r="AD9" s="59">
        <v>-0.005364</v>
      </c>
      <c r="AE9" s="59">
        <v>-0.006985</v>
      </c>
      <c r="AF9" s="59">
        <v>-0.007917</v>
      </c>
      <c r="AG9" s="59">
        <v>-0.009375</v>
      </c>
      <c r="AH9" s="59">
        <v>-0.011007</v>
      </c>
      <c r="AI9" s="59">
        <v>-0.012752</v>
      </c>
      <c r="AJ9" s="59">
        <v>-0.013501</v>
      </c>
      <c r="AK9" s="59">
        <v>-0.014581</v>
      </c>
      <c r="AL9" s="59">
        <v>-0.015483</v>
      </c>
    </row>
    <row r="10" ht="12.75" customHeight="1">
      <c r="A10" s="59">
        <v>0.020337</v>
      </c>
      <c r="B10" s="59">
        <v>0.01996</v>
      </c>
      <c r="C10" s="59">
        <v>0.019472</v>
      </c>
      <c r="D10" s="59">
        <v>0.018809</v>
      </c>
      <c r="E10" s="59">
        <v>0.018349</v>
      </c>
      <c r="F10" s="59">
        <v>0.016917</v>
      </c>
      <c r="G10" s="59">
        <v>0.016347</v>
      </c>
      <c r="H10" s="59">
        <v>0.015778</v>
      </c>
      <c r="I10" s="59">
        <v>0.015072</v>
      </c>
      <c r="J10" s="59">
        <v>0.014273</v>
      </c>
      <c r="K10" s="59">
        <v>0.01402</v>
      </c>
      <c r="L10" s="59">
        <v>0.013262</v>
      </c>
      <c r="M10" s="59">
        <v>0.012259</v>
      </c>
      <c r="N10" s="59">
        <v>0.011239</v>
      </c>
      <c r="O10" s="59">
        <v>0.010591</v>
      </c>
      <c r="P10" s="59">
        <v>0.010226</v>
      </c>
      <c r="Q10" s="59">
        <v>0.008815</v>
      </c>
      <c r="R10" s="59">
        <v>0.007595</v>
      </c>
      <c r="S10" s="59">
        <v>0.006737</v>
      </c>
      <c r="T10" s="59">
        <v>0.005923</v>
      </c>
      <c r="U10" s="59">
        <v>0.004967</v>
      </c>
      <c r="V10" s="59">
        <v>0.003959</v>
      </c>
      <c r="W10" s="59">
        <v>0.003402</v>
      </c>
      <c r="X10" s="59">
        <v>0.002425</v>
      </c>
      <c r="Y10" s="59">
        <v>0.001718</v>
      </c>
      <c r="Z10" s="59">
        <v>0.0</v>
      </c>
      <c r="AA10" s="59">
        <v>-9.66E-4</v>
      </c>
      <c r="AB10" s="59">
        <v>-0.002525</v>
      </c>
      <c r="AC10" s="59">
        <v>-0.004494</v>
      </c>
      <c r="AD10" s="59">
        <v>-0.005087</v>
      </c>
      <c r="AE10" s="59">
        <v>-0.006696</v>
      </c>
      <c r="AF10" s="59">
        <v>-0.007325</v>
      </c>
      <c r="AG10" s="59">
        <v>-0.00892</v>
      </c>
      <c r="AH10" s="59">
        <v>-0.010311</v>
      </c>
      <c r="AI10" s="59">
        <v>-0.011507</v>
      </c>
      <c r="AJ10" s="59">
        <v>-0.012245</v>
      </c>
      <c r="AK10" s="59">
        <v>-0.013752</v>
      </c>
      <c r="AL10" s="59">
        <v>-0.014234</v>
      </c>
    </row>
    <row r="11" ht="12.75" customHeight="1">
      <c r="A11" s="59">
        <v>0.017994</v>
      </c>
      <c r="B11" s="59">
        <v>0.017548</v>
      </c>
      <c r="C11" s="59">
        <v>0.017084</v>
      </c>
      <c r="D11" s="59">
        <v>0.016289</v>
      </c>
      <c r="E11" s="59">
        <v>0.015962</v>
      </c>
      <c r="F11" s="59">
        <v>0.014839</v>
      </c>
      <c r="G11" s="59">
        <v>0.014353</v>
      </c>
      <c r="H11" s="59">
        <v>0.01386</v>
      </c>
      <c r="I11" s="59">
        <v>0.013119</v>
      </c>
      <c r="J11" s="59">
        <v>0.012782</v>
      </c>
      <c r="K11" s="59">
        <v>0.01221</v>
      </c>
      <c r="L11" s="59">
        <v>0.011755</v>
      </c>
      <c r="M11" s="59">
        <v>0.011134</v>
      </c>
      <c r="N11" s="59">
        <v>0.010041</v>
      </c>
      <c r="O11" s="59">
        <v>0.00968</v>
      </c>
      <c r="P11" s="59">
        <v>0.009061</v>
      </c>
      <c r="Q11" s="59">
        <v>0.007835</v>
      </c>
      <c r="R11" s="59">
        <v>0.006813</v>
      </c>
      <c r="S11" s="59">
        <v>0.006249</v>
      </c>
      <c r="T11" s="59">
        <v>0.005174</v>
      </c>
      <c r="U11" s="59">
        <v>0.00444</v>
      </c>
      <c r="V11" s="59">
        <v>0.003696</v>
      </c>
      <c r="W11" s="59">
        <v>0.002566</v>
      </c>
      <c r="X11" s="59">
        <v>0.002148</v>
      </c>
      <c r="Y11" s="59">
        <v>0.001377</v>
      </c>
      <c r="Z11" s="59">
        <v>0.0</v>
      </c>
      <c r="AA11" s="59">
        <v>-9.11E-4</v>
      </c>
      <c r="AB11" s="59">
        <v>-0.002808</v>
      </c>
      <c r="AC11" s="59">
        <v>-0.004689</v>
      </c>
      <c r="AD11" s="59">
        <v>-0.005189</v>
      </c>
      <c r="AE11" s="59">
        <v>-0.006617</v>
      </c>
      <c r="AF11" s="59">
        <v>-0.007394</v>
      </c>
      <c r="AG11" s="59">
        <v>-0.008566</v>
      </c>
      <c r="AH11" s="59">
        <v>-0.010006</v>
      </c>
      <c r="AI11" s="59">
        <v>-0.011552</v>
      </c>
      <c r="AJ11" s="59">
        <v>-0.011917</v>
      </c>
      <c r="AK11" s="59">
        <v>-0.013251</v>
      </c>
      <c r="AL11" s="59">
        <v>-0.013555</v>
      </c>
    </row>
    <row r="12" ht="12.75" customHeight="1">
      <c r="A12" s="59">
        <v>0.016419</v>
      </c>
      <c r="B12" s="59">
        <v>0.015922</v>
      </c>
      <c r="C12" s="59">
        <v>0.015471</v>
      </c>
      <c r="D12" s="59">
        <v>0.015089</v>
      </c>
      <c r="E12" s="59">
        <v>0.014704</v>
      </c>
      <c r="F12" s="59">
        <v>0.013713</v>
      </c>
      <c r="G12" s="59">
        <v>0.013228</v>
      </c>
      <c r="H12" s="59">
        <v>0.012397</v>
      </c>
      <c r="I12" s="59">
        <v>0.012094</v>
      </c>
      <c r="J12" s="59">
        <v>0.011567</v>
      </c>
      <c r="K12" s="59">
        <v>0.011225</v>
      </c>
      <c r="L12" s="59">
        <v>0.010877</v>
      </c>
      <c r="M12" s="59">
        <v>0.010214</v>
      </c>
      <c r="N12" s="59">
        <v>0.009378</v>
      </c>
      <c r="O12" s="59">
        <v>0.008887</v>
      </c>
      <c r="P12" s="59">
        <v>0.008397</v>
      </c>
      <c r="Q12" s="59">
        <v>0.007051</v>
      </c>
      <c r="R12" s="59">
        <v>0.006565</v>
      </c>
      <c r="S12" s="59">
        <v>0.005795</v>
      </c>
      <c r="T12" s="59">
        <v>0.004968</v>
      </c>
      <c r="U12" s="59">
        <v>0.00409</v>
      </c>
      <c r="V12" s="59">
        <v>0.003492</v>
      </c>
      <c r="W12" s="59">
        <v>0.002627</v>
      </c>
      <c r="X12" s="59">
        <v>0.001904</v>
      </c>
      <c r="Y12" s="59">
        <v>0.001016</v>
      </c>
      <c r="Z12" s="59">
        <v>0.0</v>
      </c>
      <c r="AA12" s="59">
        <v>-0.001154</v>
      </c>
      <c r="AB12" s="59">
        <v>-0.002814</v>
      </c>
      <c r="AC12" s="59">
        <v>-0.004467</v>
      </c>
      <c r="AD12" s="59">
        <v>-0.004994</v>
      </c>
      <c r="AE12" s="59">
        <v>-0.006263</v>
      </c>
      <c r="AF12" s="59">
        <v>-0.00694</v>
      </c>
      <c r="AG12" s="59">
        <v>-0.00822</v>
      </c>
      <c r="AH12" s="59">
        <v>-0.009287</v>
      </c>
      <c r="AI12" s="59">
        <v>-0.010633</v>
      </c>
      <c r="AJ12" s="59">
        <v>-0.011224</v>
      </c>
      <c r="AK12" s="59">
        <v>-0.012519</v>
      </c>
      <c r="AL12" s="59">
        <v>-0.012681</v>
      </c>
    </row>
    <row r="13" ht="12.75" customHeight="1">
      <c r="A13" s="59">
        <v>0.013075</v>
      </c>
      <c r="B13" s="59">
        <v>0.012878</v>
      </c>
      <c r="C13" s="59">
        <v>0.01268</v>
      </c>
      <c r="D13" s="59">
        <v>0.012427</v>
      </c>
      <c r="E13" s="59">
        <v>0.012084</v>
      </c>
      <c r="F13" s="59">
        <v>0.01128</v>
      </c>
      <c r="G13" s="59">
        <v>0.011236</v>
      </c>
      <c r="H13" s="59">
        <v>0.010699</v>
      </c>
      <c r="I13" s="59">
        <v>0.010438</v>
      </c>
      <c r="J13" s="59">
        <v>0.010064</v>
      </c>
      <c r="K13" s="59">
        <v>0.009802</v>
      </c>
      <c r="L13" s="59">
        <v>0.009392</v>
      </c>
      <c r="M13" s="59">
        <v>0.009095</v>
      </c>
      <c r="N13" s="59">
        <v>0.008282</v>
      </c>
      <c r="O13" s="59">
        <v>0.00771</v>
      </c>
      <c r="P13" s="59">
        <v>0.007451</v>
      </c>
      <c r="Q13" s="59">
        <v>0.00649</v>
      </c>
      <c r="R13" s="59">
        <v>0.005652</v>
      </c>
      <c r="S13" s="59">
        <v>0.005196</v>
      </c>
      <c r="T13" s="59">
        <v>0.004606</v>
      </c>
      <c r="U13" s="59">
        <v>0.003884</v>
      </c>
      <c r="V13" s="59">
        <v>0.003187</v>
      </c>
      <c r="W13" s="59">
        <v>0.002269</v>
      </c>
      <c r="X13" s="59">
        <v>0.002069</v>
      </c>
      <c r="Y13" s="59">
        <v>0.001157</v>
      </c>
      <c r="Z13" s="59">
        <v>0.0</v>
      </c>
      <c r="AA13" s="59">
        <v>-8.85E-4</v>
      </c>
      <c r="AB13" s="59">
        <v>-0.002573</v>
      </c>
      <c r="AC13" s="59">
        <v>-0.004231</v>
      </c>
      <c r="AD13" s="59">
        <v>-0.004881</v>
      </c>
      <c r="AE13" s="59">
        <v>-0.005983</v>
      </c>
      <c r="AF13" s="59">
        <v>-0.006573</v>
      </c>
      <c r="AG13" s="59">
        <v>-0.00771</v>
      </c>
      <c r="AH13" s="59">
        <v>-0.008693</v>
      </c>
      <c r="AI13" s="59">
        <v>-0.009632</v>
      </c>
      <c r="AJ13" s="59">
        <v>-0.01051</v>
      </c>
      <c r="AK13" s="59">
        <v>-0.011416</v>
      </c>
      <c r="AL13" s="59">
        <v>-0.011741</v>
      </c>
    </row>
    <row r="14" ht="12.75" customHeight="1">
      <c r="A14" s="59">
        <v>0.011007</v>
      </c>
      <c r="B14" s="59">
        <v>0.011147</v>
      </c>
      <c r="C14" s="59">
        <v>0.011169</v>
      </c>
      <c r="D14" s="59">
        <v>0.011089</v>
      </c>
      <c r="E14" s="59">
        <v>0.011144</v>
      </c>
      <c r="F14" s="59">
        <v>0.010414</v>
      </c>
      <c r="G14" s="59">
        <v>0.01026</v>
      </c>
      <c r="H14" s="59">
        <v>0.009892</v>
      </c>
      <c r="I14" s="59">
        <v>0.009649</v>
      </c>
      <c r="J14" s="59">
        <v>0.009255</v>
      </c>
      <c r="K14" s="59">
        <v>0.009206</v>
      </c>
      <c r="L14" s="59">
        <v>0.008766</v>
      </c>
      <c r="M14" s="59">
        <v>0.008272</v>
      </c>
      <c r="N14" s="59">
        <v>0.007809</v>
      </c>
      <c r="O14" s="59">
        <v>0.007326</v>
      </c>
      <c r="P14" s="59">
        <v>0.007101</v>
      </c>
      <c r="Q14" s="59">
        <v>0.00636</v>
      </c>
      <c r="R14" s="59">
        <v>0.005373</v>
      </c>
      <c r="S14" s="59">
        <v>0.004928</v>
      </c>
      <c r="T14" s="59">
        <v>0.004493</v>
      </c>
      <c r="U14" s="59">
        <v>0.003699</v>
      </c>
      <c r="V14" s="59">
        <v>0.003241</v>
      </c>
      <c r="W14" s="59">
        <v>0.002506</v>
      </c>
      <c r="X14" s="59">
        <v>0.001913</v>
      </c>
      <c r="Y14" s="59">
        <v>0.001306</v>
      </c>
      <c r="Z14" s="59">
        <v>0.0</v>
      </c>
      <c r="AA14" s="59">
        <v>-6.93E-4</v>
      </c>
      <c r="AB14" s="59">
        <v>-0.002261</v>
      </c>
      <c r="AC14" s="59">
        <v>-0.003919</v>
      </c>
      <c r="AD14" s="59">
        <v>-0.004417</v>
      </c>
      <c r="AE14" s="59">
        <v>-0.005606</v>
      </c>
      <c r="AF14" s="59">
        <v>-0.006147</v>
      </c>
      <c r="AG14" s="59">
        <v>-0.00733</v>
      </c>
      <c r="AH14" s="59">
        <v>-0.008083</v>
      </c>
      <c r="AI14" s="59">
        <v>-0.009299</v>
      </c>
      <c r="AJ14" s="59">
        <v>-0.00963</v>
      </c>
      <c r="AK14" s="59">
        <v>-0.01062</v>
      </c>
      <c r="AL14" s="59">
        <v>-0.010706</v>
      </c>
    </row>
    <row r="15" ht="12.75" customHeight="1">
      <c r="A15" s="59">
        <v>0.009223</v>
      </c>
      <c r="B15" s="59">
        <v>0.009392</v>
      </c>
      <c r="C15" s="59">
        <v>0.00968</v>
      </c>
      <c r="D15" s="59">
        <v>0.009734</v>
      </c>
      <c r="E15" s="59">
        <v>0.009622</v>
      </c>
      <c r="F15" s="59">
        <v>0.009186</v>
      </c>
      <c r="G15" s="59">
        <v>0.008934</v>
      </c>
      <c r="H15" s="59">
        <v>0.008783</v>
      </c>
      <c r="I15" s="59">
        <v>0.008616</v>
      </c>
      <c r="J15" s="59">
        <v>0.008532</v>
      </c>
      <c r="K15" s="59">
        <v>0.008194</v>
      </c>
      <c r="L15" s="59">
        <v>0.007851</v>
      </c>
      <c r="M15" s="59">
        <v>0.007601</v>
      </c>
      <c r="N15" s="59">
        <v>0.007051</v>
      </c>
      <c r="O15" s="59">
        <v>0.006614</v>
      </c>
      <c r="P15" s="59">
        <v>0.006392</v>
      </c>
      <c r="Q15" s="59">
        <v>0.005555</v>
      </c>
      <c r="R15" s="59">
        <v>0.004844</v>
      </c>
      <c r="S15" s="59">
        <v>0.004327</v>
      </c>
      <c r="T15" s="59">
        <v>0.003824</v>
      </c>
      <c r="U15" s="59">
        <v>0.003302</v>
      </c>
      <c r="V15" s="59">
        <v>0.002698</v>
      </c>
      <c r="W15" s="59">
        <v>0.001982</v>
      </c>
      <c r="X15" s="59">
        <v>0.001958</v>
      </c>
      <c r="Y15" s="59">
        <v>9.93E-4</v>
      </c>
      <c r="Z15" s="59">
        <v>0.0</v>
      </c>
      <c r="AA15" s="59">
        <v>-9.42E-4</v>
      </c>
      <c r="AB15" s="59">
        <v>-0.002302</v>
      </c>
      <c r="AC15" s="59">
        <v>-0.003829</v>
      </c>
      <c r="AD15" s="59">
        <v>-0.004334</v>
      </c>
      <c r="AE15" s="59">
        <v>-0.005411</v>
      </c>
      <c r="AF15" s="59">
        <v>-0.006001</v>
      </c>
      <c r="AG15" s="59">
        <v>-0.007021</v>
      </c>
      <c r="AH15" s="59">
        <v>-0.007758</v>
      </c>
      <c r="AI15" s="59">
        <v>-0.008744</v>
      </c>
      <c r="AJ15" s="59">
        <v>-0.009293</v>
      </c>
      <c r="AK15" s="59">
        <v>-0.010057</v>
      </c>
      <c r="AL15" s="59">
        <v>-0.010295</v>
      </c>
    </row>
    <row r="16" ht="12.75" customHeight="1">
      <c r="A16" s="59">
        <v>0.007983</v>
      </c>
      <c r="B16" s="59">
        <v>0.008252</v>
      </c>
      <c r="C16" s="59">
        <v>0.008573</v>
      </c>
      <c r="D16" s="59">
        <v>0.008664</v>
      </c>
      <c r="E16" s="59">
        <v>0.008779</v>
      </c>
      <c r="F16" s="59">
        <v>0.008364</v>
      </c>
      <c r="G16" s="59">
        <v>0.008227</v>
      </c>
      <c r="H16" s="59">
        <v>0.008033</v>
      </c>
      <c r="I16" s="59">
        <v>0.007899</v>
      </c>
      <c r="J16" s="59">
        <v>0.00775</v>
      </c>
      <c r="K16" s="59">
        <v>0.007668</v>
      </c>
      <c r="L16" s="59">
        <v>0.007371</v>
      </c>
      <c r="M16" s="59">
        <v>0.006977</v>
      </c>
      <c r="N16" s="59">
        <v>0.006555</v>
      </c>
      <c r="O16" s="59">
        <v>0.006309</v>
      </c>
      <c r="P16" s="59">
        <v>0.005972</v>
      </c>
      <c r="Q16" s="59">
        <v>0.005214</v>
      </c>
      <c r="R16" s="59">
        <v>0.004504</v>
      </c>
      <c r="S16" s="59">
        <v>0.0043</v>
      </c>
      <c r="T16" s="59">
        <v>0.003757</v>
      </c>
      <c r="U16" s="59">
        <v>0.00322</v>
      </c>
      <c r="V16" s="59">
        <v>0.00259</v>
      </c>
      <c r="W16" s="59">
        <v>0.002085</v>
      </c>
      <c r="X16" s="59">
        <v>0.001554</v>
      </c>
      <c r="Y16" s="59">
        <v>9.75E-4</v>
      </c>
      <c r="Z16" s="59">
        <v>0.0</v>
      </c>
      <c r="AA16" s="59">
        <v>-6.73E-4</v>
      </c>
      <c r="AB16" s="59">
        <v>-0.002325</v>
      </c>
      <c r="AC16" s="59">
        <v>-0.003476</v>
      </c>
      <c r="AD16" s="59">
        <v>-0.004077</v>
      </c>
      <c r="AE16" s="59">
        <v>-0.004959</v>
      </c>
      <c r="AF16" s="59">
        <v>-0.005574</v>
      </c>
      <c r="AG16" s="59">
        <v>-0.006436</v>
      </c>
      <c r="AH16" s="59">
        <v>-0.007342</v>
      </c>
      <c r="AI16" s="59">
        <v>-0.008173</v>
      </c>
      <c r="AJ16" s="59">
        <v>-0.008569</v>
      </c>
      <c r="AK16" s="59">
        <v>-0.009291</v>
      </c>
      <c r="AL16" s="59">
        <v>-0.009547</v>
      </c>
    </row>
    <row r="17" ht="12.75" customHeight="1">
      <c r="A17" s="59">
        <v>0.006113</v>
      </c>
      <c r="B17" s="59">
        <v>0.006497</v>
      </c>
      <c r="C17" s="59">
        <v>0.00699</v>
      </c>
      <c r="D17" s="59">
        <v>0.007184</v>
      </c>
      <c r="E17" s="59">
        <v>0.007403</v>
      </c>
      <c r="F17" s="59">
        <v>0.007067</v>
      </c>
      <c r="G17" s="59">
        <v>0.007081</v>
      </c>
      <c r="H17" s="59">
        <v>0.006853</v>
      </c>
      <c r="I17" s="59">
        <v>0.006796</v>
      </c>
      <c r="J17" s="59">
        <v>0.006725</v>
      </c>
      <c r="K17" s="59">
        <v>0.006661</v>
      </c>
      <c r="L17" s="59">
        <v>0.006477</v>
      </c>
      <c r="M17" s="59">
        <v>0.006224</v>
      </c>
      <c r="N17" s="59">
        <v>0.005834</v>
      </c>
      <c r="O17" s="59">
        <v>0.0055</v>
      </c>
      <c r="P17" s="59">
        <v>0.005356</v>
      </c>
      <c r="Q17" s="59">
        <v>0.004692</v>
      </c>
      <c r="R17" s="59">
        <v>0.00416</v>
      </c>
      <c r="S17" s="59">
        <v>0.003865</v>
      </c>
      <c r="T17" s="59">
        <v>0.003196</v>
      </c>
      <c r="U17" s="59">
        <v>0.002685</v>
      </c>
      <c r="V17" s="59">
        <v>0.002258</v>
      </c>
      <c r="W17" s="59">
        <v>0.001829</v>
      </c>
      <c r="X17" s="59">
        <v>0.001553</v>
      </c>
      <c r="Y17" s="59">
        <v>7.18E-4</v>
      </c>
      <c r="Z17" s="59">
        <v>0.0</v>
      </c>
      <c r="AA17" s="59">
        <v>-8.43E-4</v>
      </c>
      <c r="AB17" s="59">
        <v>-0.002062</v>
      </c>
      <c r="AC17" s="59">
        <v>-0.003446</v>
      </c>
      <c r="AD17" s="59">
        <v>-0.003922</v>
      </c>
      <c r="AE17" s="59">
        <v>-0.00478</v>
      </c>
      <c r="AF17" s="59">
        <v>-0.005219</v>
      </c>
      <c r="AG17" s="59">
        <v>-0.006125</v>
      </c>
      <c r="AH17" s="59">
        <v>-0.006692</v>
      </c>
      <c r="AI17" s="59">
        <v>-0.007477</v>
      </c>
      <c r="AJ17" s="59">
        <v>-0.00798</v>
      </c>
      <c r="AK17" s="59">
        <v>-0.008655</v>
      </c>
      <c r="AL17" s="59">
        <v>-0.008817</v>
      </c>
    </row>
    <row r="18" ht="12.75" customHeight="1">
      <c r="A18" s="59">
        <v>0.004951</v>
      </c>
      <c r="B18" s="59">
        <v>0.005438</v>
      </c>
      <c r="C18" s="59">
        <v>0.005948</v>
      </c>
      <c r="D18" s="59">
        <v>0.006209</v>
      </c>
      <c r="E18" s="59">
        <v>0.006488</v>
      </c>
      <c r="F18" s="59">
        <v>0.006239</v>
      </c>
      <c r="G18" s="59">
        <v>0.006215</v>
      </c>
      <c r="H18" s="59">
        <v>0.005976</v>
      </c>
      <c r="I18" s="59">
        <v>0.006068</v>
      </c>
      <c r="J18" s="59">
        <v>0.005996</v>
      </c>
      <c r="K18" s="59">
        <v>0.005856</v>
      </c>
      <c r="L18" s="59">
        <v>0.005641</v>
      </c>
      <c r="M18" s="59">
        <v>0.005583</v>
      </c>
      <c r="N18" s="59">
        <v>0.005217</v>
      </c>
      <c r="O18" s="59">
        <v>0.004909</v>
      </c>
      <c r="P18" s="59">
        <v>0.004751</v>
      </c>
      <c r="Q18" s="59">
        <v>0.004118</v>
      </c>
      <c r="R18" s="59">
        <v>0.003649</v>
      </c>
      <c r="S18" s="59">
        <v>0.003285</v>
      </c>
      <c r="T18" s="59">
        <v>0.002856</v>
      </c>
      <c r="U18" s="59">
        <v>0.002411</v>
      </c>
      <c r="V18" s="59">
        <v>0.00205</v>
      </c>
      <c r="W18" s="59">
        <v>0.001605</v>
      </c>
      <c r="X18" s="59">
        <v>0.001382</v>
      </c>
      <c r="Y18" s="59">
        <v>8.38E-4</v>
      </c>
      <c r="Z18" s="59">
        <v>0.0</v>
      </c>
      <c r="AA18" s="59">
        <v>-7.4E-4</v>
      </c>
      <c r="AB18" s="59">
        <v>-0.002021</v>
      </c>
      <c r="AC18" s="59">
        <v>-0.003045</v>
      </c>
      <c r="AD18" s="59">
        <v>-0.003485</v>
      </c>
      <c r="AE18" s="59">
        <v>-0.004347</v>
      </c>
      <c r="AF18" s="59">
        <v>-0.004776</v>
      </c>
      <c r="AG18" s="59">
        <v>-0.005418</v>
      </c>
      <c r="AH18" s="59">
        <v>-0.006146</v>
      </c>
      <c r="AI18" s="59">
        <v>-0.006803</v>
      </c>
      <c r="AJ18" s="59">
        <v>-0.007325</v>
      </c>
      <c r="AK18" s="59">
        <v>-0.007944</v>
      </c>
      <c r="AL18" s="59">
        <v>-0.008142</v>
      </c>
    </row>
    <row r="19" ht="12.75" customHeight="1">
      <c r="A19" s="59">
        <v>0.004187</v>
      </c>
      <c r="B19" s="59">
        <v>0.004679</v>
      </c>
      <c r="C19" s="59">
        <v>0.005216</v>
      </c>
      <c r="D19" s="59">
        <v>0.005653</v>
      </c>
      <c r="E19" s="59">
        <v>0.005852</v>
      </c>
      <c r="F19" s="59">
        <v>0.00548</v>
      </c>
      <c r="G19" s="59">
        <v>0.005637</v>
      </c>
      <c r="H19" s="59">
        <v>0.005399</v>
      </c>
      <c r="I19" s="59">
        <v>0.005496</v>
      </c>
      <c r="J19" s="59">
        <v>0.005233</v>
      </c>
      <c r="K19" s="59">
        <v>0.005398</v>
      </c>
      <c r="L19" s="59">
        <v>0.005151</v>
      </c>
      <c r="M19" s="59">
        <v>0.004906</v>
      </c>
      <c r="N19" s="59">
        <v>0.004628</v>
      </c>
      <c r="O19" s="59">
        <v>0.004527</v>
      </c>
      <c r="P19" s="59">
        <v>0.004352</v>
      </c>
      <c r="Q19" s="59">
        <v>0.003795</v>
      </c>
      <c r="R19" s="59">
        <v>0.003228</v>
      </c>
      <c r="S19" s="59">
        <v>0.003058</v>
      </c>
      <c r="T19" s="59">
        <v>0.002492</v>
      </c>
      <c r="U19" s="59">
        <v>0.002274</v>
      </c>
      <c r="V19" s="59">
        <v>0.001915</v>
      </c>
      <c r="W19" s="59">
        <v>0.001443</v>
      </c>
      <c r="X19" s="59">
        <v>0.001284</v>
      </c>
      <c r="Y19" s="59">
        <v>7.41E-4</v>
      </c>
      <c r="Z19" s="59">
        <v>0.0</v>
      </c>
      <c r="AA19" s="59">
        <v>-6.26E-4</v>
      </c>
      <c r="AB19" s="59">
        <v>-0.001826</v>
      </c>
      <c r="AC19" s="59">
        <v>-0.002795</v>
      </c>
      <c r="AD19" s="59">
        <v>-0.003202</v>
      </c>
      <c r="AE19" s="59">
        <v>-0.004005</v>
      </c>
      <c r="AF19" s="59">
        <v>-0.004338</v>
      </c>
      <c r="AG19" s="59">
        <v>-0.004983</v>
      </c>
      <c r="AH19" s="59">
        <v>-0.005532</v>
      </c>
      <c r="AI19" s="59">
        <v>-0.006309</v>
      </c>
      <c r="AJ19" s="59">
        <v>-0.006632</v>
      </c>
      <c r="AK19" s="59">
        <v>-0.007242</v>
      </c>
      <c r="AL19" s="59">
        <v>-0.00739</v>
      </c>
    </row>
    <row r="20" ht="12.75" customHeight="1">
      <c r="A20" s="59">
        <v>0.003366</v>
      </c>
      <c r="B20" s="59">
        <v>0.003866</v>
      </c>
      <c r="C20" s="59">
        <v>0.004451</v>
      </c>
      <c r="D20" s="59">
        <v>0.004637</v>
      </c>
      <c r="E20" s="59">
        <v>0.004872</v>
      </c>
      <c r="F20" s="59">
        <v>0.004771</v>
      </c>
      <c r="G20" s="59">
        <v>0.004643</v>
      </c>
      <c r="H20" s="59">
        <v>0.004664</v>
      </c>
      <c r="I20" s="59">
        <v>0.00457</v>
      </c>
      <c r="J20" s="59">
        <v>0.004579</v>
      </c>
      <c r="K20" s="59">
        <v>0.004472</v>
      </c>
      <c r="L20" s="59">
        <v>0.00437</v>
      </c>
      <c r="M20" s="59">
        <v>0.004327</v>
      </c>
      <c r="N20" s="59">
        <v>0.003918</v>
      </c>
      <c r="O20" s="59">
        <v>0.003759</v>
      </c>
      <c r="P20" s="59">
        <v>0.003549</v>
      </c>
      <c r="Q20" s="59">
        <v>0.003146</v>
      </c>
      <c r="R20" s="59">
        <v>0.00276</v>
      </c>
      <c r="S20" s="59">
        <v>0.002501</v>
      </c>
      <c r="T20" s="59">
        <v>0.0022</v>
      </c>
      <c r="U20" s="59">
        <v>0.00185</v>
      </c>
      <c r="V20" s="59">
        <v>0.001663</v>
      </c>
      <c r="W20" s="59">
        <v>0.001156</v>
      </c>
      <c r="X20" s="59">
        <v>0.001083</v>
      </c>
      <c r="Y20" s="59">
        <v>6.69E-4</v>
      </c>
      <c r="Z20" s="59">
        <v>0.0</v>
      </c>
      <c r="AA20" s="59">
        <v>-5.51E-4</v>
      </c>
      <c r="AB20" s="59">
        <v>-0.001639</v>
      </c>
      <c r="AC20" s="59">
        <v>-0.002582</v>
      </c>
      <c r="AD20" s="59">
        <v>-0.00297</v>
      </c>
      <c r="AE20" s="59">
        <v>-0.003469</v>
      </c>
      <c r="AF20" s="59">
        <v>-0.003946</v>
      </c>
      <c r="AG20" s="59">
        <v>-0.004477</v>
      </c>
      <c r="AH20" s="59">
        <v>-0.005077</v>
      </c>
      <c r="AI20" s="59">
        <v>-0.005646</v>
      </c>
      <c r="AJ20" s="59">
        <v>-0.006097</v>
      </c>
      <c r="AK20" s="59">
        <v>-0.006666</v>
      </c>
      <c r="AL20" s="59">
        <v>-0.00683</v>
      </c>
    </row>
    <row r="21" ht="12.75" customHeight="1">
      <c r="A21" s="59">
        <v>0.003013</v>
      </c>
      <c r="B21" s="59">
        <v>0.003441</v>
      </c>
      <c r="C21" s="59">
        <v>0.00393</v>
      </c>
      <c r="D21" s="59">
        <v>0.004188</v>
      </c>
      <c r="E21" s="59">
        <v>0.004411</v>
      </c>
      <c r="F21" s="59">
        <v>0.004281</v>
      </c>
      <c r="G21" s="59">
        <v>0.004318</v>
      </c>
      <c r="H21" s="59">
        <v>0.004098</v>
      </c>
      <c r="I21" s="59">
        <v>0.004097</v>
      </c>
      <c r="J21" s="59">
        <v>0.004105</v>
      </c>
      <c r="K21" s="59">
        <v>0.004014</v>
      </c>
      <c r="L21" s="59">
        <v>0.003962</v>
      </c>
      <c r="M21" s="59">
        <v>0.003899</v>
      </c>
      <c r="N21" s="59">
        <v>0.003579</v>
      </c>
      <c r="O21" s="59">
        <v>0.003515</v>
      </c>
      <c r="P21" s="59">
        <v>0.003345</v>
      </c>
      <c r="Q21" s="59">
        <v>0.003002</v>
      </c>
      <c r="R21" s="59">
        <v>0.002537</v>
      </c>
      <c r="S21" s="59">
        <v>0.002436</v>
      </c>
      <c r="T21" s="59">
        <v>0.002044</v>
      </c>
      <c r="U21" s="59">
        <v>0.001668</v>
      </c>
      <c r="V21" s="59">
        <v>0.001473</v>
      </c>
      <c r="W21" s="59">
        <v>0.001017</v>
      </c>
      <c r="X21" s="59">
        <v>9.0E-4</v>
      </c>
      <c r="Y21" s="59">
        <v>5.93E-4</v>
      </c>
      <c r="Z21" s="59">
        <v>0.0</v>
      </c>
      <c r="AA21" s="59">
        <v>-6.13E-4</v>
      </c>
      <c r="AB21" s="59">
        <v>-0.001404</v>
      </c>
      <c r="AC21" s="59">
        <v>-0.0023</v>
      </c>
      <c r="AD21" s="59">
        <v>-0.00256</v>
      </c>
      <c r="AE21" s="59">
        <v>-0.003137</v>
      </c>
      <c r="AF21" s="59">
        <v>-0.003487</v>
      </c>
      <c r="AG21" s="59">
        <v>-0.004035</v>
      </c>
      <c r="AH21" s="59">
        <v>-0.004495</v>
      </c>
      <c r="AI21" s="59">
        <v>-0.0052</v>
      </c>
      <c r="AJ21" s="59">
        <v>-0.005511</v>
      </c>
      <c r="AK21" s="59">
        <v>-0.006005</v>
      </c>
      <c r="AL21" s="59">
        <v>-0.006162</v>
      </c>
    </row>
    <row r="22" ht="12.75" customHeight="1">
      <c r="A22" s="59">
        <v>0.002662</v>
      </c>
      <c r="B22" s="59">
        <v>0.0031</v>
      </c>
      <c r="C22" s="59">
        <v>0.003518</v>
      </c>
      <c r="D22" s="59">
        <v>0.00375</v>
      </c>
      <c r="E22" s="59">
        <v>0.003963</v>
      </c>
      <c r="F22" s="59">
        <v>0.003779</v>
      </c>
      <c r="G22" s="59">
        <v>0.003813</v>
      </c>
      <c r="H22" s="59">
        <v>0.003741</v>
      </c>
      <c r="I22" s="59">
        <v>0.00375</v>
      </c>
      <c r="J22" s="59">
        <v>0.003686</v>
      </c>
      <c r="K22" s="59">
        <v>0.003697</v>
      </c>
      <c r="L22" s="59">
        <v>0.003516</v>
      </c>
      <c r="M22" s="59">
        <v>0.00347</v>
      </c>
      <c r="N22" s="59">
        <v>0.003309</v>
      </c>
      <c r="O22" s="59">
        <v>0.003165</v>
      </c>
      <c r="P22" s="59">
        <v>0.003051</v>
      </c>
      <c r="Q22" s="59">
        <v>0.002626</v>
      </c>
      <c r="R22" s="59">
        <v>0.002288</v>
      </c>
      <c r="S22" s="59">
        <v>0.002096</v>
      </c>
      <c r="T22" s="59">
        <v>0.001746</v>
      </c>
      <c r="U22" s="59">
        <v>0.001587</v>
      </c>
      <c r="V22" s="59">
        <v>0.001381</v>
      </c>
      <c r="W22" s="59">
        <v>9.03E-4</v>
      </c>
      <c r="X22" s="59">
        <v>9.6E-4</v>
      </c>
      <c r="Y22" s="59">
        <v>5.8E-4</v>
      </c>
      <c r="Z22" s="59">
        <v>0.0</v>
      </c>
      <c r="AA22" s="59">
        <v>-5.9E-4</v>
      </c>
      <c r="AB22" s="59">
        <v>-0.001529</v>
      </c>
      <c r="AC22" s="59">
        <v>-0.002221</v>
      </c>
      <c r="AD22" s="59">
        <v>-0.002499</v>
      </c>
      <c r="AE22" s="59">
        <v>-0.002933</v>
      </c>
      <c r="AF22" s="59">
        <v>-0.003337</v>
      </c>
      <c r="AG22" s="59">
        <v>-0.003793</v>
      </c>
      <c r="AH22" s="59">
        <v>-0.00425</v>
      </c>
      <c r="AI22" s="59">
        <v>-0.004725</v>
      </c>
      <c r="AJ22" s="59">
        <v>-0.005219</v>
      </c>
      <c r="AK22" s="59">
        <v>-0.005649</v>
      </c>
      <c r="AL22" s="59">
        <v>-0.005673</v>
      </c>
    </row>
    <row r="23" ht="12.75" customHeight="1">
      <c r="A23" s="59">
        <v>0.002333</v>
      </c>
      <c r="B23" s="59">
        <v>0.002766</v>
      </c>
      <c r="C23" s="59">
        <v>0.003169</v>
      </c>
      <c r="D23" s="59">
        <v>0.00346</v>
      </c>
      <c r="E23" s="59">
        <v>0.003658</v>
      </c>
      <c r="F23" s="59">
        <v>0.003441</v>
      </c>
      <c r="G23" s="59">
        <v>0.003503</v>
      </c>
      <c r="H23" s="59">
        <v>0.003367</v>
      </c>
      <c r="I23" s="59">
        <v>0.003398</v>
      </c>
      <c r="J23" s="59">
        <v>0.003417</v>
      </c>
      <c r="K23" s="59">
        <v>0.003446</v>
      </c>
      <c r="L23" s="59">
        <v>0.003318</v>
      </c>
      <c r="M23" s="59">
        <v>0.003245</v>
      </c>
      <c r="N23" s="59">
        <v>0.003051</v>
      </c>
      <c r="O23" s="59">
        <v>0.003039</v>
      </c>
      <c r="P23" s="59">
        <v>0.002859</v>
      </c>
      <c r="Q23" s="59">
        <v>0.002525</v>
      </c>
      <c r="R23" s="59">
        <v>0.002165</v>
      </c>
      <c r="S23" s="59">
        <v>0.002071</v>
      </c>
      <c r="T23" s="59">
        <v>0.001808</v>
      </c>
      <c r="U23" s="59">
        <v>0.001548</v>
      </c>
      <c r="V23" s="59">
        <v>0.001246</v>
      </c>
      <c r="W23" s="59">
        <v>0.001058</v>
      </c>
      <c r="X23" s="59">
        <v>8.92E-4</v>
      </c>
      <c r="Y23" s="59">
        <v>5.7E-4</v>
      </c>
      <c r="Z23" s="59">
        <v>0.0</v>
      </c>
      <c r="AA23" s="59">
        <v>-4.25E-4</v>
      </c>
      <c r="AB23" s="59">
        <v>-0.001317</v>
      </c>
      <c r="AC23" s="59">
        <v>-0.001897</v>
      </c>
      <c r="AD23" s="59">
        <v>-0.002089</v>
      </c>
      <c r="AE23" s="59">
        <v>-0.002632</v>
      </c>
      <c r="AF23" s="59">
        <v>-0.00286</v>
      </c>
      <c r="AG23" s="59">
        <v>-0.00337</v>
      </c>
      <c r="AH23" s="59">
        <v>-0.003712</v>
      </c>
      <c r="AI23" s="59">
        <v>-0.004305</v>
      </c>
      <c r="AJ23" s="59">
        <v>-0.004611</v>
      </c>
      <c r="AK23" s="59">
        <v>-0.005101</v>
      </c>
      <c r="AL23" s="59">
        <v>-0.005236</v>
      </c>
    </row>
    <row r="24" ht="12.75" customHeight="1">
      <c r="A24" s="59">
        <v>0.001552</v>
      </c>
      <c r="B24" s="59">
        <v>0.002005</v>
      </c>
      <c r="C24" s="59">
        <v>0.002435</v>
      </c>
      <c r="D24" s="59">
        <v>0.002699</v>
      </c>
      <c r="E24" s="59">
        <v>0.002863</v>
      </c>
      <c r="F24" s="59">
        <v>0.002788</v>
      </c>
      <c r="G24" s="59">
        <v>0.002861</v>
      </c>
      <c r="H24" s="59">
        <v>0.002845</v>
      </c>
      <c r="I24" s="59">
        <v>0.002902</v>
      </c>
      <c r="J24" s="59">
        <v>0.002854</v>
      </c>
      <c r="K24" s="59">
        <v>0.00292</v>
      </c>
      <c r="L24" s="59">
        <v>0.002878</v>
      </c>
      <c r="M24" s="59">
        <v>0.002878</v>
      </c>
      <c r="N24" s="59">
        <v>0.002683</v>
      </c>
      <c r="O24" s="59">
        <v>0.002713</v>
      </c>
      <c r="P24" s="59">
        <v>0.002455</v>
      </c>
      <c r="Q24" s="59">
        <v>0.002402</v>
      </c>
      <c r="R24" s="59">
        <v>0.001952</v>
      </c>
      <c r="S24" s="59">
        <v>0.001864</v>
      </c>
      <c r="T24" s="59">
        <v>0.001534</v>
      </c>
      <c r="U24" s="59">
        <v>0.001293</v>
      </c>
      <c r="V24" s="59">
        <v>0.001182</v>
      </c>
      <c r="W24" s="59">
        <v>9.52E-4</v>
      </c>
      <c r="X24" s="59">
        <v>8.75E-4</v>
      </c>
      <c r="Y24" s="59">
        <v>4.35E-4</v>
      </c>
      <c r="Z24" s="59">
        <v>0.0</v>
      </c>
      <c r="AA24" s="59">
        <v>-4.82E-4</v>
      </c>
      <c r="AB24" s="59">
        <v>-0.001275</v>
      </c>
      <c r="AC24" s="59">
        <v>-0.001848</v>
      </c>
      <c r="AD24" s="59">
        <v>-0.00201</v>
      </c>
      <c r="AE24" s="59">
        <v>-0.00242</v>
      </c>
      <c r="AF24" s="59">
        <v>-0.002653</v>
      </c>
      <c r="AG24" s="59">
        <v>-0.00307</v>
      </c>
      <c r="AH24" s="59">
        <v>-0.003518</v>
      </c>
      <c r="AI24" s="59">
        <v>-0.003985</v>
      </c>
      <c r="AJ24" s="59">
        <v>-0.004308</v>
      </c>
      <c r="AK24" s="59">
        <v>-0.004749</v>
      </c>
      <c r="AL24" s="59">
        <v>-0.00481</v>
      </c>
    </row>
    <row r="25" ht="12.75" customHeight="1">
      <c r="A25" s="59">
        <v>8.27E-4</v>
      </c>
      <c r="B25" s="59">
        <v>0.001284</v>
      </c>
      <c r="C25" s="59">
        <v>0.001729</v>
      </c>
      <c r="D25" s="59">
        <v>0.002095</v>
      </c>
      <c r="E25" s="59">
        <v>0.002293</v>
      </c>
      <c r="F25" s="59">
        <v>0.002209</v>
      </c>
      <c r="G25" s="59">
        <v>0.002356</v>
      </c>
      <c r="H25" s="59">
        <v>0.002278</v>
      </c>
      <c r="I25" s="59">
        <v>0.002368</v>
      </c>
      <c r="J25" s="59">
        <v>0.002348</v>
      </c>
      <c r="K25" s="59">
        <v>0.002463</v>
      </c>
      <c r="L25" s="59">
        <v>0.002432</v>
      </c>
      <c r="M25" s="59">
        <v>0.002508</v>
      </c>
      <c r="N25" s="59">
        <v>0.002378</v>
      </c>
      <c r="O25" s="59">
        <v>0.002316</v>
      </c>
      <c r="P25" s="59">
        <v>0.002293</v>
      </c>
      <c r="Q25" s="59">
        <v>0.002067</v>
      </c>
      <c r="R25" s="59">
        <v>0.001736</v>
      </c>
      <c r="S25" s="59">
        <v>0.001615</v>
      </c>
      <c r="T25" s="59">
        <v>0.001427</v>
      </c>
      <c r="U25" s="59">
        <v>0.001262</v>
      </c>
      <c r="V25" s="59">
        <v>0.001034</v>
      </c>
      <c r="W25" s="59">
        <v>8.54E-4</v>
      </c>
      <c r="X25" s="59">
        <v>7.3E-4</v>
      </c>
      <c r="Y25" s="59">
        <v>4.66E-4</v>
      </c>
      <c r="Z25" s="59">
        <v>0.0</v>
      </c>
      <c r="AA25" s="59">
        <v>-3.91E-4</v>
      </c>
      <c r="AB25" s="59">
        <v>-0.001105</v>
      </c>
      <c r="AC25" s="59">
        <v>-0.001644</v>
      </c>
      <c r="AD25" s="59">
        <v>-0.001826</v>
      </c>
      <c r="AE25" s="59">
        <v>-0.002157</v>
      </c>
      <c r="AF25" s="59">
        <v>-0.002419</v>
      </c>
      <c r="AG25" s="59">
        <v>-0.002782</v>
      </c>
      <c r="AH25" s="59">
        <v>-0.003135</v>
      </c>
      <c r="AI25" s="59">
        <v>-0.003584</v>
      </c>
      <c r="AJ25" s="59">
        <v>-0.003837</v>
      </c>
      <c r="AK25" s="59">
        <v>-0.004309</v>
      </c>
      <c r="AL25" s="59">
        <v>-0.004358</v>
      </c>
    </row>
    <row r="26" ht="12.75" customHeight="1">
      <c r="A26" s="59">
        <v>1.11E-4</v>
      </c>
      <c r="B26" s="59">
        <v>5.59E-4</v>
      </c>
      <c r="C26" s="59">
        <v>0.001068</v>
      </c>
      <c r="D26" s="59">
        <v>0.0014</v>
      </c>
      <c r="E26" s="59">
        <v>0.001602</v>
      </c>
      <c r="F26" s="59">
        <v>0.001657</v>
      </c>
      <c r="G26" s="59">
        <v>0.001762</v>
      </c>
      <c r="H26" s="59">
        <v>0.001745</v>
      </c>
      <c r="I26" s="59">
        <v>0.001855</v>
      </c>
      <c r="J26" s="59">
        <v>0.00189</v>
      </c>
      <c r="K26" s="59">
        <v>0.001952</v>
      </c>
      <c r="L26" s="59">
        <v>0.001969</v>
      </c>
      <c r="M26" s="59">
        <v>0.002086</v>
      </c>
      <c r="N26" s="59">
        <v>0.001953</v>
      </c>
      <c r="O26" s="59">
        <v>0.001959</v>
      </c>
      <c r="P26" s="59">
        <v>0.00188</v>
      </c>
      <c r="Q26" s="59">
        <v>0.001776</v>
      </c>
      <c r="R26" s="59">
        <v>0.001446</v>
      </c>
      <c r="S26" s="59">
        <v>0.00138</v>
      </c>
      <c r="T26" s="59">
        <v>0.001181</v>
      </c>
      <c r="U26" s="59">
        <v>9.63E-4</v>
      </c>
      <c r="V26" s="59">
        <v>9.04E-4</v>
      </c>
      <c r="W26" s="59">
        <v>7.57E-4</v>
      </c>
      <c r="X26" s="59">
        <v>7.43E-4</v>
      </c>
      <c r="Y26" s="59">
        <v>3.68E-4</v>
      </c>
      <c r="Z26" s="59">
        <v>0.0</v>
      </c>
      <c r="AA26" s="59">
        <v>-3.58E-4</v>
      </c>
      <c r="AB26" s="59">
        <v>-0.001025</v>
      </c>
      <c r="AC26" s="59">
        <v>-0.001528</v>
      </c>
      <c r="AD26" s="59">
        <v>-0.001637</v>
      </c>
      <c r="AE26" s="59">
        <v>-0.001971</v>
      </c>
      <c r="AF26" s="59">
        <v>-0.002135</v>
      </c>
      <c r="AG26" s="59">
        <v>-0.002453</v>
      </c>
      <c r="AH26" s="59">
        <v>-0.002823</v>
      </c>
      <c r="AI26" s="59">
        <v>-0.003287</v>
      </c>
      <c r="AJ26" s="59">
        <v>-0.003596</v>
      </c>
      <c r="AK26" s="59">
        <v>-0.003948</v>
      </c>
      <c r="AL26" s="59">
        <v>-0.004004</v>
      </c>
    </row>
    <row r="27" ht="12.75" customHeight="1">
      <c r="A27" s="59">
        <v>-6.05E-4</v>
      </c>
      <c r="B27" s="59">
        <v>-1.11E-4</v>
      </c>
      <c r="C27" s="59">
        <v>4.21E-4</v>
      </c>
      <c r="D27" s="59">
        <v>7.66E-4</v>
      </c>
      <c r="E27" s="59">
        <v>0.00102</v>
      </c>
      <c r="F27" s="59">
        <v>0.001084</v>
      </c>
      <c r="G27" s="59">
        <v>0.001184</v>
      </c>
      <c r="H27" s="59">
        <v>0.001234</v>
      </c>
      <c r="I27" s="59">
        <v>0.001289</v>
      </c>
      <c r="J27" s="59">
        <v>0.001356</v>
      </c>
      <c r="K27" s="59">
        <v>0.001448</v>
      </c>
      <c r="L27" s="59">
        <v>0.00156</v>
      </c>
      <c r="M27" s="59">
        <v>0.001617</v>
      </c>
      <c r="N27" s="59">
        <v>0.001548</v>
      </c>
      <c r="O27" s="59">
        <v>0.001635</v>
      </c>
      <c r="P27" s="59">
        <v>0.001576</v>
      </c>
      <c r="Q27" s="59">
        <v>0.001473</v>
      </c>
      <c r="R27" s="59">
        <v>0.001224</v>
      </c>
      <c r="S27" s="59">
        <v>0.001172</v>
      </c>
      <c r="T27" s="59">
        <v>9.91E-4</v>
      </c>
      <c r="U27" s="59">
        <v>8.4E-4</v>
      </c>
      <c r="V27" s="59">
        <v>7.4E-4</v>
      </c>
      <c r="W27" s="59">
        <v>5.91E-4</v>
      </c>
      <c r="X27" s="59">
        <v>5.68E-4</v>
      </c>
      <c r="Y27" s="59">
        <v>2.79E-4</v>
      </c>
      <c r="Z27" s="59">
        <v>0.0</v>
      </c>
      <c r="AA27" s="59">
        <v>-3.82E-4</v>
      </c>
      <c r="AB27" s="59">
        <v>-0.001023</v>
      </c>
      <c r="AC27" s="59">
        <v>-0.001449</v>
      </c>
      <c r="AD27" s="59">
        <v>-0.001508</v>
      </c>
      <c r="AE27" s="59">
        <v>-0.001778</v>
      </c>
      <c r="AF27" s="59">
        <v>-0.001919</v>
      </c>
      <c r="AG27" s="59">
        <v>-0.002296</v>
      </c>
      <c r="AH27" s="59">
        <v>-0.002631</v>
      </c>
      <c r="AI27" s="59">
        <v>-0.002995</v>
      </c>
      <c r="AJ27" s="59">
        <v>-0.003239</v>
      </c>
      <c r="AK27" s="59">
        <v>-0.003624</v>
      </c>
      <c r="AL27" s="59">
        <v>-0.00374</v>
      </c>
    </row>
    <row r="28" ht="12.75" customHeight="1">
      <c r="A28" s="59">
        <v>-0.001111</v>
      </c>
      <c r="B28" s="59">
        <v>-6.32E-4</v>
      </c>
      <c r="C28" s="59">
        <v>-6.9E-5</v>
      </c>
      <c r="D28" s="59">
        <v>2.58E-4</v>
      </c>
      <c r="E28" s="59">
        <v>5.88E-4</v>
      </c>
      <c r="F28" s="59">
        <v>6.47E-4</v>
      </c>
      <c r="G28" s="59">
        <v>8.2E-4</v>
      </c>
      <c r="H28" s="59">
        <v>7.51E-4</v>
      </c>
      <c r="I28" s="59">
        <v>9.12E-4</v>
      </c>
      <c r="J28" s="59">
        <v>9.59E-4</v>
      </c>
      <c r="K28" s="59">
        <v>0.001051</v>
      </c>
      <c r="L28" s="59">
        <v>0.00114</v>
      </c>
      <c r="M28" s="59">
        <v>0.001326</v>
      </c>
      <c r="N28" s="59">
        <v>0.00128</v>
      </c>
      <c r="O28" s="59">
        <v>0.001285</v>
      </c>
      <c r="P28" s="59">
        <v>0.001307</v>
      </c>
      <c r="Q28" s="59">
        <v>0.001158</v>
      </c>
      <c r="R28" s="59">
        <v>9.74E-4</v>
      </c>
      <c r="S28" s="59">
        <v>0.001028</v>
      </c>
      <c r="T28" s="59">
        <v>7.98E-4</v>
      </c>
      <c r="U28" s="59">
        <v>6.75E-4</v>
      </c>
      <c r="V28" s="59">
        <v>6.45E-4</v>
      </c>
      <c r="W28" s="59">
        <v>5.06E-4</v>
      </c>
      <c r="X28" s="59">
        <v>4.96E-4</v>
      </c>
      <c r="Y28" s="59">
        <v>2.82E-4</v>
      </c>
      <c r="Z28" s="59">
        <v>0.0</v>
      </c>
      <c r="AA28" s="59">
        <v>-3.11E-4</v>
      </c>
      <c r="AB28" s="59">
        <v>-7.97E-4</v>
      </c>
      <c r="AC28" s="59">
        <v>-0.001182</v>
      </c>
      <c r="AD28" s="59">
        <v>-0.001252</v>
      </c>
      <c r="AE28" s="59">
        <v>-0.001444</v>
      </c>
      <c r="AF28" s="59">
        <v>-0.001634</v>
      </c>
      <c r="AG28" s="59">
        <v>-0.001916</v>
      </c>
      <c r="AH28" s="59">
        <v>-0.002176</v>
      </c>
      <c r="AI28" s="59">
        <v>-0.002631</v>
      </c>
      <c r="AJ28" s="59">
        <v>-0.002876</v>
      </c>
      <c r="AK28" s="59">
        <v>-0.003244</v>
      </c>
      <c r="AL28" s="59">
        <v>-0.003346</v>
      </c>
    </row>
    <row r="29" ht="12.75" customHeight="1">
      <c r="A29" s="59">
        <v>-0.00166</v>
      </c>
      <c r="B29" s="59">
        <v>-0.001135</v>
      </c>
      <c r="C29" s="59">
        <v>-5.58E-4</v>
      </c>
      <c r="D29" s="59">
        <v>-1.71E-4</v>
      </c>
      <c r="E29" s="59">
        <v>1.09E-4</v>
      </c>
      <c r="F29" s="59">
        <v>1.77E-4</v>
      </c>
      <c r="G29" s="59">
        <v>3.26E-4</v>
      </c>
      <c r="H29" s="59">
        <v>3.89E-4</v>
      </c>
      <c r="I29" s="59">
        <v>5.06E-4</v>
      </c>
      <c r="J29" s="59">
        <v>5.97E-4</v>
      </c>
      <c r="K29" s="59">
        <v>7.21E-4</v>
      </c>
      <c r="L29" s="59">
        <v>7.99E-4</v>
      </c>
      <c r="M29" s="59">
        <v>9.74E-4</v>
      </c>
      <c r="N29" s="59">
        <v>9.96E-4</v>
      </c>
      <c r="O29" s="59">
        <v>0.00112</v>
      </c>
      <c r="P29" s="59">
        <v>0.001122</v>
      </c>
      <c r="Q29" s="59">
        <v>0.001027</v>
      </c>
      <c r="R29" s="59">
        <v>8.99E-4</v>
      </c>
      <c r="S29" s="59">
        <v>7.97E-4</v>
      </c>
      <c r="T29" s="59">
        <v>7.03E-4</v>
      </c>
      <c r="U29" s="59">
        <v>5.87E-4</v>
      </c>
      <c r="V29" s="59">
        <v>5.55E-4</v>
      </c>
      <c r="W29" s="59">
        <v>4.28E-4</v>
      </c>
      <c r="X29" s="59">
        <v>5.16E-4</v>
      </c>
      <c r="Y29" s="59">
        <v>3.07E-4</v>
      </c>
      <c r="Z29" s="59">
        <v>0.0</v>
      </c>
      <c r="AA29" s="59">
        <v>-2.42E-4</v>
      </c>
      <c r="AB29" s="59">
        <v>-7.29E-4</v>
      </c>
      <c r="AC29" s="59">
        <v>-0.001059</v>
      </c>
      <c r="AD29" s="59">
        <v>-0.00103</v>
      </c>
      <c r="AE29" s="59">
        <v>-0.001254</v>
      </c>
      <c r="AF29" s="59">
        <v>-0.00144</v>
      </c>
      <c r="AG29" s="59">
        <v>-0.001647</v>
      </c>
      <c r="AH29" s="59">
        <v>-0.001908</v>
      </c>
      <c r="AI29" s="59">
        <v>-0.002264</v>
      </c>
      <c r="AJ29" s="59">
        <v>-0.002499</v>
      </c>
      <c r="AK29" s="59">
        <v>-0.002847</v>
      </c>
      <c r="AL29" s="59">
        <v>-0.002963</v>
      </c>
    </row>
    <row r="30" ht="12.75" customHeight="1">
      <c r="A30" s="59">
        <v>-0.002168</v>
      </c>
      <c r="B30" s="59">
        <v>-0.0016</v>
      </c>
      <c r="C30" s="59">
        <v>-0.001019</v>
      </c>
      <c r="D30" s="59">
        <v>-6.15E-4</v>
      </c>
      <c r="E30" s="59">
        <v>-3.09E-4</v>
      </c>
      <c r="F30" s="59">
        <v>-2.06E-4</v>
      </c>
      <c r="G30" s="59">
        <v>-2.2E-5</v>
      </c>
      <c r="H30" s="59">
        <v>1.0E-5</v>
      </c>
      <c r="I30" s="59">
        <v>2.24E-4</v>
      </c>
      <c r="J30" s="59">
        <v>2.77E-4</v>
      </c>
      <c r="K30" s="59">
        <v>4.34E-4</v>
      </c>
      <c r="L30" s="59">
        <v>4.42E-4</v>
      </c>
      <c r="M30" s="59">
        <v>7.37E-4</v>
      </c>
      <c r="N30" s="59">
        <v>7.34E-4</v>
      </c>
      <c r="O30" s="59">
        <v>8.62E-4</v>
      </c>
      <c r="P30" s="59">
        <v>8.69E-4</v>
      </c>
      <c r="Q30" s="59">
        <v>8.83E-4</v>
      </c>
      <c r="R30" s="59">
        <v>6.68E-4</v>
      </c>
      <c r="S30" s="59">
        <v>7.13E-4</v>
      </c>
      <c r="T30" s="59">
        <v>5.87E-4</v>
      </c>
      <c r="U30" s="59">
        <v>5.0E-4</v>
      </c>
      <c r="V30" s="59">
        <v>4.87E-4</v>
      </c>
      <c r="W30" s="59">
        <v>4.01E-4</v>
      </c>
      <c r="X30" s="59">
        <v>4.29E-4</v>
      </c>
      <c r="Y30" s="59">
        <v>2.89E-4</v>
      </c>
      <c r="Z30" s="59">
        <v>0.0</v>
      </c>
      <c r="AA30" s="59">
        <v>-2.03E-4</v>
      </c>
      <c r="AB30" s="59">
        <v>-6.15E-4</v>
      </c>
      <c r="AC30" s="59">
        <v>-8.23E-4</v>
      </c>
      <c r="AD30" s="59">
        <v>-8.5E-4</v>
      </c>
      <c r="AE30" s="59">
        <v>-9.64E-4</v>
      </c>
      <c r="AF30" s="59">
        <v>-0.001052</v>
      </c>
      <c r="AG30" s="59">
        <v>-0.001343</v>
      </c>
      <c r="AH30" s="59">
        <v>-0.001584</v>
      </c>
      <c r="AI30" s="59">
        <v>-0.001887</v>
      </c>
      <c r="AJ30" s="59">
        <v>-0.002205</v>
      </c>
      <c r="AK30" s="59">
        <v>-0.002487</v>
      </c>
      <c r="AL30" s="59">
        <v>-0.002633</v>
      </c>
    </row>
    <row r="31" ht="12.75" customHeight="1">
      <c r="A31" s="59">
        <v>-0.002514</v>
      </c>
      <c r="B31" s="59">
        <v>-0.00198</v>
      </c>
      <c r="C31" s="59">
        <v>-0.001362</v>
      </c>
      <c r="D31" s="59">
        <v>-9.42E-4</v>
      </c>
      <c r="E31" s="59">
        <v>-6.49E-4</v>
      </c>
      <c r="F31" s="59">
        <v>-5.65E-4</v>
      </c>
      <c r="G31" s="59">
        <v>-4.04E-4</v>
      </c>
      <c r="H31" s="59">
        <v>-2.91E-4</v>
      </c>
      <c r="I31" s="59">
        <v>-1.52E-4</v>
      </c>
      <c r="J31" s="59">
        <v>-4.7E-5</v>
      </c>
      <c r="K31" s="59">
        <v>8.6E-5</v>
      </c>
      <c r="L31" s="59">
        <v>2.45E-4</v>
      </c>
      <c r="M31" s="59">
        <v>3.94E-4</v>
      </c>
      <c r="N31" s="59">
        <v>4.94E-4</v>
      </c>
      <c r="O31" s="59">
        <v>5.93E-4</v>
      </c>
      <c r="P31" s="59">
        <v>6.24E-4</v>
      </c>
      <c r="Q31" s="59">
        <v>5.84E-4</v>
      </c>
      <c r="R31" s="59">
        <v>5.4E-4</v>
      </c>
      <c r="S31" s="59">
        <v>5.32E-4</v>
      </c>
      <c r="T31" s="59">
        <v>4.21E-4</v>
      </c>
      <c r="U31" s="59">
        <v>4.09E-4</v>
      </c>
      <c r="V31" s="59">
        <v>4.17E-4</v>
      </c>
      <c r="W31" s="59">
        <v>2.79E-4</v>
      </c>
      <c r="X31" s="59">
        <v>3.86E-4</v>
      </c>
      <c r="Y31" s="59">
        <v>2.13E-4</v>
      </c>
      <c r="Z31" s="59">
        <v>0.0</v>
      </c>
      <c r="AA31" s="59">
        <v>-2.27E-4</v>
      </c>
      <c r="AB31" s="59">
        <v>-6.34E-4</v>
      </c>
      <c r="AC31" s="59">
        <v>-7.96E-4</v>
      </c>
      <c r="AD31" s="59">
        <v>-7.85E-4</v>
      </c>
      <c r="AE31" s="59">
        <v>-8.48E-4</v>
      </c>
      <c r="AF31" s="59">
        <v>-9.74E-4</v>
      </c>
      <c r="AG31" s="59">
        <v>-0.001161</v>
      </c>
      <c r="AH31" s="59">
        <v>-0.00141</v>
      </c>
      <c r="AI31" s="59">
        <v>-0.001736</v>
      </c>
      <c r="AJ31" s="59">
        <v>-0.001957</v>
      </c>
      <c r="AK31" s="59">
        <v>-0.002253</v>
      </c>
      <c r="AL31" s="59">
        <v>-0.002415</v>
      </c>
    </row>
    <row r="32" ht="12.75" customHeight="1">
      <c r="A32" s="59">
        <v>-0.003022</v>
      </c>
      <c r="B32" s="59">
        <v>-0.00245</v>
      </c>
      <c r="C32" s="59">
        <v>-0.001808</v>
      </c>
      <c r="D32" s="59">
        <v>-0.001376</v>
      </c>
      <c r="E32" s="59">
        <v>-0.001032</v>
      </c>
      <c r="F32" s="59">
        <v>-8.89E-4</v>
      </c>
      <c r="G32" s="59">
        <v>-6.8E-4</v>
      </c>
      <c r="H32" s="59">
        <v>-6.97E-4</v>
      </c>
      <c r="I32" s="59">
        <v>-4.13E-4</v>
      </c>
      <c r="J32" s="59">
        <v>-3.43E-4</v>
      </c>
      <c r="K32" s="59">
        <v>-1.93E-4</v>
      </c>
      <c r="L32" s="59">
        <v>-8.7E-5</v>
      </c>
      <c r="M32" s="59">
        <v>2.19E-4</v>
      </c>
      <c r="N32" s="59">
        <v>3.04E-4</v>
      </c>
      <c r="O32" s="59">
        <v>3.96E-4</v>
      </c>
      <c r="P32" s="59">
        <v>4.43E-4</v>
      </c>
      <c r="Q32" s="59">
        <v>4.64E-4</v>
      </c>
      <c r="R32" s="59">
        <v>3.55E-4</v>
      </c>
      <c r="S32" s="59">
        <v>3.7E-4</v>
      </c>
      <c r="T32" s="59">
        <v>3.41E-4</v>
      </c>
      <c r="U32" s="59">
        <v>3.1E-4</v>
      </c>
      <c r="V32" s="59">
        <v>3.34E-4</v>
      </c>
      <c r="W32" s="59">
        <v>2.72E-4</v>
      </c>
      <c r="X32" s="59">
        <v>2.88E-4</v>
      </c>
      <c r="Y32" s="59">
        <v>2.21E-4</v>
      </c>
      <c r="Z32" s="59">
        <v>0.0</v>
      </c>
      <c r="AA32" s="59">
        <v>-1.21E-4</v>
      </c>
      <c r="AB32" s="59">
        <v>-4.53E-4</v>
      </c>
      <c r="AC32" s="59">
        <v>-6.09E-4</v>
      </c>
      <c r="AD32" s="59">
        <v>-5.53E-4</v>
      </c>
      <c r="AE32" s="59">
        <v>-6.37E-4</v>
      </c>
      <c r="AF32" s="59">
        <v>-6.88E-4</v>
      </c>
      <c r="AG32" s="59">
        <v>-8.79E-4</v>
      </c>
      <c r="AH32" s="59">
        <v>-0.001109</v>
      </c>
      <c r="AI32" s="59">
        <v>-0.001449</v>
      </c>
      <c r="AJ32" s="59">
        <v>-0.001667</v>
      </c>
      <c r="AK32" s="59">
        <v>-0.001935</v>
      </c>
      <c r="AL32" s="59">
        <v>-0.002046</v>
      </c>
    </row>
    <row r="33" ht="12.75" customHeight="1">
      <c r="A33" s="59">
        <v>-0.003348</v>
      </c>
      <c r="B33" s="59">
        <v>-0.002761</v>
      </c>
      <c r="C33" s="59">
        <v>-0.002148</v>
      </c>
      <c r="D33" s="59">
        <v>-0.001645</v>
      </c>
      <c r="E33" s="59">
        <v>-0.001283</v>
      </c>
      <c r="F33" s="59">
        <v>-0.001154</v>
      </c>
      <c r="G33" s="59">
        <v>-9.63E-4</v>
      </c>
      <c r="H33" s="59">
        <v>-8.39E-4</v>
      </c>
      <c r="I33" s="59">
        <v>-6.51E-4</v>
      </c>
      <c r="J33" s="59">
        <v>-5.62E-4</v>
      </c>
      <c r="K33" s="59">
        <v>-3.98E-4</v>
      </c>
      <c r="L33" s="59">
        <v>-1.89E-4</v>
      </c>
      <c r="M33" s="59">
        <v>-3.9E-5</v>
      </c>
      <c r="N33" s="59">
        <v>9.6E-5</v>
      </c>
      <c r="O33" s="59">
        <v>2.86E-4</v>
      </c>
      <c r="P33" s="59">
        <v>3.73E-4</v>
      </c>
      <c r="Q33" s="59">
        <v>3.57E-4</v>
      </c>
      <c r="R33" s="59">
        <v>2.47E-4</v>
      </c>
      <c r="S33" s="59">
        <v>2.79E-4</v>
      </c>
      <c r="T33" s="59">
        <v>2.88E-4</v>
      </c>
      <c r="U33" s="59">
        <v>2.67E-4</v>
      </c>
      <c r="V33" s="59">
        <v>2.8E-4</v>
      </c>
      <c r="W33" s="59">
        <v>2.15E-4</v>
      </c>
      <c r="X33" s="59">
        <v>3.16E-4</v>
      </c>
      <c r="Y33" s="59">
        <v>2.55E-4</v>
      </c>
      <c r="Z33" s="59">
        <v>0.0</v>
      </c>
      <c r="AA33" s="59">
        <v>-1.28E-4</v>
      </c>
      <c r="AB33" s="59">
        <v>-4.42E-4</v>
      </c>
      <c r="AC33" s="59">
        <v>-5.32E-4</v>
      </c>
      <c r="AD33" s="59">
        <v>-3.44E-4</v>
      </c>
      <c r="AE33" s="59">
        <v>-4.59E-4</v>
      </c>
      <c r="AF33" s="59">
        <v>-5.64E-4</v>
      </c>
      <c r="AG33" s="59">
        <v>-6.85E-4</v>
      </c>
      <c r="AH33" s="59">
        <v>-8.15E-4</v>
      </c>
      <c r="AI33" s="59">
        <v>-0.001196</v>
      </c>
      <c r="AJ33" s="59">
        <v>-0.001399</v>
      </c>
      <c r="AK33" s="59">
        <v>-0.001666</v>
      </c>
      <c r="AL33" s="59">
        <v>-0.001798</v>
      </c>
    </row>
    <row r="34" ht="12.75" customHeight="1">
      <c r="A34" s="59">
        <v>-0.003774</v>
      </c>
      <c r="B34" s="59">
        <v>-0.003145</v>
      </c>
      <c r="C34" s="59">
        <v>-0.002472</v>
      </c>
      <c r="D34" s="59">
        <v>-0.001987</v>
      </c>
      <c r="E34" s="59">
        <v>-0.001627</v>
      </c>
      <c r="F34" s="59">
        <v>-0.001496</v>
      </c>
      <c r="G34" s="59">
        <v>-0.001236</v>
      </c>
      <c r="H34" s="59">
        <v>-0.001217</v>
      </c>
      <c r="I34" s="59">
        <v>-0.001003</v>
      </c>
      <c r="J34" s="59">
        <v>-7.78E-4</v>
      </c>
      <c r="K34" s="59">
        <v>-6.21E-4</v>
      </c>
      <c r="L34" s="59">
        <v>-4.33E-4</v>
      </c>
      <c r="M34" s="59">
        <v>-1.78E-4</v>
      </c>
      <c r="N34" s="59">
        <v>-4.4E-5</v>
      </c>
      <c r="O34" s="59">
        <v>9.6E-5</v>
      </c>
      <c r="P34" s="59">
        <v>1.56E-4</v>
      </c>
      <c r="Q34" s="59">
        <v>2.17E-4</v>
      </c>
      <c r="R34" s="59">
        <v>1.19E-4</v>
      </c>
      <c r="S34" s="59">
        <v>1.2E-4</v>
      </c>
      <c r="T34" s="59">
        <v>1.36E-4</v>
      </c>
      <c r="U34" s="59">
        <v>1.49E-4</v>
      </c>
      <c r="V34" s="59">
        <v>2.08E-4</v>
      </c>
      <c r="W34" s="59">
        <v>1.45E-4</v>
      </c>
      <c r="X34" s="59">
        <v>2.75E-4</v>
      </c>
      <c r="Y34" s="59">
        <v>1.2E-4</v>
      </c>
      <c r="Z34" s="59">
        <v>0.0</v>
      </c>
      <c r="AA34" s="59">
        <v>-7.5E-5</v>
      </c>
      <c r="AB34" s="59">
        <v>-3.45E-4</v>
      </c>
      <c r="AC34" s="59">
        <v>-4.04E-4</v>
      </c>
      <c r="AD34" s="59">
        <v>-2.67E-4</v>
      </c>
      <c r="AE34" s="59">
        <v>-2.75E-4</v>
      </c>
      <c r="AF34" s="59">
        <v>-3.66E-4</v>
      </c>
      <c r="AG34" s="59">
        <v>-4.34E-4</v>
      </c>
      <c r="AH34" s="59">
        <v>-6.91E-4</v>
      </c>
      <c r="AI34" s="59">
        <v>-0.001001</v>
      </c>
      <c r="AJ34" s="59">
        <v>-0.001148</v>
      </c>
      <c r="AK34" s="59">
        <v>-0.001421</v>
      </c>
      <c r="AL34" s="59">
        <v>-0.001583</v>
      </c>
    </row>
    <row r="35" ht="12.75" customHeight="1">
      <c r="A35" s="59">
        <v>-0.003966</v>
      </c>
      <c r="B35" s="59">
        <v>-0.003341</v>
      </c>
      <c r="C35" s="59">
        <v>-0.0027</v>
      </c>
      <c r="D35" s="59">
        <v>-0.002197</v>
      </c>
      <c r="E35" s="59">
        <v>-0.001823</v>
      </c>
      <c r="F35" s="59">
        <v>-0.001657</v>
      </c>
      <c r="G35" s="59">
        <v>-0.001414</v>
      </c>
      <c r="H35" s="59">
        <v>-0.001314</v>
      </c>
      <c r="I35" s="59">
        <v>-0.001105</v>
      </c>
      <c r="J35" s="59">
        <v>-9.96E-4</v>
      </c>
      <c r="K35" s="59">
        <v>-7.29E-4</v>
      </c>
      <c r="L35" s="59">
        <v>-5.8E-4</v>
      </c>
      <c r="M35" s="59">
        <v>-3.55E-4</v>
      </c>
      <c r="N35" s="59">
        <v>-1.68E-4</v>
      </c>
      <c r="O35" s="59">
        <v>-6.6E-5</v>
      </c>
      <c r="P35" s="59">
        <v>7.1E-5</v>
      </c>
      <c r="Q35" s="59">
        <v>3.1E-5</v>
      </c>
      <c r="R35" s="59">
        <v>-6.7E-5</v>
      </c>
      <c r="S35" s="59">
        <v>5.7E-5</v>
      </c>
      <c r="T35" s="59">
        <v>1.8E-5</v>
      </c>
      <c r="U35" s="59">
        <v>3.0E-5</v>
      </c>
      <c r="V35" s="59">
        <v>1.27E-4</v>
      </c>
      <c r="W35" s="59">
        <v>1.07E-4</v>
      </c>
      <c r="X35" s="59">
        <v>2.1E-4</v>
      </c>
      <c r="Y35" s="59">
        <v>1.48E-4</v>
      </c>
      <c r="Z35" s="59">
        <v>0.0</v>
      </c>
      <c r="AA35" s="59">
        <v>-6.8E-5</v>
      </c>
      <c r="AB35" s="59">
        <v>-2.91E-4</v>
      </c>
      <c r="AC35" s="59">
        <v>-3.04E-4</v>
      </c>
      <c r="AD35" s="59">
        <v>-1.98E-4</v>
      </c>
      <c r="AE35" s="59">
        <v>-1.21E-4</v>
      </c>
      <c r="AF35" s="59">
        <v>-1.78E-4</v>
      </c>
      <c r="AG35" s="59">
        <v>-2.82E-4</v>
      </c>
      <c r="AH35" s="59">
        <v>-4.76E-4</v>
      </c>
      <c r="AI35" s="59">
        <v>-7.56E-4</v>
      </c>
      <c r="AJ35" s="59">
        <v>-9.64E-4</v>
      </c>
      <c r="AK35" s="59">
        <v>-0.00126</v>
      </c>
      <c r="AL35" s="59">
        <v>-0.001389</v>
      </c>
    </row>
    <row r="36" ht="12.75" customHeight="1">
      <c r="A36" s="59">
        <v>-0.004251</v>
      </c>
      <c r="B36" s="59">
        <v>-0.003594</v>
      </c>
      <c r="C36" s="59">
        <v>-0.002906</v>
      </c>
      <c r="D36" s="59">
        <v>-0.002393</v>
      </c>
      <c r="E36" s="59">
        <v>-0.002012</v>
      </c>
      <c r="F36" s="59">
        <v>-0.001835</v>
      </c>
      <c r="G36" s="59">
        <v>-0.001584</v>
      </c>
      <c r="H36" s="59">
        <v>-0.001501</v>
      </c>
      <c r="I36" s="59">
        <v>-0.001306</v>
      </c>
      <c r="J36" s="59">
        <v>-0.001156</v>
      </c>
      <c r="K36" s="59">
        <v>-8.98E-4</v>
      </c>
      <c r="L36" s="59">
        <v>-6.89E-4</v>
      </c>
      <c r="M36" s="59">
        <v>-4.32E-4</v>
      </c>
      <c r="N36" s="59">
        <v>-2.8E-4</v>
      </c>
      <c r="O36" s="59">
        <v>-1.14E-4</v>
      </c>
      <c r="P36" s="59">
        <v>-4.4E-5</v>
      </c>
      <c r="Q36" s="59">
        <v>-1.6E-5</v>
      </c>
      <c r="R36" s="59">
        <v>-1.2E-4</v>
      </c>
      <c r="S36" s="59">
        <v>-1.3E-5</v>
      </c>
      <c r="T36" s="59">
        <v>-5.0E-6</v>
      </c>
      <c r="U36" s="59">
        <v>3.0E-6</v>
      </c>
      <c r="V36" s="59">
        <v>8.1E-5</v>
      </c>
      <c r="W36" s="59">
        <v>8.5E-5</v>
      </c>
      <c r="X36" s="59">
        <v>1.75E-4</v>
      </c>
      <c r="Y36" s="59">
        <v>1.21E-4</v>
      </c>
      <c r="Z36" s="59">
        <v>0.0</v>
      </c>
      <c r="AA36" s="59">
        <v>-3.4E-5</v>
      </c>
      <c r="AB36" s="59">
        <v>-2.04E-4</v>
      </c>
      <c r="AC36" s="59">
        <v>-2.4E-4</v>
      </c>
      <c r="AD36" s="59">
        <v>-3.0E-5</v>
      </c>
      <c r="AE36" s="59">
        <v>-1.9E-5</v>
      </c>
      <c r="AF36" s="59">
        <v>-4.1E-5</v>
      </c>
      <c r="AG36" s="59">
        <v>-1.31E-4</v>
      </c>
      <c r="AH36" s="59">
        <v>-3.12E-4</v>
      </c>
      <c r="AI36" s="59">
        <v>-5.23E-4</v>
      </c>
      <c r="AJ36" s="59">
        <v>-7.25E-4</v>
      </c>
      <c r="AK36" s="59">
        <v>-0.001054</v>
      </c>
      <c r="AL36" s="59">
        <v>-0.001173</v>
      </c>
    </row>
    <row r="37" ht="12.75" customHeight="1">
      <c r="A37" s="59">
        <v>-0.004515</v>
      </c>
      <c r="B37" s="59">
        <v>-0.003847</v>
      </c>
      <c r="C37" s="59">
        <v>-0.003138</v>
      </c>
      <c r="D37" s="59">
        <v>-0.002602</v>
      </c>
      <c r="E37" s="59">
        <v>-0.002203</v>
      </c>
      <c r="F37" s="59">
        <v>-0.002059</v>
      </c>
      <c r="G37" s="59">
        <v>-0.001768</v>
      </c>
      <c r="H37" s="59">
        <v>-0.001674</v>
      </c>
      <c r="I37" s="59">
        <v>-0.001459</v>
      </c>
      <c r="J37" s="59">
        <v>-0.001293</v>
      </c>
      <c r="K37" s="59">
        <v>-0.00105</v>
      </c>
      <c r="L37" s="59">
        <v>-8.42E-4</v>
      </c>
      <c r="M37" s="59">
        <v>-5.69E-4</v>
      </c>
      <c r="N37" s="59">
        <v>-4.47E-4</v>
      </c>
      <c r="O37" s="59">
        <v>-2.49E-4</v>
      </c>
      <c r="P37" s="59">
        <v>-1.52E-4</v>
      </c>
      <c r="Q37" s="59">
        <v>-1.39E-4</v>
      </c>
      <c r="R37" s="59">
        <v>-2.13E-4</v>
      </c>
      <c r="S37" s="59">
        <v>-1.08E-4</v>
      </c>
      <c r="T37" s="59">
        <v>-1.17E-4</v>
      </c>
      <c r="U37" s="59">
        <v>-4.7E-5</v>
      </c>
      <c r="V37" s="59">
        <v>-2.0E-6</v>
      </c>
      <c r="W37" s="59">
        <v>4.1E-5</v>
      </c>
      <c r="X37" s="59">
        <v>1.25E-4</v>
      </c>
      <c r="Y37" s="59">
        <v>7.0E-5</v>
      </c>
      <c r="Z37" s="59">
        <v>0.0</v>
      </c>
      <c r="AA37" s="59">
        <v>-6.1E-5</v>
      </c>
      <c r="AB37" s="59">
        <v>-1.68E-4</v>
      </c>
      <c r="AC37" s="59">
        <v>-9.7E-5</v>
      </c>
      <c r="AD37" s="59">
        <v>2.1E-5</v>
      </c>
      <c r="AE37" s="59">
        <v>5.2E-5</v>
      </c>
      <c r="AF37" s="59">
        <v>3.4E-5</v>
      </c>
      <c r="AG37" s="59">
        <v>-1.2E-5</v>
      </c>
      <c r="AH37" s="59">
        <v>-1.68E-4</v>
      </c>
      <c r="AI37" s="59">
        <v>-4.89E-4</v>
      </c>
      <c r="AJ37" s="59">
        <v>-6.66E-4</v>
      </c>
      <c r="AK37" s="59">
        <v>-8.81E-4</v>
      </c>
      <c r="AL37" s="59">
        <v>-0.001026</v>
      </c>
    </row>
    <row r="38" ht="12.75" customHeight="1">
      <c r="A38" s="59">
        <v>-0.004566</v>
      </c>
      <c r="B38" s="59">
        <v>-0.003907</v>
      </c>
      <c r="C38" s="59">
        <v>-0.003196</v>
      </c>
      <c r="D38" s="59">
        <v>-0.002653</v>
      </c>
      <c r="E38" s="59">
        <v>-0.002287</v>
      </c>
      <c r="F38" s="59">
        <v>-0.00209</v>
      </c>
      <c r="G38" s="59">
        <v>-0.001882</v>
      </c>
      <c r="H38" s="59">
        <v>-0.001721</v>
      </c>
      <c r="I38" s="59">
        <v>-0.001545</v>
      </c>
      <c r="J38" s="59">
        <v>-0.001331</v>
      </c>
      <c r="K38" s="59">
        <v>-0.001095</v>
      </c>
      <c r="L38" s="59">
        <v>-8.56E-4</v>
      </c>
      <c r="M38" s="59">
        <v>-6.09E-4</v>
      </c>
      <c r="N38" s="59">
        <v>-4.27E-4</v>
      </c>
      <c r="O38" s="59">
        <v>-2.82E-4</v>
      </c>
      <c r="P38" s="59">
        <v>-2.25E-4</v>
      </c>
      <c r="Q38" s="59">
        <v>-1.73E-4</v>
      </c>
      <c r="R38" s="59">
        <v>-2.13E-4</v>
      </c>
      <c r="S38" s="59">
        <v>-1.34E-4</v>
      </c>
      <c r="T38" s="59">
        <v>-1.65E-4</v>
      </c>
      <c r="U38" s="59">
        <v>-7.5E-5</v>
      </c>
      <c r="V38" s="59">
        <v>-1.4E-5</v>
      </c>
      <c r="W38" s="59">
        <v>-2.1E-5</v>
      </c>
      <c r="X38" s="59">
        <v>1.37E-4</v>
      </c>
      <c r="Y38" s="59">
        <v>1.09E-4</v>
      </c>
      <c r="Z38" s="59">
        <v>0.0</v>
      </c>
      <c r="AA38" s="59">
        <v>1.8E-5</v>
      </c>
      <c r="AB38" s="59">
        <v>-9.2E-5</v>
      </c>
      <c r="AC38" s="59">
        <v>-1.0E-6</v>
      </c>
      <c r="AD38" s="59">
        <v>2.04E-4</v>
      </c>
      <c r="AE38" s="59">
        <v>2.02E-4</v>
      </c>
      <c r="AF38" s="59">
        <v>2.51E-4</v>
      </c>
      <c r="AG38" s="59">
        <v>1.65E-4</v>
      </c>
      <c r="AH38" s="59">
        <v>2.8E-5</v>
      </c>
      <c r="AI38" s="59">
        <v>-2.62E-4</v>
      </c>
      <c r="AJ38" s="59">
        <v>-4.0E-4</v>
      </c>
      <c r="AK38" s="59">
        <v>-7.05E-4</v>
      </c>
      <c r="AL38" s="59">
        <v>-8.5E-4</v>
      </c>
    </row>
    <row r="39" ht="12.75" customHeight="1">
      <c r="A39" s="59">
        <v>-0.00472</v>
      </c>
      <c r="B39" s="59">
        <v>-0.004026</v>
      </c>
      <c r="C39" s="59">
        <v>-0.003307</v>
      </c>
      <c r="D39" s="59">
        <v>-0.002767</v>
      </c>
      <c r="E39" s="59">
        <v>-0.002358</v>
      </c>
      <c r="F39" s="59">
        <v>-0.002168</v>
      </c>
      <c r="G39" s="59">
        <v>-0.001917</v>
      </c>
      <c r="H39" s="59">
        <v>-0.001769</v>
      </c>
      <c r="I39" s="59">
        <v>-0.001559</v>
      </c>
      <c r="J39" s="59">
        <v>-0.001353</v>
      </c>
      <c r="K39" s="59">
        <v>-0.001133</v>
      </c>
      <c r="L39" s="59">
        <v>-8.99E-4</v>
      </c>
      <c r="M39" s="59">
        <v>-6.51E-4</v>
      </c>
      <c r="N39" s="59">
        <v>-5.23E-4</v>
      </c>
      <c r="O39" s="59">
        <v>-3.13E-4</v>
      </c>
      <c r="P39" s="59">
        <v>-2.15E-4</v>
      </c>
      <c r="Q39" s="59">
        <v>-2.03E-4</v>
      </c>
      <c r="R39" s="59">
        <v>-2.58E-4</v>
      </c>
      <c r="S39" s="59">
        <v>-1.62E-4</v>
      </c>
      <c r="T39" s="59">
        <v>-1.59E-4</v>
      </c>
      <c r="U39" s="59">
        <v>-1.11E-4</v>
      </c>
      <c r="V39" s="59">
        <v>-5.1E-5</v>
      </c>
      <c r="W39" s="59">
        <v>-8.1E-5</v>
      </c>
      <c r="X39" s="59">
        <v>6.1E-5</v>
      </c>
      <c r="Y39" s="59">
        <v>1.12E-4</v>
      </c>
      <c r="Z39" s="59">
        <v>0.0</v>
      </c>
      <c r="AA39" s="59">
        <v>-7.0E-6</v>
      </c>
      <c r="AB39" s="59">
        <v>-5.5E-5</v>
      </c>
      <c r="AC39" s="59">
        <v>1.3E-5</v>
      </c>
      <c r="AD39" s="59">
        <v>2.17E-4</v>
      </c>
      <c r="AE39" s="59">
        <v>2.5E-4</v>
      </c>
      <c r="AF39" s="59">
        <v>2.59E-4</v>
      </c>
      <c r="AG39" s="59">
        <v>2.1E-4</v>
      </c>
      <c r="AH39" s="59">
        <v>9.3E-5</v>
      </c>
      <c r="AI39" s="59">
        <v>-1.79E-4</v>
      </c>
      <c r="AJ39" s="59">
        <v>-3.38E-4</v>
      </c>
      <c r="AK39" s="59">
        <v>-6.22E-4</v>
      </c>
      <c r="AL39" s="59">
        <v>-7.59E-4</v>
      </c>
    </row>
    <row r="40" ht="12.75" customHeight="1">
      <c r="A40" s="59">
        <v>-0.004851</v>
      </c>
      <c r="B40" s="59">
        <v>-0.00413</v>
      </c>
      <c r="C40" s="59">
        <v>-0.003354</v>
      </c>
      <c r="D40" s="59">
        <v>-0.00282</v>
      </c>
      <c r="E40" s="59">
        <v>-0.002428</v>
      </c>
      <c r="F40" s="59">
        <v>-0.002205</v>
      </c>
      <c r="G40" s="59">
        <v>-0.001978</v>
      </c>
      <c r="H40" s="59">
        <v>-0.001828</v>
      </c>
      <c r="I40" s="59">
        <v>-0.001598</v>
      </c>
      <c r="J40" s="59">
        <v>-0.001391</v>
      </c>
      <c r="K40" s="59">
        <v>-0.001142</v>
      </c>
      <c r="L40" s="59">
        <v>-9.03E-4</v>
      </c>
      <c r="M40" s="59">
        <v>-6.8E-4</v>
      </c>
      <c r="N40" s="59">
        <v>-5.12E-4</v>
      </c>
      <c r="O40" s="59">
        <v>-3.65E-4</v>
      </c>
      <c r="P40" s="59">
        <v>-2.57E-4</v>
      </c>
      <c r="Q40" s="59">
        <v>-2.09E-4</v>
      </c>
      <c r="R40" s="59">
        <v>-2.49E-4</v>
      </c>
      <c r="S40" s="59">
        <v>-2.09E-4</v>
      </c>
      <c r="T40" s="59">
        <v>-1.76E-4</v>
      </c>
      <c r="U40" s="59">
        <v>-1.56E-4</v>
      </c>
      <c r="V40" s="59">
        <v>7.0E-6</v>
      </c>
      <c r="W40" s="59">
        <v>-6.0E-5</v>
      </c>
      <c r="X40" s="59">
        <v>6.7E-5</v>
      </c>
      <c r="Y40" s="59">
        <v>6.4E-5</v>
      </c>
      <c r="Z40" s="59">
        <v>0.0</v>
      </c>
      <c r="AA40" s="59">
        <v>3.7E-5</v>
      </c>
      <c r="AB40" s="59">
        <v>-4.0E-5</v>
      </c>
      <c r="AC40" s="59">
        <v>2.1E-5</v>
      </c>
      <c r="AD40" s="59">
        <v>2.19E-4</v>
      </c>
      <c r="AE40" s="59">
        <v>2.98E-4</v>
      </c>
      <c r="AF40" s="59">
        <v>2.89E-4</v>
      </c>
      <c r="AG40" s="59">
        <v>2.68E-4</v>
      </c>
      <c r="AH40" s="59">
        <v>7.0E-5</v>
      </c>
      <c r="AI40" s="59">
        <v>-1.72E-4</v>
      </c>
      <c r="AJ40" s="59">
        <v>-2.92E-4</v>
      </c>
      <c r="AK40" s="59">
        <v>-5.61E-4</v>
      </c>
      <c r="AL40" s="59">
        <v>-6.89E-4</v>
      </c>
    </row>
    <row r="41" ht="12.75" customHeight="1">
      <c r="A41" s="59">
        <v>-0.005072</v>
      </c>
      <c r="B41" s="59">
        <v>-0.004312</v>
      </c>
      <c r="C41" s="59">
        <v>-0.003493</v>
      </c>
      <c r="D41" s="59">
        <v>-0.002927</v>
      </c>
      <c r="E41" s="59">
        <v>-0.002502</v>
      </c>
      <c r="F41" s="59">
        <v>-0.002266</v>
      </c>
      <c r="G41" s="59">
        <v>-0.002021</v>
      </c>
      <c r="H41" s="59">
        <v>-0.001873</v>
      </c>
      <c r="I41" s="59">
        <v>-0.001589</v>
      </c>
      <c r="J41" s="59">
        <v>-0.001438</v>
      </c>
      <c r="K41" s="59">
        <v>-0.001167</v>
      </c>
      <c r="L41" s="59">
        <v>-9.58E-4</v>
      </c>
      <c r="M41" s="59">
        <v>-6.66E-4</v>
      </c>
      <c r="N41" s="59">
        <v>-5.08E-4</v>
      </c>
      <c r="O41" s="59">
        <v>-3.17E-4</v>
      </c>
      <c r="P41" s="59">
        <v>-3.24E-4</v>
      </c>
      <c r="Q41" s="59">
        <v>-2.02E-4</v>
      </c>
      <c r="R41" s="59">
        <v>-2.37E-4</v>
      </c>
      <c r="S41" s="59">
        <v>-1.73E-4</v>
      </c>
      <c r="T41" s="59">
        <v>-1.97E-4</v>
      </c>
      <c r="U41" s="59">
        <v>-1.24E-4</v>
      </c>
      <c r="V41" s="59">
        <v>-5.7E-5</v>
      </c>
      <c r="W41" s="59">
        <v>-4.2E-5</v>
      </c>
      <c r="X41" s="59">
        <v>9.5E-5</v>
      </c>
      <c r="Y41" s="59">
        <v>8.6E-5</v>
      </c>
      <c r="Z41" s="59">
        <v>0.0</v>
      </c>
      <c r="AA41" s="59">
        <v>6.0E-5</v>
      </c>
      <c r="AB41" s="59">
        <v>1.5E-5</v>
      </c>
      <c r="AC41" s="59">
        <v>5.3E-5</v>
      </c>
      <c r="AD41" s="59">
        <v>2.66E-4</v>
      </c>
      <c r="AE41" s="59">
        <v>2.9E-4</v>
      </c>
      <c r="AF41" s="59">
        <v>3.31E-4</v>
      </c>
      <c r="AG41" s="59">
        <v>3.16E-4</v>
      </c>
      <c r="AH41" s="59">
        <v>1.54E-4</v>
      </c>
      <c r="AI41" s="59">
        <v>-7.9E-5</v>
      </c>
      <c r="AJ41" s="59">
        <v>-2.1E-4</v>
      </c>
      <c r="AK41" s="59">
        <v>-4.85E-4</v>
      </c>
      <c r="AL41" s="59">
        <v>-6.06E-4</v>
      </c>
    </row>
    <row r="42" ht="12.75" customHeight="1">
      <c r="A42" s="59">
        <v>-0.005411</v>
      </c>
      <c r="B42" s="59">
        <v>-0.004585</v>
      </c>
      <c r="C42" s="59">
        <v>-0.00371</v>
      </c>
      <c r="D42" s="59">
        <v>-0.003129</v>
      </c>
      <c r="E42" s="59">
        <v>-0.002682</v>
      </c>
      <c r="F42" s="59">
        <v>-0.002474</v>
      </c>
      <c r="G42" s="59">
        <v>-0.002197</v>
      </c>
      <c r="H42" s="59">
        <v>-0.001996</v>
      </c>
      <c r="I42" s="59">
        <v>-0.00177</v>
      </c>
      <c r="J42" s="59">
        <v>-0.001567</v>
      </c>
      <c r="K42" s="59">
        <v>-0.001266</v>
      </c>
      <c r="L42" s="59">
        <v>-9.96E-4</v>
      </c>
      <c r="M42" s="59">
        <v>-7.41E-4</v>
      </c>
      <c r="N42" s="59">
        <v>-6.14E-4</v>
      </c>
      <c r="O42" s="59">
        <v>-4.3E-4</v>
      </c>
      <c r="P42" s="59">
        <v>-3.09E-4</v>
      </c>
      <c r="Q42" s="59">
        <v>-2.66E-4</v>
      </c>
      <c r="R42" s="59">
        <v>-3.24E-4</v>
      </c>
      <c r="S42" s="59">
        <v>-2.69E-4</v>
      </c>
      <c r="T42" s="59">
        <v>-2.45E-4</v>
      </c>
      <c r="U42" s="59">
        <v>-1.86E-4</v>
      </c>
      <c r="V42" s="59">
        <v>-1.28E-4</v>
      </c>
      <c r="W42" s="59">
        <v>-1.26E-4</v>
      </c>
      <c r="X42" s="59">
        <v>1.1E-5</v>
      </c>
      <c r="Y42" s="59">
        <v>3.7E-5</v>
      </c>
      <c r="Z42" s="59">
        <v>0.0</v>
      </c>
      <c r="AA42" s="59">
        <v>5.1E-5</v>
      </c>
      <c r="AB42" s="59">
        <v>-1.3E-5</v>
      </c>
      <c r="AC42" s="59">
        <v>2.6E-5</v>
      </c>
      <c r="AD42" s="59">
        <v>2.23E-4</v>
      </c>
      <c r="AE42" s="59">
        <v>2.84E-4</v>
      </c>
      <c r="AF42" s="59">
        <v>3.17E-4</v>
      </c>
      <c r="AG42" s="59">
        <v>2.4E-4</v>
      </c>
      <c r="AH42" s="59">
        <v>1.38E-4</v>
      </c>
      <c r="AI42" s="59">
        <v>-9.4E-5</v>
      </c>
      <c r="AJ42" s="59">
        <v>-1.85E-4</v>
      </c>
      <c r="AK42" s="59">
        <v>-4.71E-4</v>
      </c>
      <c r="AL42" s="59">
        <v>-6.4E-4</v>
      </c>
    </row>
    <row r="43" ht="12.75" customHeight="1">
      <c r="A43" s="59">
        <v>-0.005655</v>
      </c>
      <c r="B43" s="59">
        <v>-0.004785</v>
      </c>
      <c r="C43" s="59">
        <v>-0.003858</v>
      </c>
      <c r="D43" s="59">
        <v>-0.003225</v>
      </c>
      <c r="E43" s="59">
        <v>-0.002748</v>
      </c>
      <c r="F43" s="59">
        <v>-0.002505</v>
      </c>
      <c r="G43" s="59">
        <v>-0.002221</v>
      </c>
      <c r="H43" s="59">
        <v>-0.002041</v>
      </c>
      <c r="I43" s="59">
        <v>-0.001776</v>
      </c>
      <c r="J43" s="59">
        <v>-0.001569</v>
      </c>
      <c r="K43" s="59">
        <v>-0.001263</v>
      </c>
      <c r="L43" s="59">
        <v>-0.00101</v>
      </c>
      <c r="M43" s="59">
        <v>-7.47E-4</v>
      </c>
      <c r="N43" s="59">
        <v>-5.59E-4</v>
      </c>
      <c r="O43" s="59">
        <v>-4.15E-4</v>
      </c>
      <c r="P43" s="59">
        <v>-3.33E-4</v>
      </c>
      <c r="Q43" s="59">
        <v>-2.57E-4</v>
      </c>
      <c r="R43" s="59">
        <v>-3.22E-4</v>
      </c>
      <c r="S43" s="59">
        <v>-2.17E-4</v>
      </c>
      <c r="T43" s="59">
        <v>-2.39E-4</v>
      </c>
      <c r="U43" s="59">
        <v>-1.98E-4</v>
      </c>
      <c r="V43" s="59">
        <v>-1.16E-4</v>
      </c>
      <c r="W43" s="59">
        <v>-7.6E-5</v>
      </c>
      <c r="X43" s="59">
        <v>2.0E-5</v>
      </c>
      <c r="Y43" s="59">
        <v>3.0E-5</v>
      </c>
      <c r="Z43" s="59">
        <v>0.0</v>
      </c>
      <c r="AA43" s="59">
        <v>2.5E-5</v>
      </c>
      <c r="AB43" s="59">
        <v>-1.1E-5</v>
      </c>
      <c r="AC43" s="59">
        <v>5.7E-5</v>
      </c>
      <c r="AD43" s="59">
        <v>2.67E-4</v>
      </c>
      <c r="AE43" s="59">
        <v>2.65E-4</v>
      </c>
      <c r="AF43" s="59">
        <v>2.93E-4</v>
      </c>
      <c r="AG43" s="59">
        <v>2.54E-4</v>
      </c>
      <c r="AH43" s="59">
        <v>1.32E-4</v>
      </c>
      <c r="AI43" s="59">
        <v>-7.2E-5</v>
      </c>
      <c r="AJ43" s="59">
        <v>-2.16E-4</v>
      </c>
      <c r="AK43" s="59">
        <v>-4.45E-4</v>
      </c>
      <c r="AL43" s="59">
        <v>-6.06E-4</v>
      </c>
    </row>
    <row r="44" ht="12.75" customHeight="1">
      <c r="A44" s="59">
        <v>-0.004287</v>
      </c>
      <c r="B44" s="59">
        <v>-0.00374</v>
      </c>
      <c r="C44" s="59">
        <v>-0.003136</v>
      </c>
      <c r="D44" s="59">
        <v>-0.002624</v>
      </c>
      <c r="E44" s="59">
        <v>-0.002228</v>
      </c>
      <c r="F44" s="59">
        <v>-0.00201</v>
      </c>
      <c r="G44" s="59">
        <v>-0.001753</v>
      </c>
      <c r="H44" s="59">
        <v>-0.001582</v>
      </c>
      <c r="I44" s="59">
        <v>-0.001364</v>
      </c>
      <c r="J44" s="59">
        <v>-0.001182</v>
      </c>
      <c r="K44" s="59">
        <v>-9.82E-4</v>
      </c>
      <c r="L44" s="59">
        <v>-7.84E-4</v>
      </c>
      <c r="M44" s="59">
        <v>-5.15E-4</v>
      </c>
      <c r="N44" s="59">
        <v>-3.2E-4</v>
      </c>
      <c r="O44" s="59">
        <v>-1.78E-4</v>
      </c>
      <c r="P44" s="59">
        <v>-8.6E-5</v>
      </c>
      <c r="Q44" s="59">
        <v>8.0E-6</v>
      </c>
      <c r="R44" s="59">
        <v>-2.2E-5</v>
      </c>
      <c r="S44" s="59">
        <v>7.0E-5</v>
      </c>
      <c r="T44" s="59">
        <v>3.0E-6</v>
      </c>
      <c r="U44" s="59">
        <v>7.9E-5</v>
      </c>
      <c r="V44" s="59">
        <v>1.41E-4</v>
      </c>
      <c r="W44" s="59">
        <v>1.39E-4</v>
      </c>
      <c r="X44" s="59">
        <v>2.32E-4</v>
      </c>
      <c r="Y44" s="59">
        <v>2.06E-4</v>
      </c>
      <c r="Z44" s="59">
        <v>0.0</v>
      </c>
      <c r="AA44" s="59">
        <v>-1.67E-4</v>
      </c>
      <c r="AB44" s="59">
        <v>-3.45E-4</v>
      </c>
      <c r="AC44" s="59">
        <v>-4.25E-4</v>
      </c>
      <c r="AD44" s="59">
        <v>-3.12E-4</v>
      </c>
      <c r="AE44" s="59">
        <v>-3.83E-4</v>
      </c>
      <c r="AF44" s="59">
        <v>-4.26E-4</v>
      </c>
      <c r="AG44" s="59">
        <v>-5.17E-4</v>
      </c>
      <c r="AH44" s="59">
        <v>-6.4E-4</v>
      </c>
      <c r="AI44" s="59">
        <v>-8.21E-4</v>
      </c>
      <c r="AJ44" s="59">
        <v>-9.58E-4</v>
      </c>
      <c r="AK44" s="59">
        <v>-0.001127</v>
      </c>
      <c r="AL44" s="59">
        <v>-0.001145</v>
      </c>
    </row>
    <row r="45" ht="12.75" customHeight="1">
      <c r="A45" s="59">
        <v>-0.004476</v>
      </c>
      <c r="B45" s="59">
        <v>-0.003911</v>
      </c>
      <c r="C45" s="59">
        <v>-0.003325</v>
      </c>
      <c r="D45" s="59">
        <v>-0.00285</v>
      </c>
      <c r="E45" s="59">
        <v>-0.002435</v>
      </c>
      <c r="F45" s="59">
        <v>-0.002202</v>
      </c>
      <c r="G45" s="59">
        <v>-0.001952</v>
      </c>
      <c r="H45" s="59">
        <v>-0.001821</v>
      </c>
      <c r="I45" s="59">
        <v>-0.001606</v>
      </c>
      <c r="J45" s="59">
        <v>-0.001396</v>
      </c>
      <c r="K45" s="59">
        <v>-0.001164</v>
      </c>
      <c r="L45" s="59">
        <v>-9.49E-4</v>
      </c>
      <c r="M45" s="59">
        <v>-6.54E-4</v>
      </c>
      <c r="N45" s="59">
        <v>-4.91E-4</v>
      </c>
      <c r="O45" s="59">
        <v>-3.25E-4</v>
      </c>
      <c r="P45" s="59">
        <v>-2.27E-4</v>
      </c>
      <c r="Q45" s="59">
        <v>-1.33E-4</v>
      </c>
      <c r="R45" s="59">
        <v>-1.85E-4</v>
      </c>
      <c r="S45" s="59">
        <v>-6.6E-5</v>
      </c>
      <c r="T45" s="59">
        <v>-8.4E-5</v>
      </c>
      <c r="U45" s="59">
        <v>-3.0E-6</v>
      </c>
      <c r="V45" s="59">
        <v>5.5E-5</v>
      </c>
      <c r="W45" s="59">
        <v>5.0E-6</v>
      </c>
      <c r="X45" s="59">
        <v>1.7E-4</v>
      </c>
      <c r="Y45" s="59">
        <v>1.45E-4</v>
      </c>
      <c r="Z45" s="59">
        <v>0.0</v>
      </c>
      <c r="AA45" s="59">
        <v>-1.54E-4</v>
      </c>
      <c r="AB45" s="59">
        <v>-3.39E-4</v>
      </c>
      <c r="AC45" s="59">
        <v>-3.64E-4</v>
      </c>
      <c r="AD45" s="59">
        <v>-2.3E-4</v>
      </c>
      <c r="AE45" s="59">
        <v>-3.07E-4</v>
      </c>
      <c r="AF45" s="59">
        <v>-2.91E-4</v>
      </c>
      <c r="AG45" s="59">
        <v>-3.31E-4</v>
      </c>
      <c r="AH45" s="59">
        <v>-4.84E-4</v>
      </c>
      <c r="AI45" s="59">
        <v>-7.1E-4</v>
      </c>
      <c r="AJ45" s="59">
        <v>-8.06E-4</v>
      </c>
      <c r="AK45" s="59">
        <v>-9.82E-4</v>
      </c>
      <c r="AL45" s="59">
        <v>-0.001002</v>
      </c>
    </row>
    <row r="46" ht="12.75" customHeight="1">
      <c r="A46" s="59">
        <v>-0.004678</v>
      </c>
      <c r="B46" s="59">
        <v>-0.004131</v>
      </c>
      <c r="C46" s="59">
        <v>-0.003549</v>
      </c>
      <c r="D46" s="59">
        <v>-0.003042</v>
      </c>
      <c r="E46" s="59">
        <v>-0.002643</v>
      </c>
      <c r="F46" s="59">
        <v>-0.002439</v>
      </c>
      <c r="G46" s="59">
        <v>-0.002153</v>
      </c>
      <c r="H46" s="59">
        <v>-0.001989</v>
      </c>
      <c r="I46" s="59">
        <v>-0.001791</v>
      </c>
      <c r="J46" s="59">
        <v>-0.001567</v>
      </c>
      <c r="K46" s="59">
        <v>-0.001319</v>
      </c>
      <c r="L46" s="59">
        <v>-0.001111</v>
      </c>
      <c r="M46" s="59">
        <v>-8.17E-4</v>
      </c>
      <c r="N46" s="59">
        <v>-6.59E-4</v>
      </c>
      <c r="O46" s="59">
        <v>-4.51E-4</v>
      </c>
      <c r="P46" s="59">
        <v>-3.14E-4</v>
      </c>
      <c r="Q46" s="59">
        <v>-2.39E-4</v>
      </c>
      <c r="R46" s="59">
        <v>-2.42E-4</v>
      </c>
      <c r="S46" s="59">
        <v>-1.66E-4</v>
      </c>
      <c r="T46" s="59">
        <v>-1.49E-4</v>
      </c>
      <c r="U46" s="59">
        <v>-9.1E-5</v>
      </c>
      <c r="V46" s="59">
        <v>4.0E-6</v>
      </c>
      <c r="W46" s="59">
        <v>-1.7E-5</v>
      </c>
      <c r="X46" s="59">
        <v>1.03E-4</v>
      </c>
      <c r="Y46" s="59">
        <v>1.15E-4</v>
      </c>
      <c r="Z46" s="59">
        <v>0.0</v>
      </c>
      <c r="AA46" s="59">
        <v>-9.3E-5</v>
      </c>
      <c r="AB46" s="59">
        <v>-2.53E-4</v>
      </c>
      <c r="AC46" s="59">
        <v>-2.47E-4</v>
      </c>
      <c r="AD46" s="59">
        <v>-1.23E-4</v>
      </c>
      <c r="AE46" s="59">
        <v>-1.23E-4</v>
      </c>
      <c r="AF46" s="59">
        <v>-1.16E-4</v>
      </c>
      <c r="AG46" s="59">
        <v>-1.84E-4</v>
      </c>
      <c r="AH46" s="59">
        <v>-2.93E-4</v>
      </c>
      <c r="AI46" s="59">
        <v>-4.51E-4</v>
      </c>
      <c r="AJ46" s="59">
        <v>-5.81E-4</v>
      </c>
      <c r="AK46" s="59">
        <v>-7.75E-4</v>
      </c>
      <c r="AL46" s="59">
        <v>-8.05E-4</v>
      </c>
    </row>
    <row r="47" ht="12.75" customHeight="1">
      <c r="A47" s="59">
        <v>-0.004909</v>
      </c>
      <c r="B47" s="59">
        <v>-0.00434</v>
      </c>
      <c r="C47" s="59">
        <v>-0.003737</v>
      </c>
      <c r="D47" s="59">
        <v>-0.003243</v>
      </c>
      <c r="E47" s="59">
        <v>-0.002839</v>
      </c>
      <c r="F47" s="59">
        <v>-0.002631</v>
      </c>
      <c r="G47" s="59">
        <v>-0.002365</v>
      </c>
      <c r="H47" s="59">
        <v>-0.002201</v>
      </c>
      <c r="I47" s="59">
        <v>-0.001969</v>
      </c>
      <c r="J47" s="59">
        <v>-0.001789</v>
      </c>
      <c r="K47" s="59">
        <v>-0.001546</v>
      </c>
      <c r="L47" s="59">
        <v>-0.001297</v>
      </c>
      <c r="M47" s="59">
        <v>-0.001002</v>
      </c>
      <c r="N47" s="59">
        <v>-7.6E-4</v>
      </c>
      <c r="O47" s="59">
        <v>-5.72E-4</v>
      </c>
      <c r="P47" s="59">
        <v>-4.5E-4</v>
      </c>
      <c r="Q47" s="59">
        <v>-3.45E-4</v>
      </c>
      <c r="R47" s="59">
        <v>-3.93E-4</v>
      </c>
      <c r="S47" s="59">
        <v>-3.07E-4</v>
      </c>
      <c r="T47" s="59">
        <v>-2.45E-4</v>
      </c>
      <c r="U47" s="59">
        <v>-1.5E-4</v>
      </c>
      <c r="V47" s="59">
        <v>-7.2E-5</v>
      </c>
      <c r="W47" s="59">
        <v>-4.8E-5</v>
      </c>
      <c r="X47" s="59">
        <v>6.5E-5</v>
      </c>
      <c r="Y47" s="59">
        <v>1.1E-4</v>
      </c>
      <c r="Z47" s="59">
        <v>0.0</v>
      </c>
      <c r="AA47" s="59">
        <v>-5.9E-5</v>
      </c>
      <c r="AB47" s="59">
        <v>-1.45E-4</v>
      </c>
      <c r="AC47" s="59">
        <v>-9.0E-5</v>
      </c>
      <c r="AD47" s="59">
        <v>1.01E-4</v>
      </c>
      <c r="AE47" s="59">
        <v>1.44E-4</v>
      </c>
      <c r="AF47" s="59">
        <v>1.3E-4</v>
      </c>
      <c r="AG47" s="59">
        <v>9.2E-5</v>
      </c>
      <c r="AH47" s="59">
        <v>-3.3E-5</v>
      </c>
      <c r="AI47" s="59">
        <v>-2.14E-4</v>
      </c>
      <c r="AJ47" s="59">
        <v>-3.35E-4</v>
      </c>
      <c r="AK47" s="59">
        <v>-5.32E-4</v>
      </c>
      <c r="AL47" s="59">
        <v>-5.45E-4</v>
      </c>
    </row>
    <row r="48" ht="12.75" customHeight="1">
      <c r="A48" s="59">
        <v>-0.005192</v>
      </c>
      <c r="B48" s="59">
        <v>-0.004595</v>
      </c>
      <c r="C48" s="59">
        <v>-0.004001</v>
      </c>
      <c r="D48" s="59">
        <v>-0.0035</v>
      </c>
      <c r="E48" s="59">
        <v>-0.003101</v>
      </c>
      <c r="F48" s="59">
        <v>-0.002868</v>
      </c>
      <c r="G48" s="59">
        <v>-0.002602</v>
      </c>
      <c r="H48" s="59">
        <v>-0.002447</v>
      </c>
      <c r="I48" s="59">
        <v>-0.002193</v>
      </c>
      <c r="J48" s="59">
        <v>-0.001979</v>
      </c>
      <c r="K48" s="59">
        <v>-0.00172</v>
      </c>
      <c r="L48" s="59">
        <v>-0.001476</v>
      </c>
      <c r="M48" s="59">
        <v>-0.00118</v>
      </c>
      <c r="N48" s="59">
        <v>-9.16E-4</v>
      </c>
      <c r="O48" s="59">
        <v>-7.42E-4</v>
      </c>
      <c r="P48" s="59">
        <v>-5.83E-4</v>
      </c>
      <c r="Q48" s="59">
        <v>-4.93E-4</v>
      </c>
      <c r="R48" s="59">
        <v>-4.65E-4</v>
      </c>
      <c r="S48" s="59">
        <v>-3.5E-4</v>
      </c>
      <c r="T48" s="59">
        <v>-3.4E-4</v>
      </c>
      <c r="U48" s="59">
        <v>-2.52E-4</v>
      </c>
      <c r="V48" s="59">
        <v>-1.06E-4</v>
      </c>
      <c r="W48" s="59">
        <v>-1.01E-4</v>
      </c>
      <c r="X48" s="59">
        <v>5.7E-5</v>
      </c>
      <c r="Y48" s="59">
        <v>1.05E-4</v>
      </c>
      <c r="Z48" s="59">
        <v>0.0</v>
      </c>
      <c r="AA48" s="59">
        <v>2.1E-5</v>
      </c>
      <c r="AB48" s="59">
        <v>-8.0E-5</v>
      </c>
      <c r="AC48" s="59">
        <v>6.6E-5</v>
      </c>
      <c r="AD48" s="59">
        <v>2.19E-4</v>
      </c>
      <c r="AE48" s="59">
        <v>3.3E-4</v>
      </c>
      <c r="AF48" s="59">
        <v>3.25E-4</v>
      </c>
      <c r="AG48" s="59">
        <v>3.03E-4</v>
      </c>
      <c r="AH48" s="59">
        <v>1.73E-4</v>
      </c>
      <c r="AI48" s="59">
        <v>2.0E-5</v>
      </c>
      <c r="AJ48" s="59">
        <v>-8.3E-5</v>
      </c>
      <c r="AK48" s="59">
        <v>-2.77E-4</v>
      </c>
      <c r="AL48" s="59">
        <v>-3.55E-4</v>
      </c>
    </row>
    <row r="49" ht="12.75" customHeight="1">
      <c r="A49" s="59">
        <v>-0.0055</v>
      </c>
      <c r="B49" s="59">
        <v>-0.004878</v>
      </c>
      <c r="C49" s="59">
        <v>-0.004286</v>
      </c>
      <c r="D49" s="59">
        <v>-0.003762</v>
      </c>
      <c r="E49" s="59">
        <v>-0.003351</v>
      </c>
      <c r="F49" s="59">
        <v>-0.003086</v>
      </c>
      <c r="G49" s="59">
        <v>-0.002835</v>
      </c>
      <c r="H49" s="59">
        <v>-0.002679</v>
      </c>
      <c r="I49" s="59">
        <v>-0.002405</v>
      </c>
      <c r="J49" s="59">
        <v>-0.002214</v>
      </c>
      <c r="K49" s="59">
        <v>-0.001914</v>
      </c>
      <c r="L49" s="59">
        <v>-0.001678</v>
      </c>
      <c r="M49" s="59">
        <v>-0.001332</v>
      </c>
      <c r="N49" s="59">
        <v>-0.001099</v>
      </c>
      <c r="O49" s="59">
        <v>-9.02E-4</v>
      </c>
      <c r="P49" s="59">
        <v>-7.17E-4</v>
      </c>
      <c r="Q49" s="59">
        <v>-6.11E-4</v>
      </c>
      <c r="R49" s="59">
        <v>-5.76E-4</v>
      </c>
      <c r="S49" s="59">
        <v>-4.77E-4</v>
      </c>
      <c r="T49" s="59">
        <v>-4.07E-4</v>
      </c>
      <c r="U49" s="59">
        <v>-3.29E-4</v>
      </c>
      <c r="V49" s="59">
        <v>-1.98E-4</v>
      </c>
      <c r="W49" s="59">
        <v>-1.72E-4</v>
      </c>
      <c r="X49" s="59">
        <v>3.7E-5</v>
      </c>
      <c r="Y49" s="59">
        <v>2.8E-5</v>
      </c>
      <c r="Z49" s="59">
        <v>0.0</v>
      </c>
      <c r="AA49" s="59">
        <v>4.6E-5</v>
      </c>
      <c r="AB49" s="59">
        <v>6.0E-5</v>
      </c>
      <c r="AC49" s="59">
        <v>1.9E-4</v>
      </c>
      <c r="AD49" s="59">
        <v>4.08E-4</v>
      </c>
      <c r="AE49" s="59">
        <v>4.69E-4</v>
      </c>
      <c r="AF49" s="59">
        <v>5.3E-4</v>
      </c>
      <c r="AG49" s="59">
        <v>5.13E-4</v>
      </c>
      <c r="AH49" s="59">
        <v>4.05E-4</v>
      </c>
      <c r="AI49" s="59">
        <v>2.24E-4</v>
      </c>
      <c r="AJ49" s="59">
        <v>1.17E-4</v>
      </c>
      <c r="AK49" s="59">
        <v>-7.0E-5</v>
      </c>
      <c r="AL49" s="59">
        <v>-1.25E-4</v>
      </c>
    </row>
    <row r="50" ht="12.75" customHeight="1">
      <c r="A50" s="59">
        <v>-0.005776</v>
      </c>
      <c r="B50" s="59">
        <v>-0.005124</v>
      </c>
      <c r="C50" s="59">
        <v>-0.004464</v>
      </c>
      <c r="D50" s="59">
        <v>-0.003964</v>
      </c>
      <c r="E50" s="59">
        <v>-0.003561</v>
      </c>
      <c r="F50" s="59">
        <v>-0.003307</v>
      </c>
      <c r="G50" s="59">
        <v>-0.003032</v>
      </c>
      <c r="H50" s="59">
        <v>-0.002906</v>
      </c>
      <c r="I50" s="59">
        <v>-0.002596</v>
      </c>
      <c r="J50" s="59">
        <v>-0.002391</v>
      </c>
      <c r="K50" s="59">
        <v>-0.002138</v>
      </c>
      <c r="L50" s="59">
        <v>-0.001857</v>
      </c>
      <c r="M50" s="59">
        <v>-0.001497</v>
      </c>
      <c r="N50" s="59">
        <v>-0.001235</v>
      </c>
      <c r="O50" s="59">
        <v>-0.001014</v>
      </c>
      <c r="P50" s="59">
        <v>-8.64E-4</v>
      </c>
      <c r="Q50" s="59">
        <v>-7.33E-4</v>
      </c>
      <c r="R50" s="59">
        <v>-6.62E-4</v>
      </c>
      <c r="S50" s="59">
        <v>-5.26E-4</v>
      </c>
      <c r="T50" s="59">
        <v>-5.14E-4</v>
      </c>
      <c r="U50" s="59">
        <v>-3.85E-4</v>
      </c>
      <c r="V50" s="59">
        <v>-2.36E-4</v>
      </c>
      <c r="W50" s="59">
        <v>-2.05E-4</v>
      </c>
      <c r="X50" s="59">
        <v>-1.8E-5</v>
      </c>
      <c r="Y50" s="59">
        <v>4.6E-5</v>
      </c>
      <c r="Z50" s="59">
        <v>0.0</v>
      </c>
      <c r="AA50" s="59">
        <v>7.1E-5</v>
      </c>
      <c r="AB50" s="59">
        <v>1.56E-4</v>
      </c>
      <c r="AC50" s="59">
        <v>3.08E-4</v>
      </c>
      <c r="AD50" s="59">
        <v>5.94E-4</v>
      </c>
      <c r="AE50" s="59">
        <v>7.07E-4</v>
      </c>
      <c r="AF50" s="59">
        <v>7.51E-4</v>
      </c>
      <c r="AG50" s="59">
        <v>7.3E-4</v>
      </c>
      <c r="AH50" s="59">
        <v>6.85E-4</v>
      </c>
      <c r="AI50" s="59">
        <v>4.77E-4</v>
      </c>
      <c r="AJ50" s="59">
        <v>3.87E-4</v>
      </c>
      <c r="AK50" s="59">
        <v>2.08E-4</v>
      </c>
      <c r="AL50" s="59">
        <v>7.9E-5</v>
      </c>
    </row>
    <row r="51" ht="12.75" customHeight="1">
      <c r="A51" s="59">
        <v>-0.006076</v>
      </c>
      <c r="B51" s="59">
        <v>-0.005423</v>
      </c>
      <c r="C51" s="59">
        <v>-0.00476</v>
      </c>
      <c r="D51" s="59">
        <v>-0.004198</v>
      </c>
      <c r="E51" s="59">
        <v>-0.003771</v>
      </c>
      <c r="F51" s="59">
        <v>-0.003547</v>
      </c>
      <c r="G51" s="59">
        <v>-0.003257</v>
      </c>
      <c r="H51" s="59">
        <v>-0.003113</v>
      </c>
      <c r="I51" s="59">
        <v>-0.002791</v>
      </c>
      <c r="J51" s="59">
        <v>-0.002588</v>
      </c>
      <c r="K51" s="59">
        <v>-0.002289</v>
      </c>
      <c r="L51" s="59">
        <v>-0.002012</v>
      </c>
      <c r="M51" s="59">
        <v>-0.001645</v>
      </c>
      <c r="N51" s="59">
        <v>-0.001397</v>
      </c>
      <c r="O51" s="59">
        <v>-0.001152</v>
      </c>
      <c r="P51" s="59">
        <v>-0.001001</v>
      </c>
      <c r="Q51" s="59">
        <v>-8.65E-4</v>
      </c>
      <c r="R51" s="59">
        <v>-8.12E-4</v>
      </c>
      <c r="S51" s="59">
        <v>-6.85E-4</v>
      </c>
      <c r="T51" s="59">
        <v>-6.09E-4</v>
      </c>
      <c r="U51" s="59">
        <v>-4.82E-4</v>
      </c>
      <c r="V51" s="59">
        <v>-3.45E-4</v>
      </c>
      <c r="W51" s="59">
        <v>-2.48E-4</v>
      </c>
      <c r="X51" s="59">
        <v>-6.4E-5</v>
      </c>
      <c r="Y51" s="59">
        <v>-2.4E-5</v>
      </c>
      <c r="Z51" s="59">
        <v>0.0</v>
      </c>
      <c r="AA51" s="59">
        <v>1.03E-4</v>
      </c>
      <c r="AB51" s="59">
        <v>2.05E-4</v>
      </c>
      <c r="AC51" s="59">
        <v>4.16E-4</v>
      </c>
      <c r="AD51" s="59">
        <v>7.01E-4</v>
      </c>
      <c r="AE51" s="59">
        <v>8.72E-4</v>
      </c>
      <c r="AF51" s="59">
        <v>8.83E-4</v>
      </c>
      <c r="AG51" s="59">
        <v>9.14E-4</v>
      </c>
      <c r="AH51" s="59">
        <v>8.21E-4</v>
      </c>
      <c r="AI51" s="59">
        <v>6.43E-4</v>
      </c>
      <c r="AJ51" s="59">
        <v>5.63E-4</v>
      </c>
      <c r="AK51" s="59">
        <v>3.74E-4</v>
      </c>
      <c r="AL51" s="59">
        <v>2.99E-4</v>
      </c>
    </row>
    <row r="52" ht="12.75" customHeight="1">
      <c r="A52" s="59">
        <v>-0.006298</v>
      </c>
      <c r="B52" s="59">
        <v>-0.005622</v>
      </c>
      <c r="C52" s="59">
        <v>-0.004955</v>
      </c>
      <c r="D52" s="59">
        <v>-0.0044</v>
      </c>
      <c r="E52" s="59">
        <v>-0.003963</v>
      </c>
      <c r="F52" s="59">
        <v>-0.003708</v>
      </c>
      <c r="G52" s="59">
        <v>-0.003454</v>
      </c>
      <c r="H52" s="59">
        <v>-0.003238</v>
      </c>
      <c r="I52" s="59">
        <v>-0.002953</v>
      </c>
      <c r="J52" s="59">
        <v>-0.002722</v>
      </c>
      <c r="K52" s="59">
        <v>-0.002427</v>
      </c>
      <c r="L52" s="59">
        <v>-0.002106</v>
      </c>
      <c r="M52" s="59">
        <v>-0.001749</v>
      </c>
      <c r="N52" s="59">
        <v>-0.00149</v>
      </c>
      <c r="O52" s="59">
        <v>-0.00123</v>
      </c>
      <c r="P52" s="59">
        <v>-0.001056</v>
      </c>
      <c r="Q52" s="59">
        <v>-9.03E-4</v>
      </c>
      <c r="R52" s="59">
        <v>-8.24E-4</v>
      </c>
      <c r="S52" s="59">
        <v>-7.26E-4</v>
      </c>
      <c r="T52" s="59">
        <v>-6.75E-4</v>
      </c>
      <c r="U52" s="59">
        <v>-5.13E-4</v>
      </c>
      <c r="V52" s="59">
        <v>-3.59E-4</v>
      </c>
      <c r="W52" s="59">
        <v>-3.23E-4</v>
      </c>
      <c r="X52" s="59">
        <v>-1.24E-4</v>
      </c>
      <c r="Y52" s="59">
        <v>-3.0E-6</v>
      </c>
      <c r="Z52" s="59">
        <v>0.0</v>
      </c>
      <c r="AA52" s="59">
        <v>1.48E-4</v>
      </c>
      <c r="AB52" s="59">
        <v>2.92E-4</v>
      </c>
      <c r="AC52" s="59">
        <v>5.33E-4</v>
      </c>
      <c r="AD52" s="59">
        <v>8.63E-4</v>
      </c>
      <c r="AE52" s="59">
        <v>0.001005</v>
      </c>
      <c r="AF52" s="59">
        <v>0.001093</v>
      </c>
      <c r="AG52" s="59">
        <v>0.001111</v>
      </c>
      <c r="AH52" s="59">
        <v>0.001015</v>
      </c>
      <c r="AI52" s="59">
        <v>8.99E-4</v>
      </c>
      <c r="AJ52" s="59">
        <v>7.72E-4</v>
      </c>
      <c r="AK52" s="59">
        <v>5.98E-4</v>
      </c>
      <c r="AL52" s="59">
        <v>4.72E-4</v>
      </c>
    </row>
    <row r="53" ht="12.75" customHeight="1">
      <c r="A53" s="59">
        <v>-0.006496</v>
      </c>
      <c r="B53" s="59">
        <v>-0.005808</v>
      </c>
      <c r="C53" s="59">
        <v>-0.005127</v>
      </c>
      <c r="D53" s="59">
        <v>-0.004578</v>
      </c>
      <c r="E53" s="59">
        <v>-0.004131</v>
      </c>
      <c r="F53" s="59">
        <v>-0.003893</v>
      </c>
      <c r="G53" s="59">
        <v>-0.00359</v>
      </c>
      <c r="H53" s="59">
        <v>-0.003412</v>
      </c>
      <c r="I53" s="59">
        <v>-0.003104</v>
      </c>
      <c r="J53" s="59">
        <v>-0.002846</v>
      </c>
      <c r="K53" s="59">
        <v>-0.002558</v>
      </c>
      <c r="L53" s="59">
        <v>-0.00226</v>
      </c>
      <c r="M53" s="59">
        <v>-0.001863</v>
      </c>
      <c r="N53" s="59">
        <v>-0.001606</v>
      </c>
      <c r="O53" s="59">
        <v>-0.001343</v>
      </c>
      <c r="P53" s="59">
        <v>-0.001168</v>
      </c>
      <c r="Q53" s="59">
        <v>-0.001012</v>
      </c>
      <c r="R53" s="59">
        <v>-9.26E-4</v>
      </c>
      <c r="S53" s="59">
        <v>-7.61E-4</v>
      </c>
      <c r="T53" s="59">
        <v>-7.03E-4</v>
      </c>
      <c r="U53" s="59">
        <v>-5.42E-4</v>
      </c>
      <c r="V53" s="59">
        <v>-3.96E-4</v>
      </c>
      <c r="W53" s="59">
        <v>-3.2E-4</v>
      </c>
      <c r="X53" s="59">
        <v>-1.14E-4</v>
      </c>
      <c r="Y53" s="59">
        <v>-4.5E-5</v>
      </c>
      <c r="Z53" s="59">
        <v>0.0</v>
      </c>
      <c r="AA53" s="59">
        <v>1.63E-4</v>
      </c>
      <c r="AB53" s="59">
        <v>3.23E-4</v>
      </c>
      <c r="AC53" s="59">
        <v>6.22E-4</v>
      </c>
      <c r="AD53" s="59">
        <v>9.79E-4</v>
      </c>
      <c r="AE53" s="59">
        <v>0.001141</v>
      </c>
      <c r="AF53" s="59">
        <v>0.001255</v>
      </c>
      <c r="AG53" s="59">
        <v>0.001263</v>
      </c>
      <c r="AH53" s="59">
        <v>0.001215</v>
      </c>
      <c r="AI53" s="59">
        <v>0.001015</v>
      </c>
      <c r="AJ53" s="59">
        <v>9.51E-4</v>
      </c>
      <c r="AK53" s="59">
        <v>7.62E-4</v>
      </c>
      <c r="AL53" s="59">
        <v>6.27E-4</v>
      </c>
    </row>
    <row r="54" ht="12.75" customHeight="1">
      <c r="A54" s="59">
        <v>-0.006703</v>
      </c>
      <c r="B54" s="59">
        <v>-0.005997</v>
      </c>
      <c r="C54" s="59">
        <v>-0.005331</v>
      </c>
      <c r="D54" s="59">
        <v>-0.004755</v>
      </c>
      <c r="E54" s="59">
        <v>-0.004304</v>
      </c>
      <c r="F54" s="59">
        <v>-0.004022</v>
      </c>
      <c r="G54" s="59">
        <v>-0.003767</v>
      </c>
      <c r="H54" s="59">
        <v>-0.00353</v>
      </c>
      <c r="I54" s="59">
        <v>-0.003289</v>
      </c>
      <c r="J54" s="59">
        <v>-0.002991</v>
      </c>
      <c r="K54" s="59">
        <v>-0.002692</v>
      </c>
      <c r="L54" s="59">
        <v>-0.002389</v>
      </c>
      <c r="M54" s="59">
        <v>-0.001964</v>
      </c>
      <c r="N54" s="59">
        <v>-0.001704</v>
      </c>
      <c r="O54" s="59">
        <v>-0.001482</v>
      </c>
      <c r="P54" s="59">
        <v>-0.001271</v>
      </c>
      <c r="Q54" s="59">
        <v>-0.001072</v>
      </c>
      <c r="R54" s="59">
        <v>-0.001023</v>
      </c>
      <c r="S54" s="59">
        <v>-9.04E-4</v>
      </c>
      <c r="T54" s="59">
        <v>-8.47E-4</v>
      </c>
      <c r="U54" s="59">
        <v>-6.58E-4</v>
      </c>
      <c r="V54" s="59">
        <v>-4.3E-4</v>
      </c>
      <c r="W54" s="59">
        <v>-3.72E-4</v>
      </c>
      <c r="X54" s="59">
        <v>-1.37E-4</v>
      </c>
      <c r="Y54" s="59">
        <v>-9.7E-5</v>
      </c>
      <c r="Z54" s="59">
        <v>0.0</v>
      </c>
      <c r="AA54" s="59">
        <v>2.15E-4</v>
      </c>
      <c r="AB54" s="59">
        <v>3.65E-4</v>
      </c>
      <c r="AC54" s="59">
        <v>6.37E-4</v>
      </c>
      <c r="AD54" s="59">
        <v>0.001004</v>
      </c>
      <c r="AE54" s="59">
        <v>0.001203</v>
      </c>
      <c r="AF54" s="59">
        <v>0.001335</v>
      </c>
      <c r="AG54" s="59">
        <v>0.00137</v>
      </c>
      <c r="AH54" s="59">
        <v>0.001266</v>
      </c>
      <c r="AI54" s="59">
        <v>0.001099</v>
      </c>
      <c r="AJ54" s="59">
        <v>0.00105</v>
      </c>
      <c r="AK54" s="59">
        <v>8.31E-4</v>
      </c>
      <c r="AL54" s="59">
        <v>6.93E-4</v>
      </c>
    </row>
    <row r="55" ht="12.75" customHeight="1">
      <c r="A55" s="59">
        <v>-0.006885</v>
      </c>
      <c r="B55" s="59">
        <v>-0.006186</v>
      </c>
      <c r="C55" s="59">
        <v>-0.005482</v>
      </c>
      <c r="D55" s="59">
        <v>-0.004926</v>
      </c>
      <c r="E55" s="59">
        <v>-0.004447</v>
      </c>
      <c r="F55" s="59">
        <v>-0.004168</v>
      </c>
      <c r="G55" s="59">
        <v>-0.003869</v>
      </c>
      <c r="H55" s="59">
        <v>-0.00369</v>
      </c>
      <c r="I55" s="59">
        <v>-0.003387</v>
      </c>
      <c r="J55" s="59">
        <v>-0.003126</v>
      </c>
      <c r="K55" s="59">
        <v>-0.002817</v>
      </c>
      <c r="L55" s="59">
        <v>-0.002489</v>
      </c>
      <c r="M55" s="59">
        <v>-0.00213</v>
      </c>
      <c r="N55" s="59">
        <v>-0.001861</v>
      </c>
      <c r="O55" s="59">
        <v>-0.001571</v>
      </c>
      <c r="P55" s="59">
        <v>-0.00136</v>
      </c>
      <c r="Q55" s="59">
        <v>-0.001172</v>
      </c>
      <c r="R55" s="59">
        <v>-0.001115</v>
      </c>
      <c r="S55" s="59">
        <v>-9.34E-4</v>
      </c>
      <c r="T55" s="59">
        <v>-8.67E-4</v>
      </c>
      <c r="U55" s="59">
        <v>-6.73E-4</v>
      </c>
      <c r="V55" s="59">
        <v>-4.91E-4</v>
      </c>
      <c r="W55" s="59">
        <v>-3.96E-4</v>
      </c>
      <c r="X55" s="59">
        <v>-1.58E-4</v>
      </c>
      <c r="Y55" s="59">
        <v>-8.9E-5</v>
      </c>
      <c r="Z55" s="59">
        <v>0.0</v>
      </c>
      <c r="AA55" s="59">
        <v>1.71E-4</v>
      </c>
      <c r="AB55" s="59">
        <v>3.46E-4</v>
      </c>
      <c r="AC55" s="59">
        <v>6.42E-4</v>
      </c>
      <c r="AD55" s="59">
        <v>0.001027</v>
      </c>
      <c r="AE55" s="59">
        <v>0.00121</v>
      </c>
      <c r="AF55" s="59">
        <v>0.001326</v>
      </c>
      <c r="AG55" s="59">
        <v>0.001353</v>
      </c>
      <c r="AH55" s="59">
        <v>0.001324</v>
      </c>
      <c r="AI55" s="59">
        <v>0.001184</v>
      </c>
      <c r="AJ55" s="59">
        <v>0.001072</v>
      </c>
      <c r="AK55" s="59">
        <v>8.7E-4</v>
      </c>
      <c r="AL55" s="59">
        <v>7.44E-4</v>
      </c>
    </row>
    <row r="56" ht="12.75" customHeight="1">
      <c r="A56" s="59">
        <v>-0.00703</v>
      </c>
      <c r="B56" s="59">
        <v>-0.006318</v>
      </c>
      <c r="C56" s="59">
        <v>-0.00561</v>
      </c>
      <c r="D56" s="59">
        <v>-0.005046</v>
      </c>
      <c r="E56" s="59">
        <v>-0.004582</v>
      </c>
      <c r="F56" s="59">
        <v>-0.004298</v>
      </c>
      <c r="G56" s="59">
        <v>-0.004008</v>
      </c>
      <c r="H56" s="59">
        <v>-0.003797</v>
      </c>
      <c r="I56" s="59">
        <v>-0.003475</v>
      </c>
      <c r="J56" s="59">
        <v>-0.003242</v>
      </c>
      <c r="K56" s="59">
        <v>-0.002895</v>
      </c>
      <c r="L56" s="59">
        <v>-0.002559</v>
      </c>
      <c r="M56" s="59">
        <v>-0.002158</v>
      </c>
      <c r="N56" s="59">
        <v>-0.001892</v>
      </c>
      <c r="O56" s="59">
        <v>-0.001593</v>
      </c>
      <c r="P56" s="59">
        <v>-0.001379</v>
      </c>
      <c r="Q56" s="59">
        <v>-0.001188</v>
      </c>
      <c r="R56" s="59">
        <v>-0.001109</v>
      </c>
      <c r="S56" s="59">
        <v>-9.49E-4</v>
      </c>
      <c r="T56" s="59">
        <v>-8.42E-4</v>
      </c>
      <c r="U56" s="59">
        <v>-6.5E-4</v>
      </c>
      <c r="V56" s="59">
        <v>-4.62E-4</v>
      </c>
      <c r="W56" s="59">
        <v>-4.02E-4</v>
      </c>
      <c r="X56" s="59">
        <v>-1.43E-4</v>
      </c>
      <c r="Y56" s="59">
        <v>-7.1E-5</v>
      </c>
      <c r="Z56" s="59">
        <v>0.0</v>
      </c>
      <c r="AA56" s="59">
        <v>2.37E-4</v>
      </c>
      <c r="AB56" s="59">
        <v>4.16E-4</v>
      </c>
      <c r="AC56" s="59">
        <v>7.04E-4</v>
      </c>
      <c r="AD56" s="59">
        <v>0.001115</v>
      </c>
      <c r="AE56" s="59">
        <v>0.00129</v>
      </c>
      <c r="AF56" s="59">
        <v>0.001383</v>
      </c>
      <c r="AG56" s="59">
        <v>0.001437</v>
      </c>
      <c r="AH56" s="59">
        <v>0.001382</v>
      </c>
      <c r="AI56" s="59">
        <v>0.001261</v>
      </c>
      <c r="AJ56" s="59">
        <v>0.001182</v>
      </c>
      <c r="AK56" s="59">
        <v>9.7E-4</v>
      </c>
      <c r="AL56" s="59">
        <v>8.44E-4</v>
      </c>
    </row>
    <row r="57" ht="12.75" customHeight="1">
      <c r="A57" s="59">
        <v>-0.007257</v>
      </c>
      <c r="B57" s="59">
        <v>-0.006537</v>
      </c>
      <c r="C57" s="59">
        <v>-0.005799</v>
      </c>
      <c r="D57" s="59">
        <v>-0.005206</v>
      </c>
      <c r="E57" s="59">
        <v>-0.004726</v>
      </c>
      <c r="F57" s="59">
        <v>-0.00443</v>
      </c>
      <c r="G57" s="59">
        <v>-0.004099</v>
      </c>
      <c r="H57" s="59">
        <v>-0.003907</v>
      </c>
      <c r="I57" s="59">
        <v>-0.003582</v>
      </c>
      <c r="J57" s="59">
        <v>-0.003317</v>
      </c>
      <c r="K57" s="59">
        <v>-0.003011</v>
      </c>
      <c r="L57" s="59">
        <v>-0.002683</v>
      </c>
      <c r="M57" s="59">
        <v>-0.002215</v>
      </c>
      <c r="N57" s="59">
        <v>-0.001932</v>
      </c>
      <c r="O57" s="59">
        <v>-0.00165</v>
      </c>
      <c r="P57" s="59">
        <v>-0.001423</v>
      </c>
      <c r="Q57" s="59">
        <v>-0.001213</v>
      </c>
      <c r="R57" s="59">
        <v>-0.001114</v>
      </c>
      <c r="S57" s="59">
        <v>-9.21E-4</v>
      </c>
      <c r="T57" s="59">
        <v>-8.38E-4</v>
      </c>
      <c r="U57" s="59">
        <v>-6.57E-4</v>
      </c>
      <c r="V57" s="59">
        <v>-4.63E-4</v>
      </c>
      <c r="W57" s="59">
        <v>-3.72E-4</v>
      </c>
      <c r="X57" s="59">
        <v>-1.69E-4</v>
      </c>
      <c r="Y57" s="59">
        <v>-4.1E-5</v>
      </c>
      <c r="Z57" s="59">
        <v>0.0</v>
      </c>
      <c r="AA57" s="59">
        <v>2.34E-4</v>
      </c>
      <c r="AB57" s="59">
        <v>3.99E-4</v>
      </c>
      <c r="AC57" s="59">
        <v>7.22E-4</v>
      </c>
      <c r="AD57" s="59">
        <v>0.001105</v>
      </c>
      <c r="AE57" s="59">
        <v>0.001298</v>
      </c>
      <c r="AF57" s="59">
        <v>0.001461</v>
      </c>
      <c r="AG57" s="59">
        <v>0.001514</v>
      </c>
      <c r="AH57" s="59">
        <v>0.001421</v>
      </c>
      <c r="AI57" s="59">
        <v>0.00129</v>
      </c>
      <c r="AJ57" s="59">
        <v>0.001245</v>
      </c>
      <c r="AK57" s="59">
        <v>0.001025</v>
      </c>
      <c r="AL57" s="59">
        <v>8.99E-4</v>
      </c>
    </row>
    <row r="58" ht="12.75" customHeight="1">
      <c r="A58" s="59">
        <v>-0.007376</v>
      </c>
      <c r="B58" s="59">
        <v>-0.00664</v>
      </c>
      <c r="C58" s="59">
        <v>-0.0059</v>
      </c>
      <c r="D58" s="59">
        <v>-0.005317</v>
      </c>
      <c r="E58" s="59">
        <v>-0.004828</v>
      </c>
      <c r="F58" s="59">
        <v>-0.004558</v>
      </c>
      <c r="G58" s="59">
        <v>-0.004237</v>
      </c>
      <c r="H58" s="59">
        <v>-0.004001</v>
      </c>
      <c r="I58" s="59">
        <v>-0.003753</v>
      </c>
      <c r="J58" s="59">
        <v>-0.003434</v>
      </c>
      <c r="K58" s="59">
        <v>-0.003096</v>
      </c>
      <c r="L58" s="59">
        <v>-0.002779</v>
      </c>
      <c r="M58" s="59">
        <v>-0.002334</v>
      </c>
      <c r="N58" s="59">
        <v>-0.002071</v>
      </c>
      <c r="O58" s="59">
        <v>-0.001721</v>
      </c>
      <c r="P58" s="59">
        <v>-0.001525</v>
      </c>
      <c r="Q58" s="59">
        <v>-0.001313</v>
      </c>
      <c r="R58" s="59">
        <v>-0.001203</v>
      </c>
      <c r="S58" s="59">
        <v>-0.001012</v>
      </c>
      <c r="T58" s="59">
        <v>-9.04E-4</v>
      </c>
      <c r="U58" s="59">
        <v>-6.85E-4</v>
      </c>
      <c r="V58" s="59">
        <v>-4.89E-4</v>
      </c>
      <c r="W58" s="59">
        <v>-3.96E-4</v>
      </c>
      <c r="X58" s="59">
        <v>-1.7E-4</v>
      </c>
      <c r="Y58" s="59">
        <v>-8.8E-5</v>
      </c>
      <c r="Z58" s="59">
        <v>0.0</v>
      </c>
      <c r="AA58" s="59">
        <v>2.19E-4</v>
      </c>
      <c r="AB58" s="59">
        <v>4.01E-4</v>
      </c>
      <c r="AC58" s="59">
        <v>7.25E-4</v>
      </c>
      <c r="AD58" s="59">
        <v>0.001128</v>
      </c>
      <c r="AE58" s="59">
        <v>0.001358</v>
      </c>
      <c r="AF58" s="59">
        <v>0.001528</v>
      </c>
      <c r="AG58" s="59">
        <v>0.00155</v>
      </c>
      <c r="AH58" s="59">
        <v>0.001504</v>
      </c>
      <c r="AI58" s="59">
        <v>0.001365</v>
      </c>
      <c r="AJ58" s="59">
        <v>0.001271</v>
      </c>
      <c r="AK58" s="59">
        <v>0.001088</v>
      </c>
      <c r="AL58" s="59">
        <v>9.4E-4</v>
      </c>
    </row>
    <row r="59" ht="12.75" customHeight="1">
      <c r="A59" s="59">
        <v>-0.007517</v>
      </c>
      <c r="B59" s="59">
        <v>-0.00678</v>
      </c>
      <c r="C59" s="59">
        <v>-0.006014</v>
      </c>
      <c r="D59" s="59">
        <v>-0.005453</v>
      </c>
      <c r="E59" s="59">
        <v>-0.004978</v>
      </c>
      <c r="F59" s="59">
        <v>-0.004691</v>
      </c>
      <c r="G59" s="59">
        <v>-0.004402</v>
      </c>
      <c r="H59" s="59">
        <v>-0.004171</v>
      </c>
      <c r="I59" s="59">
        <v>-0.003861</v>
      </c>
      <c r="J59" s="59">
        <v>-0.003593</v>
      </c>
      <c r="K59" s="59">
        <v>-0.003261</v>
      </c>
      <c r="L59" s="59">
        <v>-0.002897</v>
      </c>
      <c r="M59" s="59">
        <v>-0.002482</v>
      </c>
      <c r="N59" s="59">
        <v>-0.002174</v>
      </c>
      <c r="O59" s="59">
        <v>-0.001826</v>
      </c>
      <c r="P59" s="59">
        <v>-0.001615</v>
      </c>
      <c r="Q59" s="59">
        <v>-0.001357</v>
      </c>
      <c r="R59" s="59">
        <v>-0.001296</v>
      </c>
      <c r="S59" s="59">
        <v>-0.00103</v>
      </c>
      <c r="T59" s="59">
        <v>-9.5E-4</v>
      </c>
      <c r="U59" s="59">
        <v>-7.17E-4</v>
      </c>
      <c r="V59" s="59">
        <v>-5.33E-4</v>
      </c>
      <c r="W59" s="59">
        <v>-4.59E-4</v>
      </c>
      <c r="X59" s="59">
        <v>-2.1E-4</v>
      </c>
      <c r="Y59" s="59">
        <v>-9.5E-5</v>
      </c>
      <c r="Z59" s="59">
        <v>0.0</v>
      </c>
      <c r="AA59" s="59">
        <v>2.05E-4</v>
      </c>
      <c r="AB59" s="59">
        <v>4.29E-4</v>
      </c>
      <c r="AC59" s="59">
        <v>7.6E-4</v>
      </c>
      <c r="AD59" s="59">
        <v>0.001201</v>
      </c>
      <c r="AE59" s="59">
        <v>0.001437</v>
      </c>
      <c r="AF59" s="59">
        <v>0.001576</v>
      </c>
      <c r="AG59" s="59">
        <v>0.001645</v>
      </c>
      <c r="AH59" s="59">
        <v>0.001584</v>
      </c>
      <c r="AI59" s="59">
        <v>0.001472</v>
      </c>
      <c r="AJ59" s="59">
        <v>0.001374</v>
      </c>
      <c r="AK59" s="59">
        <v>0.001202</v>
      </c>
      <c r="AL59" s="59">
        <v>0.001074</v>
      </c>
    </row>
    <row r="60" ht="12.75" customHeight="1">
      <c r="A60" s="59">
        <v>-0.007629</v>
      </c>
      <c r="B60" s="59">
        <v>-0.006862</v>
      </c>
      <c r="C60" s="59">
        <v>-0.00608</v>
      </c>
      <c r="D60" s="59">
        <v>-0.005501</v>
      </c>
      <c r="E60" s="59">
        <v>-0.005011</v>
      </c>
      <c r="F60" s="59">
        <v>-0.004716</v>
      </c>
      <c r="G60" s="59">
        <v>-0.004435</v>
      </c>
      <c r="H60" s="59">
        <v>-0.00421</v>
      </c>
      <c r="I60" s="59">
        <v>-0.003914</v>
      </c>
      <c r="J60" s="59">
        <v>-0.003589</v>
      </c>
      <c r="K60" s="59">
        <v>-0.003298</v>
      </c>
      <c r="L60" s="59">
        <v>-0.002973</v>
      </c>
      <c r="M60" s="59">
        <v>-0.002512</v>
      </c>
      <c r="N60" s="59">
        <v>-0.002241</v>
      </c>
      <c r="O60" s="59">
        <v>-0.001872</v>
      </c>
      <c r="P60" s="59">
        <v>-0.001618</v>
      </c>
      <c r="Q60" s="59">
        <v>-0.00141</v>
      </c>
      <c r="R60" s="59">
        <v>-0.001299</v>
      </c>
      <c r="S60" s="59">
        <v>-0.001057</v>
      </c>
      <c r="T60" s="59">
        <v>-9.22E-4</v>
      </c>
      <c r="U60" s="59">
        <v>-7.47E-4</v>
      </c>
      <c r="V60" s="59">
        <v>-5.48E-4</v>
      </c>
      <c r="W60" s="59">
        <v>-3.63E-4</v>
      </c>
      <c r="X60" s="59">
        <v>-1.58E-4</v>
      </c>
      <c r="Y60" s="59">
        <v>-6.1E-5</v>
      </c>
      <c r="Z60" s="59">
        <v>0.0</v>
      </c>
      <c r="AA60" s="59">
        <v>2.82E-4</v>
      </c>
      <c r="AB60" s="59">
        <v>5.47E-4</v>
      </c>
      <c r="AC60" s="59">
        <v>8.99E-4</v>
      </c>
      <c r="AD60" s="59">
        <v>0.001315</v>
      </c>
      <c r="AE60" s="59">
        <v>0.001546</v>
      </c>
      <c r="AF60" s="59">
        <v>0.001696</v>
      </c>
      <c r="AG60" s="59">
        <v>0.001762</v>
      </c>
      <c r="AH60" s="59">
        <v>0.001734</v>
      </c>
      <c r="AI60" s="59">
        <v>0.001584</v>
      </c>
      <c r="AJ60" s="59">
        <v>0.0015</v>
      </c>
      <c r="AK60" s="59">
        <v>0.001361</v>
      </c>
      <c r="AL60" s="59">
        <v>0.001197</v>
      </c>
    </row>
    <row r="61" ht="12.75" customHeight="1">
      <c r="A61" s="59">
        <v>-0.007787</v>
      </c>
      <c r="B61" s="59">
        <v>-0.007026</v>
      </c>
      <c r="C61" s="59">
        <v>-0.006251</v>
      </c>
      <c r="D61" s="59">
        <v>-0.005666</v>
      </c>
      <c r="E61" s="59">
        <v>-0.005208</v>
      </c>
      <c r="F61" s="59">
        <v>-0.004922</v>
      </c>
      <c r="G61" s="59">
        <v>-0.004637</v>
      </c>
      <c r="H61" s="59">
        <v>-0.004448</v>
      </c>
      <c r="I61" s="59">
        <v>-0.004128</v>
      </c>
      <c r="J61" s="59">
        <v>-0.003854</v>
      </c>
      <c r="K61" s="59">
        <v>-0.003511</v>
      </c>
      <c r="L61" s="59">
        <v>-0.003152</v>
      </c>
      <c r="M61" s="59">
        <v>-0.002727</v>
      </c>
      <c r="N61" s="59">
        <v>-0.002387</v>
      </c>
      <c r="O61" s="59">
        <v>-0.002058</v>
      </c>
      <c r="P61" s="59">
        <v>-0.001777</v>
      </c>
      <c r="Q61" s="59">
        <v>-0.001546</v>
      </c>
      <c r="R61" s="59">
        <v>-0.001427</v>
      </c>
      <c r="S61" s="59">
        <v>-0.001162</v>
      </c>
      <c r="T61" s="59">
        <v>-0.001044</v>
      </c>
      <c r="U61" s="59">
        <v>-8.18E-4</v>
      </c>
      <c r="V61" s="59">
        <v>-6.06E-4</v>
      </c>
      <c r="W61" s="59">
        <v>-4.72E-4</v>
      </c>
      <c r="X61" s="59">
        <v>-2.31E-4</v>
      </c>
      <c r="Y61" s="59">
        <v>-7.9E-5</v>
      </c>
      <c r="Z61" s="59">
        <v>0.0</v>
      </c>
      <c r="AA61" s="59">
        <v>2.44E-4</v>
      </c>
      <c r="AB61" s="59">
        <v>4.84E-4</v>
      </c>
      <c r="AC61" s="59">
        <v>8.12E-4</v>
      </c>
      <c r="AD61" s="59">
        <v>0.00132</v>
      </c>
      <c r="AE61" s="59">
        <v>0.001488</v>
      </c>
      <c r="AF61" s="59">
        <v>0.001662</v>
      </c>
      <c r="AG61" s="59">
        <v>0.001706</v>
      </c>
      <c r="AH61" s="59">
        <v>0.001732</v>
      </c>
      <c r="AI61" s="59">
        <v>0.001558</v>
      </c>
      <c r="AJ61" s="59">
        <v>0.001531</v>
      </c>
      <c r="AK61" s="59">
        <v>0.001318</v>
      </c>
      <c r="AL61" s="59">
        <v>0.001181</v>
      </c>
    </row>
    <row r="62" ht="12.75" customHeight="1">
      <c r="A62" s="59">
        <v>-0.007968</v>
      </c>
      <c r="B62" s="59">
        <v>-0.007173</v>
      </c>
      <c r="C62" s="59">
        <v>-0.006378</v>
      </c>
      <c r="D62" s="59">
        <v>-0.005765</v>
      </c>
      <c r="E62" s="59">
        <v>-0.005292</v>
      </c>
      <c r="F62" s="59">
        <v>-0.005025</v>
      </c>
      <c r="G62" s="59">
        <v>-0.004727</v>
      </c>
      <c r="H62" s="59">
        <v>-0.004503</v>
      </c>
      <c r="I62" s="59">
        <v>-0.004204</v>
      </c>
      <c r="J62" s="59">
        <v>-0.003906</v>
      </c>
      <c r="K62" s="59">
        <v>-0.003601</v>
      </c>
      <c r="L62" s="59">
        <v>-0.003219</v>
      </c>
      <c r="M62" s="59">
        <v>-0.002739</v>
      </c>
      <c r="N62" s="59">
        <v>-0.002404</v>
      </c>
      <c r="O62" s="59">
        <v>-0.00203</v>
      </c>
      <c r="P62" s="59">
        <v>-0.001789</v>
      </c>
      <c r="Q62" s="59">
        <v>-0.001542</v>
      </c>
      <c r="R62" s="59">
        <v>-0.001429</v>
      </c>
      <c r="S62" s="59">
        <v>-0.00118</v>
      </c>
      <c r="T62" s="59">
        <v>-0.001051</v>
      </c>
      <c r="U62" s="59">
        <v>-8.2E-4</v>
      </c>
      <c r="V62" s="59">
        <v>-5.51E-4</v>
      </c>
      <c r="W62" s="59">
        <v>-4.81E-4</v>
      </c>
      <c r="X62" s="59">
        <v>-1.88E-4</v>
      </c>
      <c r="Y62" s="59">
        <v>-9.6E-5</v>
      </c>
      <c r="Z62" s="59">
        <v>0.0</v>
      </c>
      <c r="AA62" s="59">
        <v>2.71E-4</v>
      </c>
      <c r="AB62" s="59">
        <v>5.31E-4</v>
      </c>
      <c r="AC62" s="59">
        <v>8.92E-4</v>
      </c>
      <c r="AD62" s="59">
        <v>0.00131</v>
      </c>
      <c r="AE62" s="59">
        <v>0.00154</v>
      </c>
      <c r="AF62" s="59">
        <v>0.001713</v>
      </c>
      <c r="AG62" s="59">
        <v>0.001775</v>
      </c>
      <c r="AH62" s="59">
        <v>0.001713</v>
      </c>
      <c r="AI62" s="59">
        <v>0.001647</v>
      </c>
      <c r="AJ62" s="59">
        <v>0.001574</v>
      </c>
      <c r="AK62" s="59">
        <v>0.001373</v>
      </c>
      <c r="AL62" s="59">
        <v>0.00122</v>
      </c>
    </row>
    <row r="63" ht="12.75" customHeight="1">
      <c r="A63" s="59">
        <v>-0.008115</v>
      </c>
      <c r="B63" s="59">
        <v>-0.007307</v>
      </c>
      <c r="C63" s="59">
        <v>-0.006479</v>
      </c>
      <c r="D63" s="59">
        <v>-0.005856</v>
      </c>
      <c r="E63" s="59">
        <v>-0.005366</v>
      </c>
      <c r="F63" s="59">
        <v>-0.005098</v>
      </c>
      <c r="G63" s="59">
        <v>-0.0048</v>
      </c>
      <c r="H63" s="59">
        <v>-0.004538</v>
      </c>
      <c r="I63" s="59">
        <v>-0.00425</v>
      </c>
      <c r="J63" s="59">
        <v>-0.003991</v>
      </c>
      <c r="K63" s="59">
        <v>-0.003607</v>
      </c>
      <c r="L63" s="59">
        <v>-0.003225</v>
      </c>
      <c r="M63" s="59">
        <v>-0.002756</v>
      </c>
      <c r="N63" s="59">
        <v>-0.002439</v>
      </c>
      <c r="O63" s="59">
        <v>-0.002078</v>
      </c>
      <c r="P63" s="59">
        <v>-0.001797</v>
      </c>
      <c r="Q63" s="59">
        <v>-0.001561</v>
      </c>
      <c r="R63" s="59">
        <v>-0.00145</v>
      </c>
      <c r="S63" s="59">
        <v>-0.001176</v>
      </c>
      <c r="T63" s="59">
        <v>-0.001038</v>
      </c>
      <c r="U63" s="59">
        <v>-8.29E-4</v>
      </c>
      <c r="V63" s="59">
        <v>-5.9E-4</v>
      </c>
      <c r="W63" s="59">
        <v>-4.48E-4</v>
      </c>
      <c r="X63" s="59">
        <v>-1.99E-4</v>
      </c>
      <c r="Y63" s="59">
        <v>-8.4E-5</v>
      </c>
      <c r="Z63" s="59">
        <v>0.0</v>
      </c>
      <c r="AA63" s="59">
        <v>2.61E-4</v>
      </c>
      <c r="AB63" s="59">
        <v>4.65E-4</v>
      </c>
      <c r="AC63" s="59">
        <v>7.97E-4</v>
      </c>
      <c r="AD63" s="59">
        <v>0.001222</v>
      </c>
      <c r="AE63" s="59">
        <v>0.001439</v>
      </c>
      <c r="AF63" s="59">
        <v>0.001582</v>
      </c>
      <c r="AG63" s="59">
        <v>0.001672</v>
      </c>
      <c r="AH63" s="59">
        <v>0.001687</v>
      </c>
      <c r="AI63" s="59">
        <v>0.001509</v>
      </c>
      <c r="AJ63" s="59">
        <v>0.001475</v>
      </c>
      <c r="AK63" s="59">
        <v>0.001241</v>
      </c>
      <c r="AL63" s="59">
        <v>0.00113</v>
      </c>
    </row>
    <row r="64" ht="12.75" customHeight="1">
      <c r="A64" s="59">
        <v>-0.00818</v>
      </c>
      <c r="B64" s="59">
        <v>-0.007339</v>
      </c>
      <c r="C64" s="59">
        <v>-0.006468</v>
      </c>
      <c r="D64" s="59">
        <v>-0.005843</v>
      </c>
      <c r="E64" s="59">
        <v>-0.005334</v>
      </c>
      <c r="F64" s="59">
        <v>-0.005066</v>
      </c>
      <c r="G64" s="59">
        <v>-0.004749</v>
      </c>
      <c r="H64" s="59">
        <v>-0.004515</v>
      </c>
      <c r="I64" s="59">
        <v>-0.004232</v>
      </c>
      <c r="J64" s="59">
        <v>-0.003921</v>
      </c>
      <c r="K64" s="59">
        <v>-0.003576</v>
      </c>
      <c r="L64" s="59">
        <v>-0.003182</v>
      </c>
      <c r="M64" s="59">
        <v>-0.002707</v>
      </c>
      <c r="N64" s="59">
        <v>-0.002364</v>
      </c>
      <c r="O64" s="59">
        <v>-0.001974</v>
      </c>
      <c r="P64" s="59">
        <v>-0.001724</v>
      </c>
      <c r="Q64" s="59">
        <v>-0.001516</v>
      </c>
      <c r="R64" s="59">
        <v>-0.001383</v>
      </c>
      <c r="S64" s="59">
        <v>-0.001098</v>
      </c>
      <c r="T64" s="59">
        <v>-9.54E-4</v>
      </c>
      <c r="U64" s="59">
        <v>-7.54E-4</v>
      </c>
      <c r="V64" s="59">
        <v>-5.26E-4</v>
      </c>
      <c r="W64" s="59">
        <v>-4.07E-4</v>
      </c>
      <c r="X64" s="59">
        <v>-1.34E-4</v>
      </c>
      <c r="Y64" s="59">
        <v>-3.5E-5</v>
      </c>
      <c r="Z64" s="59">
        <v>0.0</v>
      </c>
      <c r="AA64" s="59">
        <v>2.67E-4</v>
      </c>
      <c r="AB64" s="59">
        <v>4.62E-4</v>
      </c>
      <c r="AC64" s="59">
        <v>7.1E-4</v>
      </c>
      <c r="AD64" s="59">
        <v>0.001131</v>
      </c>
      <c r="AE64" s="59">
        <v>0.001331</v>
      </c>
      <c r="AF64" s="59">
        <v>0.001483</v>
      </c>
      <c r="AG64" s="59">
        <v>0.001561</v>
      </c>
      <c r="AH64" s="59">
        <v>0.001515</v>
      </c>
      <c r="AI64" s="59">
        <v>0.00141</v>
      </c>
      <c r="AJ64" s="59">
        <v>0.001394</v>
      </c>
      <c r="AK64" s="59">
        <v>0.001183</v>
      </c>
      <c r="AL64" s="59">
        <v>0.001013</v>
      </c>
    </row>
    <row r="65" ht="12.75" customHeight="1">
      <c r="A65" s="59">
        <v>-0.008219</v>
      </c>
      <c r="B65" s="59">
        <v>-0.007352</v>
      </c>
      <c r="C65" s="59">
        <v>-0.006472</v>
      </c>
      <c r="D65" s="59">
        <v>-0.005819</v>
      </c>
      <c r="E65" s="59">
        <v>-0.005314</v>
      </c>
      <c r="F65" s="59">
        <v>-0.005021</v>
      </c>
      <c r="G65" s="59">
        <v>-0.004689</v>
      </c>
      <c r="H65" s="59">
        <v>-0.00447</v>
      </c>
      <c r="I65" s="59">
        <v>-0.004127</v>
      </c>
      <c r="J65" s="59">
        <v>-0.00383</v>
      </c>
      <c r="K65" s="59">
        <v>-0.003482</v>
      </c>
      <c r="L65" s="59">
        <v>-0.003137</v>
      </c>
      <c r="M65" s="59">
        <v>-0.00267</v>
      </c>
      <c r="N65" s="59">
        <v>-0.002353</v>
      </c>
      <c r="O65" s="59">
        <v>-0.001971</v>
      </c>
      <c r="P65" s="59">
        <v>-0.00165</v>
      </c>
      <c r="Q65" s="59">
        <v>-0.001443</v>
      </c>
      <c r="R65" s="59">
        <v>-0.001323</v>
      </c>
      <c r="S65" s="59">
        <v>-0.001112</v>
      </c>
      <c r="T65" s="59">
        <v>-9.53E-4</v>
      </c>
      <c r="U65" s="59">
        <v>-7.74E-4</v>
      </c>
      <c r="V65" s="59">
        <v>-5.2E-4</v>
      </c>
      <c r="W65" s="59">
        <v>-3.83E-4</v>
      </c>
      <c r="X65" s="59">
        <v>-1.7E-4</v>
      </c>
      <c r="Y65" s="59">
        <v>-4.8E-5</v>
      </c>
      <c r="Z65" s="59">
        <v>0.0</v>
      </c>
      <c r="AA65" s="59">
        <v>2.23E-4</v>
      </c>
      <c r="AB65" s="59">
        <v>3.76E-4</v>
      </c>
      <c r="AC65" s="59">
        <v>6.4E-4</v>
      </c>
      <c r="AD65" s="59">
        <v>0.001001</v>
      </c>
      <c r="AE65" s="59">
        <v>0.00115</v>
      </c>
      <c r="AF65" s="59">
        <v>0.001296</v>
      </c>
      <c r="AG65" s="59">
        <v>0.001356</v>
      </c>
      <c r="AH65" s="59">
        <v>0.001321</v>
      </c>
      <c r="AI65" s="59">
        <v>0.001235</v>
      </c>
      <c r="AJ65" s="59">
        <v>0.00118</v>
      </c>
      <c r="AK65" s="59">
        <v>9.93E-4</v>
      </c>
      <c r="AL65" s="59">
        <v>8.49E-4</v>
      </c>
    </row>
    <row r="66" ht="12.75" customHeight="1">
      <c r="A66" s="59">
        <v>-0.00832</v>
      </c>
      <c r="B66" s="59">
        <v>-0.007407</v>
      </c>
      <c r="C66" s="59">
        <v>-0.006474</v>
      </c>
      <c r="D66" s="59">
        <v>-0.0058</v>
      </c>
      <c r="E66" s="59">
        <v>-0.005272</v>
      </c>
      <c r="F66" s="59">
        <v>-0.004978</v>
      </c>
      <c r="G66" s="59">
        <v>-0.004656</v>
      </c>
      <c r="H66" s="59">
        <v>-0.0044</v>
      </c>
      <c r="I66" s="59">
        <v>-0.004026</v>
      </c>
      <c r="J66" s="59">
        <v>-0.003783</v>
      </c>
      <c r="K66" s="59">
        <v>-0.003413</v>
      </c>
      <c r="L66" s="59">
        <v>-0.003031</v>
      </c>
      <c r="M66" s="59">
        <v>-0.002661</v>
      </c>
      <c r="N66" s="59">
        <v>-0.002246</v>
      </c>
      <c r="O66" s="59">
        <v>-0.001888</v>
      </c>
      <c r="P66" s="59">
        <v>-0.001587</v>
      </c>
      <c r="Q66" s="59">
        <v>-0.001384</v>
      </c>
      <c r="R66" s="59">
        <v>-0.001324</v>
      </c>
      <c r="S66" s="59">
        <v>-0.00105</v>
      </c>
      <c r="T66" s="59">
        <v>-8.68E-4</v>
      </c>
      <c r="U66" s="59">
        <v>-6.68E-4</v>
      </c>
      <c r="V66" s="59">
        <v>-5.15E-4</v>
      </c>
      <c r="W66" s="59">
        <v>-3.49E-4</v>
      </c>
      <c r="X66" s="59">
        <v>-1.02E-4</v>
      </c>
      <c r="Y66" s="59">
        <v>-2.3E-5</v>
      </c>
      <c r="Z66" s="59">
        <v>0.0</v>
      </c>
      <c r="AA66" s="59">
        <v>2.02E-4</v>
      </c>
      <c r="AB66" s="59">
        <v>2.75E-4</v>
      </c>
      <c r="AC66" s="59">
        <v>5.09E-4</v>
      </c>
      <c r="AD66" s="59">
        <v>8.39E-4</v>
      </c>
      <c r="AE66" s="59">
        <v>0.001021</v>
      </c>
      <c r="AF66" s="59">
        <v>0.001116</v>
      </c>
      <c r="AG66" s="59">
        <v>0.001177</v>
      </c>
      <c r="AH66" s="59">
        <v>0.001163</v>
      </c>
      <c r="AI66" s="59">
        <v>0.00103</v>
      </c>
      <c r="AJ66" s="59">
        <v>9.64E-4</v>
      </c>
      <c r="AK66" s="59">
        <v>7.97E-4</v>
      </c>
      <c r="AL66" s="59">
        <v>6.82E-4</v>
      </c>
    </row>
    <row r="67" ht="12.75" customHeight="1">
      <c r="A67" s="59">
        <v>-0.008368</v>
      </c>
      <c r="B67" s="59">
        <v>-0.007446</v>
      </c>
      <c r="C67" s="59">
        <v>-0.006449</v>
      </c>
      <c r="D67" s="59">
        <v>-0.005745</v>
      </c>
      <c r="E67" s="59">
        <v>-0.005198</v>
      </c>
      <c r="F67" s="59">
        <v>-0.004874</v>
      </c>
      <c r="G67" s="59">
        <v>-0.004522</v>
      </c>
      <c r="H67" s="59">
        <v>-0.004245</v>
      </c>
      <c r="I67" s="59">
        <v>-0.003914</v>
      </c>
      <c r="J67" s="59">
        <v>-0.003672</v>
      </c>
      <c r="K67" s="59">
        <v>-0.003321</v>
      </c>
      <c r="L67" s="59">
        <v>-0.002935</v>
      </c>
      <c r="M67" s="59">
        <v>-0.002468</v>
      </c>
      <c r="N67" s="59">
        <v>-0.002175</v>
      </c>
      <c r="O67" s="59">
        <v>-0.001773</v>
      </c>
      <c r="P67" s="59">
        <v>-0.001546</v>
      </c>
      <c r="Q67" s="59">
        <v>-0.001293</v>
      </c>
      <c r="R67" s="59">
        <v>-0.001157</v>
      </c>
      <c r="S67" s="59">
        <v>-9.34E-4</v>
      </c>
      <c r="T67" s="59">
        <v>-8.39E-4</v>
      </c>
      <c r="U67" s="59">
        <v>-6.3E-4</v>
      </c>
      <c r="V67" s="59">
        <v>-4.35E-4</v>
      </c>
      <c r="W67" s="59">
        <v>-3.64E-4</v>
      </c>
      <c r="X67" s="59">
        <v>-5.5E-5</v>
      </c>
      <c r="Y67" s="59">
        <v>0.0</v>
      </c>
      <c r="Z67" s="59">
        <v>0.0</v>
      </c>
      <c r="AA67" s="59">
        <v>1.91E-4</v>
      </c>
      <c r="AB67" s="59">
        <v>1.94E-4</v>
      </c>
      <c r="AC67" s="59">
        <v>3.74E-4</v>
      </c>
      <c r="AD67" s="59">
        <v>7.33E-4</v>
      </c>
      <c r="AE67" s="59">
        <v>8.52E-4</v>
      </c>
      <c r="AF67" s="59">
        <v>9.53E-4</v>
      </c>
      <c r="AG67" s="59">
        <v>9.94E-4</v>
      </c>
      <c r="AH67" s="59">
        <v>9.78E-4</v>
      </c>
      <c r="AI67" s="59">
        <v>8.75E-4</v>
      </c>
      <c r="AJ67" s="59">
        <v>8.13E-4</v>
      </c>
      <c r="AK67" s="59">
        <v>5.94E-4</v>
      </c>
      <c r="AL67" s="59">
        <v>4.79E-4</v>
      </c>
    </row>
    <row r="68" ht="12.75" customHeight="1">
      <c r="A68" s="59">
        <v>-0.008562</v>
      </c>
      <c r="B68" s="59">
        <v>-0.007542</v>
      </c>
      <c r="C68" s="59">
        <v>-0.006495</v>
      </c>
      <c r="D68" s="59">
        <v>-0.005769</v>
      </c>
      <c r="E68" s="59">
        <v>-0.005201</v>
      </c>
      <c r="F68" s="59">
        <v>-0.004855</v>
      </c>
      <c r="G68" s="59">
        <v>-0.00447</v>
      </c>
      <c r="H68" s="59">
        <v>-0.004247</v>
      </c>
      <c r="I68" s="59">
        <v>-0.003872</v>
      </c>
      <c r="J68" s="59">
        <v>-0.003645</v>
      </c>
      <c r="K68" s="59">
        <v>-0.003229</v>
      </c>
      <c r="L68" s="59">
        <v>-0.002841</v>
      </c>
      <c r="M68" s="59">
        <v>-0.002416</v>
      </c>
      <c r="N68" s="59">
        <v>-0.002104</v>
      </c>
      <c r="O68" s="59">
        <v>-0.00172</v>
      </c>
      <c r="P68" s="59">
        <v>-0.001402</v>
      </c>
      <c r="Q68" s="59">
        <v>-0.001274</v>
      </c>
      <c r="R68" s="59">
        <v>-0.00116</v>
      </c>
      <c r="S68" s="59">
        <v>-8.95E-4</v>
      </c>
      <c r="T68" s="59">
        <v>-8.27E-4</v>
      </c>
      <c r="U68" s="59">
        <v>-6.73E-4</v>
      </c>
      <c r="V68" s="59">
        <v>-4.28E-4</v>
      </c>
      <c r="W68" s="59">
        <v>-3.4E-4</v>
      </c>
      <c r="X68" s="59">
        <v>-9.5E-5</v>
      </c>
      <c r="Y68" s="59">
        <v>-2.0E-6</v>
      </c>
      <c r="Z68" s="59">
        <v>0.0</v>
      </c>
      <c r="AA68" s="59">
        <v>1.37E-4</v>
      </c>
      <c r="AB68" s="59">
        <v>1.24E-4</v>
      </c>
      <c r="AC68" s="59">
        <v>2.44E-4</v>
      </c>
      <c r="AD68" s="59">
        <v>5.71E-4</v>
      </c>
      <c r="AE68" s="59">
        <v>6.48E-4</v>
      </c>
      <c r="AF68" s="59">
        <v>7.55E-4</v>
      </c>
      <c r="AG68" s="59">
        <v>7.9E-4</v>
      </c>
      <c r="AH68" s="59">
        <v>7.42E-4</v>
      </c>
      <c r="AI68" s="59">
        <v>6.25E-4</v>
      </c>
      <c r="AJ68" s="59">
        <v>5.48E-4</v>
      </c>
      <c r="AK68" s="59">
        <v>3.83E-4</v>
      </c>
      <c r="AL68" s="59">
        <v>2.62E-4</v>
      </c>
    </row>
    <row r="69" ht="12.75" customHeight="1">
      <c r="A69" s="59">
        <v>-0.008652</v>
      </c>
      <c r="B69" s="59">
        <v>-0.007569</v>
      </c>
      <c r="C69" s="59">
        <v>-0.006463</v>
      </c>
      <c r="D69" s="59">
        <v>-0.005704</v>
      </c>
      <c r="E69" s="59">
        <v>-0.005129</v>
      </c>
      <c r="F69" s="59">
        <v>-0.004796</v>
      </c>
      <c r="G69" s="59">
        <v>-0.004419</v>
      </c>
      <c r="H69" s="59">
        <v>-0.004168</v>
      </c>
      <c r="I69" s="59">
        <v>-0.003858</v>
      </c>
      <c r="J69" s="59">
        <v>-0.00349</v>
      </c>
      <c r="K69" s="59">
        <v>-0.00315</v>
      </c>
      <c r="L69" s="59">
        <v>-0.002782</v>
      </c>
      <c r="M69" s="59">
        <v>-0.002363</v>
      </c>
      <c r="N69" s="59">
        <v>-0.002016</v>
      </c>
      <c r="O69" s="59">
        <v>-0.001673</v>
      </c>
      <c r="P69" s="59">
        <v>-0.001418</v>
      </c>
      <c r="Q69" s="59">
        <v>-0.001215</v>
      </c>
      <c r="R69" s="59">
        <v>-0.001171</v>
      </c>
      <c r="S69" s="59">
        <v>-8.97E-4</v>
      </c>
      <c r="T69" s="59">
        <v>-8.14E-4</v>
      </c>
      <c r="U69" s="59">
        <v>-5.92E-4</v>
      </c>
      <c r="V69" s="59">
        <v>-4.38E-4</v>
      </c>
      <c r="W69" s="59">
        <v>-3.75E-4</v>
      </c>
      <c r="X69" s="59">
        <v>-6.3E-5</v>
      </c>
      <c r="Y69" s="59">
        <v>0.0</v>
      </c>
      <c r="Z69" s="59">
        <v>0.0</v>
      </c>
      <c r="AA69" s="59">
        <v>3.7E-5</v>
      </c>
      <c r="AB69" s="59">
        <v>1.7E-5</v>
      </c>
      <c r="AC69" s="59">
        <v>1.16E-4</v>
      </c>
      <c r="AD69" s="59">
        <v>3.72E-4</v>
      </c>
      <c r="AE69" s="59">
        <v>4.43E-4</v>
      </c>
      <c r="AF69" s="59">
        <v>5.76E-4</v>
      </c>
      <c r="AG69" s="59">
        <v>5.07E-4</v>
      </c>
      <c r="AH69" s="59">
        <v>5.18E-4</v>
      </c>
      <c r="AI69" s="59">
        <v>4.46E-4</v>
      </c>
      <c r="AJ69" s="59">
        <v>3.99E-4</v>
      </c>
      <c r="AK69" s="59">
        <v>2.14E-4</v>
      </c>
      <c r="AL69" s="59">
        <v>5.2E-5</v>
      </c>
    </row>
    <row r="70" ht="12.75" customHeight="1">
      <c r="A70" s="59">
        <v>-0.008507</v>
      </c>
      <c r="B70" s="59">
        <v>-0.007407</v>
      </c>
      <c r="C70" s="59">
        <v>-0.006284</v>
      </c>
      <c r="D70" s="59">
        <v>-0.005534</v>
      </c>
      <c r="E70" s="59">
        <v>-0.004967</v>
      </c>
      <c r="F70" s="59">
        <v>-0.004654</v>
      </c>
      <c r="G70" s="59">
        <v>-0.004229</v>
      </c>
      <c r="H70" s="59">
        <v>-0.004013</v>
      </c>
      <c r="I70" s="59">
        <v>-0.003666</v>
      </c>
      <c r="J70" s="59">
        <v>-0.003379</v>
      </c>
      <c r="K70" s="59">
        <v>-0.003057</v>
      </c>
      <c r="L70" s="59">
        <v>-0.002642</v>
      </c>
      <c r="M70" s="59">
        <v>-0.002208</v>
      </c>
      <c r="N70" s="59">
        <v>-0.001889</v>
      </c>
      <c r="O70" s="59">
        <v>-0.001568</v>
      </c>
      <c r="P70" s="59">
        <v>-0.001305</v>
      </c>
      <c r="Q70" s="59">
        <v>-0.001137</v>
      </c>
      <c r="R70" s="59">
        <v>-0.001068</v>
      </c>
      <c r="S70" s="59">
        <v>-8.49E-4</v>
      </c>
      <c r="T70" s="59">
        <v>-7.15E-4</v>
      </c>
      <c r="U70" s="59">
        <v>-6.05E-4</v>
      </c>
      <c r="V70" s="59">
        <v>-3.35E-4</v>
      </c>
      <c r="W70" s="59">
        <v>-2.69E-4</v>
      </c>
      <c r="X70" s="59">
        <v>1.6E-5</v>
      </c>
      <c r="Y70" s="59">
        <v>1.3E-5</v>
      </c>
      <c r="Z70" s="59">
        <v>0.0</v>
      </c>
      <c r="AA70" s="59">
        <v>7.0E-6</v>
      </c>
      <c r="AB70" s="59">
        <v>-6.3E-5</v>
      </c>
      <c r="AC70" s="59">
        <v>-1.0E-5</v>
      </c>
      <c r="AD70" s="59">
        <v>2.99E-4</v>
      </c>
      <c r="AE70" s="59">
        <v>3.33E-4</v>
      </c>
      <c r="AF70" s="59">
        <v>3.71E-4</v>
      </c>
      <c r="AG70" s="59">
        <v>4.31E-4</v>
      </c>
      <c r="AH70" s="59">
        <v>3.89E-4</v>
      </c>
      <c r="AI70" s="59">
        <v>2.98E-4</v>
      </c>
      <c r="AJ70" s="59">
        <v>2.32E-4</v>
      </c>
      <c r="AK70" s="59">
        <v>7.4E-5</v>
      </c>
      <c r="AL70" s="59">
        <v>-6.1E-5</v>
      </c>
    </row>
    <row r="71" ht="12.75" customHeight="1">
      <c r="A71" s="59">
        <v>-0.008351</v>
      </c>
      <c r="B71" s="59">
        <v>-0.007219</v>
      </c>
      <c r="C71" s="59">
        <v>-0.006113</v>
      </c>
      <c r="D71" s="59">
        <v>-0.005344</v>
      </c>
      <c r="E71" s="59">
        <v>-0.004791</v>
      </c>
      <c r="F71" s="59">
        <v>-0.004466</v>
      </c>
      <c r="G71" s="59">
        <v>-0.004046</v>
      </c>
      <c r="H71" s="59">
        <v>-0.00385</v>
      </c>
      <c r="I71" s="59">
        <v>-0.003513</v>
      </c>
      <c r="J71" s="59">
        <v>-0.003208</v>
      </c>
      <c r="K71" s="59">
        <v>-0.002859</v>
      </c>
      <c r="L71" s="59">
        <v>-0.002523</v>
      </c>
      <c r="M71" s="59">
        <v>-0.002158</v>
      </c>
      <c r="N71" s="59">
        <v>-0.001843</v>
      </c>
      <c r="O71" s="59">
        <v>-0.001496</v>
      </c>
      <c r="P71" s="59">
        <v>-0.001162</v>
      </c>
      <c r="Q71" s="59">
        <v>-0.00101</v>
      </c>
      <c r="R71" s="59">
        <v>-9.36E-4</v>
      </c>
      <c r="S71" s="59">
        <v>-7.88E-4</v>
      </c>
      <c r="T71" s="59">
        <v>-6.47E-4</v>
      </c>
      <c r="U71" s="59">
        <v>-5.2E-4</v>
      </c>
      <c r="V71" s="59">
        <v>-2.95E-4</v>
      </c>
      <c r="W71" s="59">
        <v>-2.22E-4</v>
      </c>
      <c r="X71" s="59">
        <v>2.1E-5</v>
      </c>
      <c r="Y71" s="59">
        <v>1.11E-4</v>
      </c>
      <c r="Z71" s="59">
        <v>0.0</v>
      </c>
      <c r="AA71" s="59">
        <v>6.3E-5</v>
      </c>
      <c r="AB71" s="59">
        <v>1.3E-5</v>
      </c>
      <c r="AC71" s="59">
        <v>5.8E-5</v>
      </c>
      <c r="AD71" s="59">
        <v>2.5E-4</v>
      </c>
      <c r="AE71" s="59">
        <v>3.16E-4</v>
      </c>
      <c r="AF71" s="59">
        <v>3.76E-4</v>
      </c>
      <c r="AG71" s="59">
        <v>4.25E-4</v>
      </c>
      <c r="AH71" s="59">
        <v>3.69E-4</v>
      </c>
      <c r="AI71" s="59">
        <v>2.38E-4</v>
      </c>
      <c r="AJ71" s="59">
        <v>2.44E-4</v>
      </c>
      <c r="AK71" s="59">
        <v>7.1E-5</v>
      </c>
      <c r="AL71" s="59">
        <v>-6.2E-5</v>
      </c>
    </row>
    <row r="72" ht="12.75" customHeight="1">
      <c r="A72" s="59">
        <v>-0.008479</v>
      </c>
      <c r="B72" s="59">
        <v>-0.007349</v>
      </c>
      <c r="C72" s="59">
        <v>-0.006197</v>
      </c>
      <c r="D72" s="59">
        <v>-0.005453</v>
      </c>
      <c r="E72" s="59">
        <v>-0.004867</v>
      </c>
      <c r="F72" s="59">
        <v>-0.004565</v>
      </c>
      <c r="G72" s="59">
        <v>-0.004133</v>
      </c>
      <c r="H72" s="59">
        <v>-0.003882</v>
      </c>
      <c r="I72" s="59">
        <v>-0.003542</v>
      </c>
      <c r="J72" s="59">
        <v>-0.003262</v>
      </c>
      <c r="K72" s="59">
        <v>-0.002916</v>
      </c>
      <c r="L72" s="59">
        <v>-0.002632</v>
      </c>
      <c r="M72" s="59">
        <v>-0.002162</v>
      </c>
      <c r="N72" s="59">
        <v>-0.001884</v>
      </c>
      <c r="O72" s="59">
        <v>-0.001495</v>
      </c>
      <c r="P72" s="59">
        <v>-0.001291</v>
      </c>
      <c r="Q72" s="59">
        <v>-0.001027</v>
      </c>
      <c r="R72" s="59">
        <v>-0.001045</v>
      </c>
      <c r="S72" s="59">
        <v>-8.21E-4</v>
      </c>
      <c r="T72" s="59">
        <v>-6.87E-4</v>
      </c>
      <c r="U72" s="59">
        <v>-5.42E-4</v>
      </c>
      <c r="V72" s="59">
        <v>-3.51E-4</v>
      </c>
      <c r="W72" s="59">
        <v>-2.56E-4</v>
      </c>
      <c r="X72" s="59">
        <v>5.0E-5</v>
      </c>
      <c r="Y72" s="59">
        <v>7.3E-5</v>
      </c>
      <c r="Z72" s="59">
        <v>0.0</v>
      </c>
      <c r="AA72" s="59">
        <v>4.9E-5</v>
      </c>
      <c r="AB72" s="59">
        <v>-8.8E-5</v>
      </c>
      <c r="AC72" s="59">
        <v>-6.4E-5</v>
      </c>
      <c r="AD72" s="59">
        <v>1.7E-4</v>
      </c>
      <c r="AE72" s="59">
        <v>2.08E-4</v>
      </c>
      <c r="AF72" s="59">
        <v>2.93E-4</v>
      </c>
      <c r="AG72" s="59">
        <v>3.26E-4</v>
      </c>
      <c r="AH72" s="59">
        <v>2.83E-4</v>
      </c>
      <c r="AI72" s="59">
        <v>1.24E-4</v>
      </c>
      <c r="AJ72" s="59">
        <v>1.46E-4</v>
      </c>
      <c r="AK72" s="59">
        <v>8.0E-6</v>
      </c>
      <c r="AL72" s="59">
        <v>-1.57E-4</v>
      </c>
    </row>
    <row r="73" ht="12.75" customHeight="1">
      <c r="A73" s="59">
        <v>-0.008446</v>
      </c>
      <c r="B73" s="59">
        <v>-0.007273</v>
      </c>
      <c r="C73" s="59">
        <v>-0.006186</v>
      </c>
      <c r="D73" s="59">
        <v>-0.005443</v>
      </c>
      <c r="E73" s="59">
        <v>-0.004847</v>
      </c>
      <c r="F73" s="59">
        <v>-0.004509</v>
      </c>
      <c r="G73" s="59">
        <v>-0.004137</v>
      </c>
      <c r="H73" s="59">
        <v>-0.003861</v>
      </c>
      <c r="I73" s="59">
        <v>-0.003494</v>
      </c>
      <c r="J73" s="59">
        <v>-0.003202</v>
      </c>
      <c r="K73" s="59">
        <v>-0.002923</v>
      </c>
      <c r="L73" s="59">
        <v>-0.002543</v>
      </c>
      <c r="M73" s="59">
        <v>-0.002146</v>
      </c>
      <c r="N73" s="59">
        <v>-0.001929</v>
      </c>
      <c r="O73" s="59">
        <v>-0.001523</v>
      </c>
      <c r="P73" s="59">
        <v>-0.001246</v>
      </c>
      <c r="Q73" s="59">
        <v>-0.001023</v>
      </c>
      <c r="R73" s="59">
        <v>-0.001035</v>
      </c>
      <c r="S73" s="59">
        <v>-7.72E-4</v>
      </c>
      <c r="T73" s="59">
        <v>-7.13E-4</v>
      </c>
      <c r="U73" s="59">
        <v>-5.34E-4</v>
      </c>
      <c r="V73" s="59">
        <v>-3.37E-4</v>
      </c>
      <c r="W73" s="59">
        <v>-2.72E-4</v>
      </c>
      <c r="X73" s="59">
        <v>5.2E-5</v>
      </c>
      <c r="Y73" s="59">
        <v>8.4E-5</v>
      </c>
      <c r="Z73" s="59">
        <v>0.0</v>
      </c>
      <c r="AA73" s="59">
        <v>1.41E-4</v>
      </c>
      <c r="AB73" s="59">
        <v>-6.7E-5</v>
      </c>
      <c r="AC73" s="59">
        <v>-7.3E-5</v>
      </c>
      <c r="AD73" s="59">
        <v>2.0E-4</v>
      </c>
      <c r="AE73" s="59">
        <v>2.41E-4</v>
      </c>
      <c r="AF73" s="59">
        <v>2.82E-4</v>
      </c>
      <c r="AG73" s="59">
        <v>3.17E-4</v>
      </c>
      <c r="AH73" s="59">
        <v>2.85E-4</v>
      </c>
      <c r="AI73" s="59">
        <v>2.0E-4</v>
      </c>
      <c r="AJ73" s="59">
        <v>1.84E-4</v>
      </c>
      <c r="AK73" s="59">
        <v>-2.0E-5</v>
      </c>
      <c r="AL73" s="59">
        <v>-1.7E-4</v>
      </c>
    </row>
    <row r="74" ht="12.75" customHeight="1">
      <c r="A74" s="59">
        <v>-0.00849</v>
      </c>
      <c r="B74" s="59">
        <v>-0.007314</v>
      </c>
      <c r="C74" s="59">
        <v>-0.006202</v>
      </c>
      <c r="D74" s="59">
        <v>-0.00545</v>
      </c>
      <c r="E74" s="59">
        <v>-0.004852</v>
      </c>
      <c r="F74" s="59">
        <v>-0.004581</v>
      </c>
      <c r="G74" s="59">
        <v>-0.004152</v>
      </c>
      <c r="H74" s="59">
        <v>-0.003905</v>
      </c>
      <c r="I74" s="59">
        <v>-0.003597</v>
      </c>
      <c r="J74" s="59">
        <v>-0.003258</v>
      </c>
      <c r="K74" s="59">
        <v>-0.002937</v>
      </c>
      <c r="L74" s="59">
        <v>-0.002579</v>
      </c>
      <c r="M74" s="59">
        <v>-0.002218</v>
      </c>
      <c r="N74" s="59">
        <v>-0.001931</v>
      </c>
      <c r="O74" s="59">
        <v>-0.001589</v>
      </c>
      <c r="P74" s="59">
        <v>-0.001268</v>
      </c>
      <c r="Q74" s="59">
        <v>-0.001179</v>
      </c>
      <c r="R74" s="59">
        <v>-0.001045</v>
      </c>
      <c r="S74" s="59">
        <v>-8.44E-4</v>
      </c>
      <c r="T74" s="59">
        <v>-7.45E-4</v>
      </c>
      <c r="U74" s="59">
        <v>-6.31E-4</v>
      </c>
      <c r="V74" s="59">
        <v>-4.13E-4</v>
      </c>
      <c r="W74" s="59">
        <v>-3.45E-4</v>
      </c>
      <c r="X74" s="59">
        <v>-2.5E-5</v>
      </c>
      <c r="Y74" s="59">
        <v>1.0E-4</v>
      </c>
      <c r="Z74" s="59">
        <v>0.0</v>
      </c>
      <c r="AA74" s="59">
        <v>8.8E-5</v>
      </c>
      <c r="AB74" s="59">
        <v>-1.36E-4</v>
      </c>
      <c r="AC74" s="59">
        <v>-1.09E-4</v>
      </c>
      <c r="AD74" s="59">
        <v>1.94E-4</v>
      </c>
      <c r="AE74" s="59">
        <v>1.65E-4</v>
      </c>
      <c r="AF74" s="59">
        <v>2.95E-4</v>
      </c>
      <c r="AG74" s="59">
        <v>2.77E-4</v>
      </c>
      <c r="AH74" s="59">
        <v>2.34E-4</v>
      </c>
      <c r="AI74" s="59">
        <v>1.73E-4</v>
      </c>
      <c r="AJ74" s="59">
        <v>1.47E-4</v>
      </c>
      <c r="AK74" s="59">
        <v>-9.0E-6</v>
      </c>
      <c r="AL74" s="59">
        <v>-2.18E-4</v>
      </c>
    </row>
    <row r="75" ht="12.75" customHeight="1">
      <c r="A75" s="59">
        <v>-0.008612</v>
      </c>
      <c r="B75" s="59">
        <v>-0.007428</v>
      </c>
      <c r="C75" s="59">
        <v>-0.006314</v>
      </c>
      <c r="D75" s="59">
        <v>-0.005561</v>
      </c>
      <c r="E75" s="59">
        <v>-0.004975</v>
      </c>
      <c r="F75" s="59">
        <v>-0.004632</v>
      </c>
      <c r="G75" s="59">
        <v>-0.004225</v>
      </c>
      <c r="H75" s="59">
        <v>-0.003981</v>
      </c>
      <c r="I75" s="59">
        <v>-0.003636</v>
      </c>
      <c r="J75" s="59">
        <v>-0.003356</v>
      </c>
      <c r="K75" s="59">
        <v>-0.003024</v>
      </c>
      <c r="L75" s="59">
        <v>-0.002692</v>
      </c>
      <c r="M75" s="59">
        <v>-0.002348</v>
      </c>
      <c r="N75" s="59">
        <v>-0.00199</v>
      </c>
      <c r="O75" s="59">
        <v>-0.001654</v>
      </c>
      <c r="P75" s="59">
        <v>-0.001364</v>
      </c>
      <c r="Q75" s="59">
        <v>-0.001137</v>
      </c>
      <c r="R75" s="59">
        <v>-0.00112</v>
      </c>
      <c r="S75" s="59">
        <v>-8.96E-4</v>
      </c>
      <c r="T75" s="59">
        <v>-7.2E-4</v>
      </c>
      <c r="U75" s="59">
        <v>-6.59E-4</v>
      </c>
      <c r="V75" s="59">
        <v>-4.36E-4</v>
      </c>
      <c r="W75" s="59">
        <v>-3.13E-4</v>
      </c>
      <c r="X75" s="59">
        <v>-1.9E-5</v>
      </c>
      <c r="Y75" s="59">
        <v>-4.9E-5</v>
      </c>
      <c r="Z75" s="59">
        <v>0.0</v>
      </c>
      <c r="AA75" s="59">
        <v>1.08E-4</v>
      </c>
      <c r="AB75" s="59">
        <v>-9.3E-5</v>
      </c>
      <c r="AC75" s="59">
        <v>-1.05E-4</v>
      </c>
      <c r="AD75" s="59">
        <v>1.6E-4</v>
      </c>
      <c r="AE75" s="59">
        <v>2.16E-4</v>
      </c>
      <c r="AF75" s="59">
        <v>2.49E-4</v>
      </c>
      <c r="AG75" s="59">
        <v>1.96E-4</v>
      </c>
      <c r="AH75" s="59">
        <v>2.82E-4</v>
      </c>
      <c r="AI75" s="59">
        <v>1.06E-4</v>
      </c>
      <c r="AJ75" s="59">
        <v>1.88E-4</v>
      </c>
      <c r="AK75" s="59">
        <v>-7.7E-5</v>
      </c>
      <c r="AL75" s="59">
        <v>-1.76E-4</v>
      </c>
    </row>
    <row r="76" ht="12.75" customHeight="1">
      <c r="A76" s="59">
        <v>-0.008609</v>
      </c>
      <c r="B76" s="59">
        <v>-0.007515</v>
      </c>
      <c r="C76" s="59">
        <v>-0.006415</v>
      </c>
      <c r="D76" s="59">
        <v>-0.005653</v>
      </c>
      <c r="E76" s="59">
        <v>-0.005068</v>
      </c>
      <c r="F76" s="59">
        <v>-0.004749</v>
      </c>
      <c r="G76" s="59">
        <v>-0.004314</v>
      </c>
      <c r="H76" s="59">
        <v>-0.004097</v>
      </c>
      <c r="I76" s="59">
        <v>-0.003718</v>
      </c>
      <c r="J76" s="59">
        <v>-0.003481</v>
      </c>
      <c r="K76" s="59">
        <v>-0.003104</v>
      </c>
      <c r="L76" s="59">
        <v>-0.002827</v>
      </c>
      <c r="M76" s="59">
        <v>-0.002399</v>
      </c>
      <c r="N76" s="59">
        <v>-0.00207</v>
      </c>
      <c r="O76" s="59">
        <v>-0.001726</v>
      </c>
      <c r="P76" s="59">
        <v>-0.001407</v>
      </c>
      <c r="Q76" s="59">
        <v>-0.001337</v>
      </c>
      <c r="R76" s="59">
        <v>-0.001247</v>
      </c>
      <c r="S76" s="59">
        <v>-9.25E-4</v>
      </c>
      <c r="T76" s="59">
        <v>-9.11E-4</v>
      </c>
      <c r="U76" s="59">
        <v>-6.88E-4</v>
      </c>
      <c r="V76" s="59">
        <v>-5.49E-4</v>
      </c>
      <c r="W76" s="59">
        <v>-5.09E-4</v>
      </c>
      <c r="X76" s="59">
        <v>1.5E-5</v>
      </c>
      <c r="Y76" s="59">
        <v>-6.9E-5</v>
      </c>
      <c r="Z76" s="59">
        <v>0.0</v>
      </c>
      <c r="AA76" s="59">
        <v>5.3E-5</v>
      </c>
      <c r="AB76" s="59">
        <v>-1.27E-4</v>
      </c>
      <c r="AC76" s="59">
        <v>-1.77E-4</v>
      </c>
      <c r="AD76" s="59">
        <v>1.2E-4</v>
      </c>
      <c r="AE76" s="59">
        <v>1.21E-4</v>
      </c>
      <c r="AF76" s="59">
        <v>2.28E-4</v>
      </c>
      <c r="AG76" s="59">
        <v>2.22E-4</v>
      </c>
      <c r="AH76" s="59">
        <v>1.78E-4</v>
      </c>
      <c r="AI76" s="59">
        <v>1.57E-4</v>
      </c>
      <c r="AJ76" s="59">
        <v>1.02E-4</v>
      </c>
      <c r="AK76" s="59">
        <v>-6.6E-5</v>
      </c>
      <c r="AL76" s="59">
        <v>-2.49E-4</v>
      </c>
    </row>
    <row r="77" ht="12.75" customHeight="1">
      <c r="A77" s="59">
        <v>-0.00863</v>
      </c>
      <c r="B77" s="59">
        <v>-0.007518</v>
      </c>
      <c r="C77" s="59">
        <v>-0.006424</v>
      </c>
      <c r="D77" s="59">
        <v>-0.005709</v>
      </c>
      <c r="E77" s="59">
        <v>-0.00509</v>
      </c>
      <c r="F77" s="59">
        <v>-0.00479</v>
      </c>
      <c r="G77" s="59">
        <v>-0.004409</v>
      </c>
      <c r="H77" s="59">
        <v>-0.004034</v>
      </c>
      <c r="I77" s="59">
        <v>-0.003672</v>
      </c>
      <c r="J77" s="59">
        <v>-0.00342</v>
      </c>
      <c r="K77" s="59">
        <v>-0.003099</v>
      </c>
      <c r="L77" s="59">
        <v>-0.002775</v>
      </c>
      <c r="M77" s="59">
        <v>-0.002317</v>
      </c>
      <c r="N77" s="59">
        <v>-0.001984</v>
      </c>
      <c r="O77" s="59">
        <v>-0.001553</v>
      </c>
      <c r="P77" s="59">
        <v>-0.001332</v>
      </c>
      <c r="Q77" s="59">
        <v>-0.001158</v>
      </c>
      <c r="R77" s="59">
        <v>-0.00117</v>
      </c>
      <c r="S77" s="59">
        <v>-8.92E-4</v>
      </c>
      <c r="T77" s="59">
        <v>-7.45E-4</v>
      </c>
      <c r="U77" s="59">
        <v>-6.76E-4</v>
      </c>
      <c r="V77" s="59">
        <v>-4.29E-4</v>
      </c>
      <c r="W77" s="59">
        <v>-3.78E-4</v>
      </c>
      <c r="X77" s="59">
        <v>-1.8E-5</v>
      </c>
      <c r="Y77" s="59">
        <v>8.6E-5</v>
      </c>
      <c r="Z77" s="59">
        <v>0.0</v>
      </c>
      <c r="AA77" s="59">
        <v>2.15E-4</v>
      </c>
      <c r="AB77" s="59">
        <v>-5.5E-5</v>
      </c>
      <c r="AC77" s="59">
        <v>-1.14E-4</v>
      </c>
      <c r="AD77" s="59">
        <v>1.98E-4</v>
      </c>
      <c r="AE77" s="59">
        <v>1.75E-4</v>
      </c>
      <c r="AF77" s="59">
        <v>1.89E-4</v>
      </c>
      <c r="AG77" s="59">
        <v>1.89E-4</v>
      </c>
      <c r="AH77" s="59">
        <v>2.66E-4</v>
      </c>
      <c r="AI77" s="59">
        <v>1.72E-4</v>
      </c>
      <c r="AJ77" s="59">
        <v>1.6E-4</v>
      </c>
      <c r="AK77" s="59">
        <v>-1.06E-4</v>
      </c>
      <c r="AL77" s="59">
        <v>-2.51E-4</v>
      </c>
    </row>
    <row r="78" ht="12.75" customHeight="1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</row>
    <row r="79" ht="12.75" customHeight="1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</row>
    <row r="80" ht="12.75" customHeight="1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</row>
    <row r="8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</row>
    <row r="82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</row>
    <row r="83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</row>
    <row r="84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</row>
    <row r="85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</row>
    <row r="86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</row>
    <row r="87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</row>
    <row r="88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</row>
    <row r="89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</row>
    <row r="90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</row>
    <row r="9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</row>
    <row r="92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</row>
    <row r="93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</row>
    <row r="94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</row>
    <row r="95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</row>
    <row r="96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</row>
    <row r="97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</row>
    <row r="98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</row>
    <row r="99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</row>
    <row r="100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</row>
    <row r="10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</row>
    <row r="102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</row>
    <row r="103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</row>
    <row r="104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</row>
    <row r="105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</row>
    <row r="106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</row>
    <row r="107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</row>
    <row r="108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</row>
    <row r="109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</row>
    <row r="110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</row>
    <row r="11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</row>
    <row r="112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</row>
    <row r="113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</row>
    <row r="114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</row>
    <row r="115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</row>
    <row r="116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</row>
    <row r="117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</row>
    <row r="118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</row>
    <row r="119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</row>
    <row r="120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</row>
    <row r="12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35"/>
    </row>
    <row r="122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  <c r="AL122" s="35"/>
    </row>
    <row r="123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</row>
    <row r="124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  <c r="AJ124" s="35"/>
      <c r="AK124" s="35"/>
      <c r="AL124" s="35"/>
    </row>
    <row r="125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  <c r="AI125" s="35"/>
      <c r="AJ125" s="35"/>
      <c r="AK125" s="35"/>
      <c r="AL125" s="35"/>
    </row>
    <row r="126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</row>
    <row r="127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  <c r="AL127" s="35"/>
    </row>
    <row r="128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  <c r="AJ128" s="35"/>
      <c r="AK128" s="35"/>
      <c r="AL128" s="35"/>
    </row>
    <row r="129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  <c r="AJ129" s="35"/>
      <c r="AK129" s="35"/>
      <c r="AL129" s="35"/>
    </row>
    <row r="130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  <c r="AL130" s="35"/>
    </row>
    <row r="13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  <c r="AI131" s="35"/>
      <c r="AJ131" s="35"/>
      <c r="AK131" s="35"/>
      <c r="AL131" s="35"/>
    </row>
    <row r="132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  <c r="AI132" s="35"/>
      <c r="AJ132" s="35"/>
      <c r="AK132" s="35"/>
      <c r="AL132" s="35"/>
    </row>
    <row r="133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  <c r="AI133" s="35"/>
      <c r="AJ133" s="35"/>
      <c r="AK133" s="35"/>
      <c r="AL133" s="35"/>
    </row>
    <row r="134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H134" s="35"/>
      <c r="AI134" s="35"/>
      <c r="AJ134" s="35"/>
      <c r="AK134" s="35"/>
      <c r="AL134" s="35"/>
    </row>
    <row r="135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</row>
    <row r="136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</row>
    <row r="137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</row>
    <row r="138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</row>
    <row r="139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</row>
    <row r="140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</row>
    <row r="14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</row>
    <row r="142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</row>
    <row r="143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</row>
    <row r="144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</row>
    <row r="145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  <c r="AJ145" s="35"/>
      <c r="AK145" s="35"/>
      <c r="AL145" s="35"/>
    </row>
    <row r="146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  <c r="AI146" s="35"/>
      <c r="AJ146" s="35"/>
      <c r="AK146" s="35"/>
      <c r="AL146" s="35"/>
    </row>
    <row r="147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  <c r="AG147" s="35"/>
      <c r="AH147" s="35"/>
      <c r="AI147" s="35"/>
      <c r="AJ147" s="35"/>
      <c r="AK147" s="35"/>
      <c r="AL147" s="35"/>
    </row>
    <row r="148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  <c r="AJ148" s="35"/>
      <c r="AK148" s="35"/>
      <c r="AL148" s="35"/>
    </row>
    <row r="149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  <c r="AJ149" s="35"/>
      <c r="AK149" s="35"/>
      <c r="AL149" s="35"/>
    </row>
    <row r="150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  <c r="AJ150" s="35"/>
      <c r="AK150" s="35"/>
      <c r="AL150" s="35"/>
    </row>
    <row r="15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  <c r="AJ151" s="35"/>
      <c r="AK151" s="35"/>
      <c r="AL151" s="35"/>
    </row>
    <row r="152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  <c r="AH152" s="35"/>
      <c r="AI152" s="35"/>
      <c r="AJ152" s="35"/>
      <c r="AK152" s="35"/>
      <c r="AL152" s="35"/>
    </row>
    <row r="153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  <c r="AI153" s="35"/>
      <c r="AJ153" s="35"/>
      <c r="AK153" s="35"/>
      <c r="AL153" s="35"/>
    </row>
    <row r="154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H154" s="35"/>
      <c r="AI154" s="35"/>
      <c r="AJ154" s="35"/>
      <c r="AK154" s="35"/>
      <c r="AL154" s="35"/>
    </row>
    <row r="155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H155" s="35"/>
      <c r="AI155" s="35"/>
      <c r="AJ155" s="35"/>
      <c r="AK155" s="35"/>
      <c r="AL155" s="35"/>
    </row>
    <row r="156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  <c r="AI156" s="35"/>
      <c r="AJ156" s="35"/>
      <c r="AK156" s="35"/>
      <c r="AL156" s="35"/>
    </row>
    <row r="157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  <c r="AI157" s="35"/>
      <c r="AJ157" s="35"/>
      <c r="AK157" s="35"/>
      <c r="AL157" s="35"/>
    </row>
    <row r="158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  <c r="AJ158" s="35"/>
      <c r="AK158" s="35"/>
      <c r="AL158" s="35"/>
    </row>
    <row r="159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  <c r="AL159" s="35"/>
    </row>
    <row r="160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  <c r="AI160" s="35"/>
      <c r="AJ160" s="35"/>
      <c r="AK160" s="35"/>
      <c r="AL160" s="35"/>
    </row>
    <row r="16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  <c r="AF161" s="35"/>
      <c r="AG161" s="35"/>
      <c r="AH161" s="35"/>
      <c r="AI161" s="35"/>
      <c r="AJ161" s="35"/>
      <c r="AK161" s="35"/>
      <c r="AL161" s="35"/>
    </row>
    <row r="162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  <c r="AF162" s="35"/>
      <c r="AG162" s="35"/>
      <c r="AH162" s="35"/>
      <c r="AI162" s="35"/>
      <c r="AJ162" s="35"/>
      <c r="AK162" s="35"/>
      <c r="AL162" s="35"/>
    </row>
    <row r="163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  <c r="AF163" s="35"/>
      <c r="AG163" s="35"/>
      <c r="AH163" s="35"/>
      <c r="AI163" s="35"/>
      <c r="AJ163" s="35"/>
      <c r="AK163" s="35"/>
      <c r="AL163" s="35"/>
    </row>
    <row r="164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  <c r="AG164" s="35"/>
      <c r="AH164" s="35"/>
      <c r="AI164" s="35"/>
      <c r="AJ164" s="35"/>
      <c r="AK164" s="35"/>
      <c r="AL164" s="35"/>
    </row>
    <row r="165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  <c r="AF165" s="35"/>
      <c r="AG165" s="35"/>
      <c r="AH165" s="35"/>
      <c r="AI165" s="35"/>
      <c r="AJ165" s="35"/>
      <c r="AK165" s="35"/>
      <c r="AL165" s="35"/>
    </row>
    <row r="166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  <c r="AH166" s="35"/>
      <c r="AI166" s="35"/>
      <c r="AJ166" s="35"/>
      <c r="AK166" s="35"/>
      <c r="AL166" s="35"/>
    </row>
    <row r="167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  <c r="AF167" s="35"/>
      <c r="AG167" s="35"/>
      <c r="AH167" s="35"/>
      <c r="AI167" s="35"/>
      <c r="AJ167" s="35"/>
      <c r="AK167" s="35"/>
      <c r="AL167" s="35"/>
    </row>
    <row r="168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  <c r="AI168" s="35"/>
      <c r="AJ168" s="35"/>
      <c r="AK168" s="35"/>
      <c r="AL168" s="35"/>
    </row>
    <row r="169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  <c r="AI169" s="35"/>
      <c r="AJ169" s="35"/>
      <c r="AK169" s="35"/>
      <c r="AL169" s="35"/>
    </row>
    <row r="170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5"/>
      <c r="AI170" s="35"/>
      <c r="AJ170" s="35"/>
      <c r="AK170" s="35"/>
      <c r="AL170" s="35"/>
    </row>
    <row r="17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H171" s="35"/>
      <c r="AI171" s="35"/>
      <c r="AJ171" s="35"/>
      <c r="AK171" s="35"/>
      <c r="AL171" s="35"/>
    </row>
    <row r="172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  <c r="AH172" s="35"/>
      <c r="AI172" s="35"/>
      <c r="AJ172" s="35"/>
      <c r="AK172" s="35"/>
      <c r="AL172" s="35"/>
    </row>
    <row r="173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  <c r="AH173" s="35"/>
      <c r="AI173" s="35"/>
      <c r="AJ173" s="35"/>
      <c r="AK173" s="35"/>
      <c r="AL173" s="35"/>
    </row>
    <row r="174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  <c r="AF174" s="35"/>
      <c r="AG174" s="35"/>
      <c r="AH174" s="35"/>
      <c r="AI174" s="35"/>
      <c r="AJ174" s="35"/>
      <c r="AK174" s="35"/>
      <c r="AL174" s="35"/>
    </row>
    <row r="175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  <c r="AF175" s="35"/>
      <c r="AG175" s="35"/>
      <c r="AH175" s="35"/>
      <c r="AI175" s="35"/>
      <c r="AJ175" s="35"/>
      <c r="AK175" s="35"/>
      <c r="AL175" s="35"/>
    </row>
    <row r="176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  <c r="AH176" s="35"/>
      <c r="AI176" s="35"/>
      <c r="AJ176" s="35"/>
      <c r="AK176" s="35"/>
      <c r="AL176" s="35"/>
    </row>
    <row r="177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  <c r="AI177" s="35"/>
      <c r="AJ177" s="35"/>
      <c r="AK177" s="35"/>
      <c r="AL177" s="35"/>
    </row>
    <row r="178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  <c r="AD178" s="35"/>
      <c r="AE178" s="35"/>
      <c r="AF178" s="35"/>
      <c r="AG178" s="35"/>
      <c r="AH178" s="35"/>
      <c r="AI178" s="35"/>
      <c r="AJ178" s="35"/>
      <c r="AK178" s="35"/>
      <c r="AL178" s="35"/>
    </row>
    <row r="179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  <c r="AD179" s="35"/>
      <c r="AE179" s="35"/>
      <c r="AF179" s="35"/>
      <c r="AG179" s="35"/>
      <c r="AH179" s="35"/>
      <c r="AI179" s="35"/>
      <c r="AJ179" s="35"/>
      <c r="AK179" s="35"/>
      <c r="AL179" s="35"/>
    </row>
    <row r="180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  <c r="AH180" s="35"/>
      <c r="AI180" s="35"/>
      <c r="AJ180" s="35"/>
      <c r="AK180" s="35"/>
      <c r="AL180" s="35"/>
    </row>
    <row r="18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</row>
    <row r="182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  <c r="AI182" s="35"/>
      <c r="AJ182" s="35"/>
      <c r="AK182" s="35"/>
      <c r="AL182" s="35"/>
    </row>
    <row r="183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5"/>
      <c r="AF183" s="35"/>
      <c r="AG183" s="35"/>
      <c r="AH183" s="35"/>
      <c r="AI183" s="35"/>
      <c r="AJ183" s="35"/>
      <c r="AK183" s="35"/>
      <c r="AL183" s="35"/>
    </row>
    <row r="184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  <c r="AD184" s="35"/>
      <c r="AE184" s="35"/>
      <c r="AF184" s="35"/>
      <c r="AG184" s="35"/>
      <c r="AH184" s="35"/>
      <c r="AI184" s="35"/>
      <c r="AJ184" s="35"/>
      <c r="AK184" s="35"/>
      <c r="AL184" s="35"/>
    </row>
    <row r="185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  <c r="AD185" s="35"/>
      <c r="AE185" s="35"/>
      <c r="AF185" s="35"/>
      <c r="AG185" s="35"/>
      <c r="AH185" s="35"/>
      <c r="AI185" s="35"/>
      <c r="AJ185" s="35"/>
      <c r="AK185" s="35"/>
      <c r="AL185" s="35"/>
    </row>
    <row r="186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  <c r="AI186" s="35"/>
      <c r="AJ186" s="35"/>
      <c r="AK186" s="35"/>
      <c r="AL186" s="35"/>
    </row>
    <row r="187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  <c r="AH187" s="35"/>
      <c r="AI187" s="35"/>
      <c r="AJ187" s="35"/>
      <c r="AK187" s="35"/>
      <c r="AL187" s="35"/>
    </row>
    <row r="188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  <c r="AD188" s="35"/>
      <c r="AE188" s="35"/>
      <c r="AF188" s="35"/>
      <c r="AG188" s="35"/>
      <c r="AH188" s="35"/>
      <c r="AI188" s="35"/>
      <c r="AJ188" s="35"/>
      <c r="AK188" s="35"/>
      <c r="AL188" s="35"/>
    </row>
    <row r="189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  <c r="AD189" s="35"/>
      <c r="AE189" s="35"/>
      <c r="AF189" s="35"/>
      <c r="AG189" s="35"/>
      <c r="AH189" s="35"/>
      <c r="AI189" s="35"/>
      <c r="AJ189" s="35"/>
      <c r="AK189" s="35"/>
      <c r="AL189" s="35"/>
    </row>
    <row r="190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  <c r="AH190" s="35"/>
      <c r="AI190" s="35"/>
      <c r="AJ190" s="35"/>
      <c r="AK190" s="35"/>
      <c r="AL190" s="35"/>
    </row>
    <row r="19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  <c r="AF191" s="35"/>
      <c r="AG191" s="35"/>
      <c r="AH191" s="35"/>
      <c r="AI191" s="35"/>
      <c r="AJ191" s="35"/>
      <c r="AK191" s="35"/>
      <c r="AL191" s="35"/>
    </row>
    <row r="192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  <c r="AD192" s="35"/>
      <c r="AE192" s="35"/>
      <c r="AF192" s="35"/>
      <c r="AG192" s="35"/>
      <c r="AH192" s="35"/>
      <c r="AI192" s="35"/>
      <c r="AJ192" s="35"/>
      <c r="AK192" s="35"/>
      <c r="AL192" s="35"/>
    </row>
    <row r="193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  <c r="AD193" s="35"/>
      <c r="AE193" s="35"/>
      <c r="AF193" s="35"/>
      <c r="AG193" s="35"/>
      <c r="AH193" s="35"/>
      <c r="AI193" s="35"/>
      <c r="AJ193" s="35"/>
      <c r="AK193" s="35"/>
      <c r="AL193" s="35"/>
    </row>
    <row r="194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  <c r="AE194" s="35"/>
      <c r="AF194" s="35"/>
      <c r="AG194" s="35"/>
      <c r="AH194" s="35"/>
      <c r="AI194" s="35"/>
      <c r="AJ194" s="35"/>
      <c r="AK194" s="35"/>
      <c r="AL194" s="35"/>
    </row>
    <row r="195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  <c r="AD195" s="35"/>
      <c r="AE195" s="35"/>
      <c r="AF195" s="35"/>
      <c r="AG195" s="35"/>
      <c r="AH195" s="35"/>
      <c r="AI195" s="35"/>
      <c r="AJ195" s="35"/>
      <c r="AK195" s="35"/>
      <c r="AL195" s="35"/>
    </row>
    <row r="196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  <c r="AD196" s="35"/>
      <c r="AE196" s="35"/>
      <c r="AF196" s="35"/>
      <c r="AG196" s="35"/>
      <c r="AH196" s="35"/>
      <c r="AI196" s="35"/>
      <c r="AJ196" s="35"/>
      <c r="AK196" s="35"/>
      <c r="AL196" s="35"/>
    </row>
    <row r="197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  <c r="AD197" s="35"/>
      <c r="AE197" s="35"/>
      <c r="AF197" s="35"/>
      <c r="AG197" s="35"/>
      <c r="AH197" s="35"/>
      <c r="AI197" s="35"/>
      <c r="AJ197" s="35"/>
      <c r="AK197" s="35"/>
      <c r="AL197" s="35"/>
    </row>
    <row r="198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  <c r="AD198" s="35"/>
      <c r="AE198" s="35"/>
      <c r="AF198" s="35"/>
      <c r="AG198" s="35"/>
      <c r="AH198" s="35"/>
      <c r="AI198" s="35"/>
      <c r="AJ198" s="35"/>
      <c r="AK198" s="35"/>
      <c r="AL198" s="35"/>
    </row>
    <row r="199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  <c r="AD199" s="35"/>
      <c r="AE199" s="35"/>
      <c r="AF199" s="35"/>
      <c r="AG199" s="35"/>
      <c r="AH199" s="35"/>
      <c r="AI199" s="35"/>
      <c r="AJ199" s="35"/>
      <c r="AK199" s="35"/>
      <c r="AL199" s="35"/>
    </row>
    <row r="200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  <c r="AD200" s="35"/>
      <c r="AE200" s="35"/>
      <c r="AF200" s="35"/>
      <c r="AG200" s="35"/>
      <c r="AH200" s="35"/>
      <c r="AI200" s="35"/>
      <c r="AJ200" s="35"/>
      <c r="AK200" s="35"/>
      <c r="AL200" s="35"/>
    </row>
    <row r="20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  <c r="AD201" s="35"/>
      <c r="AE201" s="35"/>
      <c r="AF201" s="35"/>
      <c r="AG201" s="35"/>
      <c r="AH201" s="35"/>
      <c r="AI201" s="35"/>
      <c r="AJ201" s="35"/>
      <c r="AK201" s="35"/>
      <c r="AL201" s="35"/>
    </row>
    <row r="202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  <c r="AD202" s="35"/>
      <c r="AE202" s="35"/>
      <c r="AF202" s="35"/>
      <c r="AG202" s="35"/>
      <c r="AH202" s="35"/>
      <c r="AI202" s="35"/>
      <c r="AJ202" s="35"/>
      <c r="AK202" s="35"/>
      <c r="AL202" s="35"/>
    </row>
    <row r="203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  <c r="AH203" s="35"/>
      <c r="AI203" s="35"/>
      <c r="AJ203" s="35"/>
      <c r="AK203" s="35"/>
      <c r="AL203" s="35"/>
    </row>
    <row r="204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  <c r="AD204" s="35"/>
      <c r="AE204" s="35"/>
      <c r="AF204" s="35"/>
      <c r="AG204" s="35"/>
      <c r="AH204" s="35"/>
      <c r="AI204" s="35"/>
      <c r="AJ204" s="35"/>
      <c r="AK204" s="35"/>
      <c r="AL204" s="35"/>
    </row>
    <row r="205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  <c r="AD205" s="35"/>
      <c r="AE205" s="35"/>
      <c r="AF205" s="35"/>
      <c r="AG205" s="35"/>
      <c r="AH205" s="35"/>
      <c r="AI205" s="35"/>
      <c r="AJ205" s="35"/>
      <c r="AK205" s="35"/>
      <c r="AL205" s="35"/>
    </row>
    <row r="206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  <c r="AD206" s="35"/>
      <c r="AE206" s="35"/>
      <c r="AF206" s="35"/>
      <c r="AG206" s="35"/>
      <c r="AH206" s="35"/>
      <c r="AI206" s="35"/>
      <c r="AJ206" s="35"/>
      <c r="AK206" s="35"/>
      <c r="AL206" s="35"/>
    </row>
    <row r="207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  <c r="AB207" s="35"/>
      <c r="AC207" s="35"/>
      <c r="AD207" s="35"/>
      <c r="AE207" s="35"/>
      <c r="AF207" s="35"/>
      <c r="AG207" s="35"/>
      <c r="AH207" s="35"/>
      <c r="AI207" s="35"/>
      <c r="AJ207" s="35"/>
      <c r="AK207" s="35"/>
      <c r="AL207" s="35"/>
    </row>
    <row r="208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  <c r="AD208" s="35"/>
      <c r="AE208" s="35"/>
      <c r="AF208" s="35"/>
      <c r="AG208" s="35"/>
      <c r="AH208" s="35"/>
      <c r="AI208" s="35"/>
      <c r="AJ208" s="35"/>
      <c r="AK208" s="35"/>
      <c r="AL208" s="35"/>
    </row>
    <row r="209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  <c r="AC209" s="35"/>
      <c r="AD209" s="35"/>
      <c r="AE209" s="35"/>
      <c r="AF209" s="35"/>
      <c r="AG209" s="35"/>
      <c r="AH209" s="35"/>
      <c r="AI209" s="35"/>
      <c r="AJ209" s="35"/>
      <c r="AK209" s="35"/>
      <c r="AL209" s="35"/>
    </row>
    <row r="210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  <c r="AD210" s="35"/>
      <c r="AE210" s="35"/>
      <c r="AF210" s="35"/>
      <c r="AG210" s="35"/>
      <c r="AH210" s="35"/>
      <c r="AI210" s="35"/>
      <c r="AJ210" s="35"/>
      <c r="AK210" s="35"/>
      <c r="AL210" s="35"/>
    </row>
    <row r="21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  <c r="AC211" s="35"/>
      <c r="AD211" s="35"/>
      <c r="AE211" s="35"/>
      <c r="AF211" s="35"/>
      <c r="AG211" s="35"/>
      <c r="AH211" s="35"/>
      <c r="AI211" s="35"/>
      <c r="AJ211" s="35"/>
      <c r="AK211" s="35"/>
      <c r="AL211" s="35"/>
    </row>
    <row r="212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  <c r="AC212" s="35"/>
      <c r="AD212" s="35"/>
      <c r="AE212" s="35"/>
      <c r="AF212" s="35"/>
      <c r="AG212" s="35"/>
      <c r="AH212" s="35"/>
      <c r="AI212" s="35"/>
      <c r="AJ212" s="35"/>
      <c r="AK212" s="35"/>
      <c r="AL212" s="35"/>
    </row>
    <row r="213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  <c r="AD213" s="35"/>
      <c r="AE213" s="35"/>
      <c r="AF213" s="35"/>
      <c r="AG213" s="35"/>
      <c r="AH213" s="35"/>
      <c r="AI213" s="35"/>
      <c r="AJ213" s="35"/>
      <c r="AK213" s="35"/>
      <c r="AL213" s="35"/>
    </row>
    <row r="214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  <c r="AC214" s="35"/>
      <c r="AD214" s="35"/>
      <c r="AE214" s="35"/>
      <c r="AF214" s="35"/>
      <c r="AG214" s="35"/>
      <c r="AH214" s="35"/>
      <c r="AI214" s="35"/>
      <c r="AJ214" s="35"/>
      <c r="AK214" s="35"/>
      <c r="AL214" s="35"/>
    </row>
    <row r="215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  <c r="AC215" s="35"/>
      <c r="AD215" s="35"/>
      <c r="AE215" s="35"/>
      <c r="AF215" s="35"/>
      <c r="AG215" s="35"/>
      <c r="AH215" s="35"/>
      <c r="AI215" s="35"/>
      <c r="AJ215" s="35"/>
      <c r="AK215" s="35"/>
      <c r="AL215" s="35"/>
    </row>
    <row r="216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  <c r="AE216" s="35"/>
      <c r="AF216" s="35"/>
      <c r="AG216" s="35"/>
      <c r="AH216" s="35"/>
      <c r="AI216" s="35"/>
      <c r="AJ216" s="35"/>
      <c r="AK216" s="35"/>
      <c r="AL216" s="35"/>
    </row>
    <row r="217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  <c r="AB217" s="35"/>
      <c r="AC217" s="35"/>
      <c r="AD217" s="35"/>
      <c r="AE217" s="35"/>
      <c r="AF217" s="35"/>
      <c r="AG217" s="35"/>
      <c r="AH217" s="35"/>
      <c r="AI217" s="35"/>
      <c r="AJ217" s="35"/>
      <c r="AK217" s="35"/>
      <c r="AL217" s="35"/>
    </row>
    <row r="218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  <c r="AD218" s="35"/>
      <c r="AE218" s="35"/>
      <c r="AF218" s="35"/>
      <c r="AG218" s="35"/>
      <c r="AH218" s="35"/>
      <c r="AI218" s="35"/>
      <c r="AJ218" s="35"/>
      <c r="AK218" s="35"/>
      <c r="AL218" s="35"/>
    </row>
    <row r="219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  <c r="AD219" s="35"/>
      <c r="AE219" s="35"/>
      <c r="AF219" s="35"/>
      <c r="AG219" s="35"/>
      <c r="AH219" s="35"/>
      <c r="AI219" s="35"/>
      <c r="AJ219" s="35"/>
      <c r="AK219" s="35"/>
      <c r="AL219" s="35"/>
    </row>
    <row r="220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35"/>
      <c r="AD220" s="35"/>
      <c r="AE220" s="35"/>
      <c r="AF220" s="35"/>
      <c r="AG220" s="35"/>
      <c r="AH220" s="35"/>
      <c r="AI220" s="35"/>
      <c r="AJ220" s="35"/>
      <c r="AK220" s="35"/>
      <c r="AL220" s="35"/>
    </row>
    <row r="22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  <c r="AC221" s="35"/>
      <c r="AD221" s="35"/>
      <c r="AE221" s="35"/>
      <c r="AF221" s="35"/>
      <c r="AG221" s="35"/>
      <c r="AH221" s="35"/>
      <c r="AI221" s="35"/>
      <c r="AJ221" s="35"/>
      <c r="AK221" s="35"/>
      <c r="AL221" s="35"/>
    </row>
    <row r="222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  <c r="AC222" s="35"/>
      <c r="AD222" s="35"/>
      <c r="AE222" s="35"/>
      <c r="AF222" s="35"/>
      <c r="AG222" s="35"/>
      <c r="AH222" s="35"/>
      <c r="AI222" s="35"/>
      <c r="AJ222" s="35"/>
      <c r="AK222" s="35"/>
      <c r="AL222" s="35"/>
    </row>
    <row r="223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  <c r="AB223" s="35"/>
      <c r="AC223" s="35"/>
      <c r="AD223" s="35"/>
      <c r="AE223" s="35"/>
      <c r="AF223" s="35"/>
      <c r="AG223" s="35"/>
      <c r="AH223" s="35"/>
      <c r="AI223" s="35"/>
      <c r="AJ223" s="35"/>
      <c r="AK223" s="35"/>
      <c r="AL223" s="35"/>
    </row>
    <row r="224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  <c r="AD224" s="35"/>
      <c r="AE224" s="35"/>
      <c r="AF224" s="35"/>
      <c r="AG224" s="35"/>
      <c r="AH224" s="35"/>
      <c r="AI224" s="35"/>
      <c r="AJ224" s="35"/>
      <c r="AK224" s="35"/>
      <c r="AL224" s="35"/>
    </row>
    <row r="225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35"/>
      <c r="AF225" s="35"/>
      <c r="AG225" s="35"/>
      <c r="AH225" s="35"/>
      <c r="AI225" s="35"/>
      <c r="AJ225" s="35"/>
      <c r="AK225" s="35"/>
      <c r="AL225" s="35"/>
    </row>
    <row r="226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  <c r="AB226" s="35"/>
      <c r="AC226" s="35"/>
      <c r="AD226" s="35"/>
      <c r="AE226" s="35"/>
      <c r="AF226" s="35"/>
      <c r="AG226" s="35"/>
      <c r="AH226" s="35"/>
      <c r="AI226" s="35"/>
      <c r="AJ226" s="35"/>
      <c r="AK226" s="35"/>
      <c r="AL226" s="35"/>
    </row>
    <row r="227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  <c r="AC227" s="35"/>
      <c r="AD227" s="35"/>
      <c r="AE227" s="35"/>
      <c r="AF227" s="35"/>
      <c r="AG227" s="35"/>
      <c r="AH227" s="35"/>
      <c r="AI227" s="35"/>
      <c r="AJ227" s="35"/>
      <c r="AK227" s="35"/>
      <c r="AL227" s="35"/>
    </row>
    <row r="228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  <c r="AD228" s="35"/>
      <c r="AE228" s="35"/>
      <c r="AF228" s="35"/>
      <c r="AG228" s="35"/>
      <c r="AH228" s="35"/>
      <c r="AI228" s="35"/>
      <c r="AJ228" s="35"/>
      <c r="AK228" s="35"/>
      <c r="AL228" s="35"/>
    </row>
    <row r="229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  <c r="AC229" s="35"/>
      <c r="AD229" s="35"/>
      <c r="AE229" s="35"/>
      <c r="AF229" s="35"/>
      <c r="AG229" s="35"/>
      <c r="AH229" s="35"/>
      <c r="AI229" s="35"/>
      <c r="AJ229" s="35"/>
      <c r="AK229" s="35"/>
      <c r="AL229" s="35"/>
    </row>
    <row r="230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35"/>
      <c r="AD230" s="35"/>
      <c r="AE230" s="35"/>
      <c r="AF230" s="35"/>
      <c r="AG230" s="35"/>
      <c r="AH230" s="35"/>
      <c r="AI230" s="35"/>
      <c r="AJ230" s="35"/>
      <c r="AK230" s="35"/>
      <c r="AL230" s="35"/>
    </row>
    <row r="23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  <c r="AB231" s="35"/>
      <c r="AC231" s="35"/>
      <c r="AD231" s="35"/>
      <c r="AE231" s="35"/>
      <c r="AF231" s="35"/>
      <c r="AG231" s="35"/>
      <c r="AH231" s="35"/>
      <c r="AI231" s="35"/>
      <c r="AJ231" s="35"/>
      <c r="AK231" s="35"/>
      <c r="AL231" s="35"/>
    </row>
    <row r="232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  <c r="AB232" s="35"/>
      <c r="AC232" s="35"/>
      <c r="AD232" s="35"/>
      <c r="AE232" s="35"/>
      <c r="AF232" s="35"/>
      <c r="AG232" s="35"/>
      <c r="AH232" s="35"/>
      <c r="AI232" s="35"/>
      <c r="AJ232" s="35"/>
      <c r="AK232" s="35"/>
      <c r="AL232" s="35"/>
    </row>
    <row r="233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35"/>
      <c r="AD233" s="35"/>
      <c r="AE233" s="35"/>
      <c r="AF233" s="35"/>
      <c r="AG233" s="35"/>
      <c r="AH233" s="35"/>
      <c r="AI233" s="35"/>
      <c r="AJ233" s="35"/>
      <c r="AK233" s="35"/>
      <c r="AL233" s="35"/>
    </row>
    <row r="234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  <c r="AC234" s="35"/>
      <c r="AD234" s="35"/>
      <c r="AE234" s="35"/>
      <c r="AF234" s="35"/>
      <c r="AG234" s="35"/>
      <c r="AH234" s="35"/>
      <c r="AI234" s="35"/>
      <c r="AJ234" s="35"/>
      <c r="AK234" s="35"/>
      <c r="AL234" s="35"/>
    </row>
    <row r="235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  <c r="AC235" s="35"/>
      <c r="AD235" s="35"/>
      <c r="AE235" s="35"/>
      <c r="AF235" s="35"/>
      <c r="AG235" s="35"/>
      <c r="AH235" s="35"/>
      <c r="AI235" s="35"/>
      <c r="AJ235" s="35"/>
      <c r="AK235" s="35"/>
      <c r="AL235" s="35"/>
    </row>
    <row r="236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  <c r="AC236" s="35"/>
      <c r="AD236" s="35"/>
      <c r="AE236" s="35"/>
      <c r="AF236" s="35"/>
      <c r="AG236" s="35"/>
      <c r="AH236" s="35"/>
      <c r="AI236" s="35"/>
      <c r="AJ236" s="35"/>
      <c r="AK236" s="35"/>
      <c r="AL236" s="35"/>
    </row>
    <row r="237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  <c r="AC237" s="35"/>
      <c r="AD237" s="35"/>
      <c r="AE237" s="35"/>
      <c r="AF237" s="35"/>
      <c r="AG237" s="35"/>
      <c r="AH237" s="35"/>
      <c r="AI237" s="35"/>
      <c r="AJ237" s="35"/>
      <c r="AK237" s="35"/>
      <c r="AL237" s="35"/>
    </row>
    <row r="238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35"/>
      <c r="AD238" s="35"/>
      <c r="AE238" s="35"/>
      <c r="AF238" s="35"/>
      <c r="AG238" s="35"/>
      <c r="AH238" s="35"/>
      <c r="AI238" s="35"/>
      <c r="AJ238" s="35"/>
      <c r="AK238" s="35"/>
      <c r="AL238" s="35"/>
    </row>
    <row r="239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  <c r="AC239" s="35"/>
      <c r="AD239" s="35"/>
      <c r="AE239" s="35"/>
      <c r="AF239" s="35"/>
      <c r="AG239" s="35"/>
      <c r="AH239" s="35"/>
      <c r="AI239" s="35"/>
      <c r="AJ239" s="35"/>
      <c r="AK239" s="35"/>
      <c r="AL239" s="35"/>
    </row>
    <row r="240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  <c r="AC240" s="35"/>
      <c r="AD240" s="35"/>
      <c r="AE240" s="35"/>
      <c r="AF240" s="35"/>
      <c r="AG240" s="35"/>
      <c r="AH240" s="35"/>
      <c r="AI240" s="35"/>
      <c r="AJ240" s="35"/>
      <c r="AK240" s="35"/>
      <c r="AL240" s="35"/>
    </row>
    <row r="24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  <c r="AC241" s="35"/>
      <c r="AD241" s="35"/>
      <c r="AE241" s="35"/>
      <c r="AF241" s="35"/>
      <c r="AG241" s="35"/>
      <c r="AH241" s="35"/>
      <c r="AI241" s="35"/>
      <c r="AJ241" s="35"/>
      <c r="AK241" s="35"/>
      <c r="AL241" s="35"/>
    </row>
    <row r="242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  <c r="AC242" s="35"/>
      <c r="AD242" s="35"/>
      <c r="AE242" s="35"/>
      <c r="AF242" s="35"/>
      <c r="AG242" s="35"/>
      <c r="AH242" s="35"/>
      <c r="AI242" s="35"/>
      <c r="AJ242" s="35"/>
      <c r="AK242" s="35"/>
      <c r="AL242" s="35"/>
    </row>
    <row r="243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  <c r="AC243" s="35"/>
      <c r="AD243" s="35"/>
      <c r="AE243" s="35"/>
      <c r="AF243" s="35"/>
      <c r="AG243" s="35"/>
      <c r="AH243" s="35"/>
      <c r="AI243" s="35"/>
      <c r="AJ243" s="35"/>
      <c r="AK243" s="35"/>
      <c r="AL243" s="35"/>
    </row>
    <row r="244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35"/>
      <c r="AF244" s="35"/>
      <c r="AG244" s="35"/>
      <c r="AH244" s="35"/>
      <c r="AI244" s="35"/>
      <c r="AJ244" s="35"/>
      <c r="AK244" s="35"/>
      <c r="AL244" s="35"/>
    </row>
    <row r="245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  <c r="AC245" s="35"/>
      <c r="AD245" s="35"/>
      <c r="AE245" s="35"/>
      <c r="AF245" s="35"/>
      <c r="AG245" s="35"/>
      <c r="AH245" s="35"/>
      <c r="AI245" s="35"/>
      <c r="AJ245" s="35"/>
      <c r="AK245" s="35"/>
      <c r="AL245" s="35"/>
    </row>
    <row r="246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35"/>
      <c r="AD246" s="35"/>
      <c r="AE246" s="35"/>
      <c r="AF246" s="35"/>
      <c r="AG246" s="35"/>
      <c r="AH246" s="35"/>
      <c r="AI246" s="35"/>
      <c r="AJ246" s="35"/>
      <c r="AK246" s="35"/>
      <c r="AL246" s="35"/>
    </row>
    <row r="247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  <c r="AC247" s="35"/>
      <c r="AD247" s="35"/>
      <c r="AE247" s="35"/>
      <c r="AF247" s="35"/>
      <c r="AG247" s="35"/>
      <c r="AH247" s="35"/>
      <c r="AI247" s="35"/>
      <c r="AJ247" s="35"/>
      <c r="AK247" s="35"/>
      <c r="AL247" s="35"/>
    </row>
    <row r="248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  <c r="AC248" s="35"/>
      <c r="AD248" s="35"/>
      <c r="AE248" s="35"/>
      <c r="AF248" s="35"/>
      <c r="AG248" s="35"/>
      <c r="AH248" s="35"/>
      <c r="AI248" s="35"/>
      <c r="AJ248" s="35"/>
      <c r="AK248" s="35"/>
      <c r="AL248" s="35"/>
    </row>
    <row r="249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  <c r="AC249" s="35"/>
      <c r="AD249" s="35"/>
      <c r="AE249" s="35"/>
      <c r="AF249" s="35"/>
      <c r="AG249" s="35"/>
      <c r="AH249" s="35"/>
      <c r="AI249" s="35"/>
      <c r="AJ249" s="35"/>
      <c r="AK249" s="35"/>
      <c r="AL249" s="35"/>
    </row>
    <row r="250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  <c r="AC250" s="35"/>
      <c r="AD250" s="35"/>
      <c r="AE250" s="35"/>
      <c r="AF250" s="35"/>
      <c r="AG250" s="35"/>
      <c r="AH250" s="35"/>
      <c r="AI250" s="35"/>
      <c r="AJ250" s="35"/>
      <c r="AK250" s="35"/>
      <c r="AL250" s="35"/>
    </row>
    <row r="25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  <c r="AD251" s="35"/>
      <c r="AE251" s="35"/>
      <c r="AF251" s="35"/>
      <c r="AG251" s="35"/>
      <c r="AH251" s="35"/>
      <c r="AI251" s="35"/>
      <c r="AJ251" s="35"/>
      <c r="AK251" s="35"/>
      <c r="AL251" s="35"/>
    </row>
    <row r="252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  <c r="AC252" s="35"/>
      <c r="AD252" s="35"/>
      <c r="AE252" s="35"/>
      <c r="AF252" s="35"/>
      <c r="AG252" s="35"/>
      <c r="AH252" s="35"/>
      <c r="AI252" s="35"/>
      <c r="AJ252" s="35"/>
      <c r="AK252" s="35"/>
      <c r="AL252" s="35"/>
    </row>
    <row r="253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  <c r="AC253" s="35"/>
      <c r="AD253" s="35"/>
      <c r="AE253" s="35"/>
      <c r="AF253" s="35"/>
      <c r="AG253" s="35"/>
      <c r="AH253" s="35"/>
      <c r="AI253" s="35"/>
      <c r="AJ253" s="35"/>
      <c r="AK253" s="35"/>
      <c r="AL253" s="35"/>
    </row>
    <row r="254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  <c r="AC254" s="35"/>
      <c r="AD254" s="35"/>
      <c r="AE254" s="35"/>
      <c r="AF254" s="35"/>
      <c r="AG254" s="35"/>
      <c r="AH254" s="35"/>
      <c r="AI254" s="35"/>
      <c r="AJ254" s="35"/>
      <c r="AK254" s="35"/>
      <c r="AL254" s="35"/>
    </row>
    <row r="255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  <c r="AC255" s="35"/>
      <c r="AD255" s="35"/>
      <c r="AE255" s="35"/>
      <c r="AF255" s="35"/>
      <c r="AG255" s="35"/>
      <c r="AH255" s="35"/>
      <c r="AI255" s="35"/>
      <c r="AJ255" s="35"/>
      <c r="AK255" s="35"/>
      <c r="AL255" s="35"/>
    </row>
    <row r="256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  <c r="AC256" s="35"/>
      <c r="AD256" s="35"/>
      <c r="AE256" s="35"/>
      <c r="AF256" s="35"/>
      <c r="AG256" s="35"/>
      <c r="AH256" s="35"/>
      <c r="AI256" s="35"/>
      <c r="AJ256" s="35"/>
      <c r="AK256" s="35"/>
      <c r="AL256" s="35"/>
    </row>
    <row r="257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  <c r="AC257" s="35"/>
      <c r="AD257" s="35"/>
      <c r="AE257" s="35"/>
      <c r="AF257" s="35"/>
      <c r="AG257" s="35"/>
      <c r="AH257" s="35"/>
      <c r="AI257" s="35"/>
      <c r="AJ257" s="35"/>
      <c r="AK257" s="35"/>
      <c r="AL257" s="35"/>
    </row>
    <row r="258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35"/>
      <c r="AD258" s="35"/>
      <c r="AE258" s="35"/>
      <c r="AF258" s="35"/>
      <c r="AG258" s="35"/>
      <c r="AH258" s="35"/>
      <c r="AI258" s="35"/>
      <c r="AJ258" s="35"/>
      <c r="AK258" s="35"/>
      <c r="AL258" s="35"/>
    </row>
    <row r="259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  <c r="AC259" s="35"/>
      <c r="AD259" s="35"/>
      <c r="AE259" s="35"/>
      <c r="AF259" s="35"/>
      <c r="AG259" s="35"/>
      <c r="AH259" s="35"/>
      <c r="AI259" s="35"/>
      <c r="AJ259" s="35"/>
      <c r="AK259" s="35"/>
      <c r="AL259" s="35"/>
    </row>
    <row r="260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  <c r="AD260" s="35"/>
      <c r="AE260" s="35"/>
      <c r="AF260" s="35"/>
      <c r="AG260" s="35"/>
      <c r="AH260" s="35"/>
      <c r="AI260" s="35"/>
      <c r="AJ260" s="35"/>
      <c r="AK260" s="35"/>
      <c r="AL260" s="35"/>
    </row>
    <row r="26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  <c r="AC261" s="35"/>
      <c r="AD261" s="35"/>
      <c r="AE261" s="35"/>
      <c r="AF261" s="35"/>
      <c r="AG261" s="35"/>
      <c r="AH261" s="35"/>
      <c r="AI261" s="35"/>
      <c r="AJ261" s="35"/>
      <c r="AK261" s="35"/>
      <c r="AL261" s="35"/>
    </row>
    <row r="262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  <c r="AB262" s="35"/>
      <c r="AC262" s="35"/>
      <c r="AD262" s="35"/>
      <c r="AE262" s="35"/>
      <c r="AF262" s="35"/>
      <c r="AG262" s="35"/>
      <c r="AH262" s="35"/>
      <c r="AI262" s="35"/>
      <c r="AJ262" s="35"/>
      <c r="AK262" s="35"/>
      <c r="AL262" s="35"/>
    </row>
    <row r="263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  <c r="AC263" s="35"/>
      <c r="AD263" s="35"/>
      <c r="AE263" s="35"/>
      <c r="AF263" s="35"/>
      <c r="AG263" s="35"/>
      <c r="AH263" s="35"/>
      <c r="AI263" s="35"/>
      <c r="AJ263" s="35"/>
      <c r="AK263" s="35"/>
      <c r="AL263" s="35"/>
    </row>
    <row r="264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5"/>
      <c r="AC264" s="35"/>
      <c r="AD264" s="35"/>
      <c r="AE264" s="35"/>
      <c r="AF264" s="35"/>
      <c r="AG264" s="35"/>
      <c r="AH264" s="35"/>
      <c r="AI264" s="35"/>
      <c r="AJ264" s="35"/>
      <c r="AK264" s="35"/>
      <c r="AL264" s="35"/>
    </row>
    <row r="265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  <c r="AC265" s="35"/>
      <c r="AD265" s="35"/>
      <c r="AE265" s="35"/>
      <c r="AF265" s="35"/>
      <c r="AG265" s="35"/>
      <c r="AH265" s="35"/>
      <c r="AI265" s="35"/>
      <c r="AJ265" s="35"/>
      <c r="AK265" s="35"/>
      <c r="AL265" s="35"/>
    </row>
    <row r="266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  <c r="AB266" s="35"/>
      <c r="AC266" s="35"/>
      <c r="AD266" s="35"/>
      <c r="AE266" s="35"/>
      <c r="AF266" s="35"/>
      <c r="AG266" s="35"/>
      <c r="AH266" s="35"/>
      <c r="AI266" s="35"/>
      <c r="AJ266" s="35"/>
      <c r="AK266" s="35"/>
      <c r="AL266" s="35"/>
    </row>
    <row r="267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  <c r="AC267" s="35"/>
      <c r="AD267" s="35"/>
      <c r="AE267" s="35"/>
      <c r="AF267" s="35"/>
      <c r="AG267" s="35"/>
      <c r="AH267" s="35"/>
      <c r="AI267" s="35"/>
      <c r="AJ267" s="35"/>
      <c r="AK267" s="35"/>
      <c r="AL267" s="35"/>
    </row>
    <row r="268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  <c r="AD268" s="35"/>
      <c r="AE268" s="35"/>
      <c r="AF268" s="35"/>
      <c r="AG268" s="35"/>
      <c r="AH268" s="35"/>
      <c r="AI268" s="35"/>
      <c r="AJ268" s="35"/>
      <c r="AK268" s="35"/>
      <c r="AL268" s="35"/>
    </row>
    <row r="269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  <c r="AB269" s="35"/>
      <c r="AC269" s="35"/>
      <c r="AD269" s="35"/>
      <c r="AE269" s="35"/>
      <c r="AF269" s="35"/>
      <c r="AG269" s="35"/>
      <c r="AH269" s="35"/>
      <c r="AI269" s="35"/>
      <c r="AJ269" s="35"/>
      <c r="AK269" s="35"/>
      <c r="AL269" s="35"/>
    </row>
    <row r="270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  <c r="AB270" s="35"/>
      <c r="AC270" s="35"/>
      <c r="AD270" s="35"/>
      <c r="AE270" s="35"/>
      <c r="AF270" s="35"/>
      <c r="AG270" s="35"/>
      <c r="AH270" s="35"/>
      <c r="AI270" s="35"/>
      <c r="AJ270" s="35"/>
      <c r="AK270" s="35"/>
      <c r="AL270" s="35"/>
    </row>
    <row r="27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  <c r="AB271" s="35"/>
      <c r="AC271" s="35"/>
      <c r="AD271" s="35"/>
      <c r="AE271" s="35"/>
      <c r="AF271" s="35"/>
      <c r="AG271" s="35"/>
      <c r="AH271" s="35"/>
      <c r="AI271" s="35"/>
      <c r="AJ271" s="35"/>
      <c r="AK271" s="35"/>
      <c r="AL271" s="35"/>
    </row>
    <row r="272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  <c r="AC272" s="35"/>
      <c r="AD272" s="35"/>
      <c r="AE272" s="35"/>
      <c r="AF272" s="35"/>
      <c r="AG272" s="35"/>
      <c r="AH272" s="35"/>
      <c r="AI272" s="35"/>
      <c r="AJ272" s="35"/>
      <c r="AK272" s="35"/>
      <c r="AL272" s="35"/>
    </row>
    <row r="273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  <c r="AB273" s="35"/>
      <c r="AC273" s="35"/>
      <c r="AD273" s="35"/>
      <c r="AE273" s="35"/>
      <c r="AF273" s="35"/>
      <c r="AG273" s="35"/>
      <c r="AH273" s="35"/>
      <c r="AI273" s="35"/>
      <c r="AJ273" s="35"/>
      <c r="AK273" s="35"/>
      <c r="AL273" s="35"/>
    </row>
    <row r="274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  <c r="AB274" s="35"/>
      <c r="AC274" s="35"/>
      <c r="AD274" s="35"/>
      <c r="AE274" s="35"/>
      <c r="AF274" s="35"/>
      <c r="AG274" s="35"/>
      <c r="AH274" s="35"/>
      <c r="AI274" s="35"/>
      <c r="AJ274" s="35"/>
      <c r="AK274" s="35"/>
      <c r="AL274" s="35"/>
    </row>
    <row r="275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  <c r="AB275" s="35"/>
      <c r="AC275" s="35"/>
      <c r="AD275" s="35"/>
      <c r="AE275" s="35"/>
      <c r="AF275" s="35"/>
      <c r="AG275" s="35"/>
      <c r="AH275" s="35"/>
      <c r="AI275" s="35"/>
      <c r="AJ275" s="35"/>
      <c r="AK275" s="35"/>
      <c r="AL275" s="35"/>
    </row>
    <row r="276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  <c r="AB276" s="35"/>
      <c r="AC276" s="35"/>
      <c r="AD276" s="35"/>
      <c r="AE276" s="35"/>
      <c r="AF276" s="35"/>
      <c r="AG276" s="35"/>
      <c r="AH276" s="35"/>
      <c r="AI276" s="35"/>
      <c r="AJ276" s="35"/>
      <c r="AK276" s="35"/>
      <c r="AL276" s="35"/>
    </row>
    <row r="277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  <c r="AB277" s="35"/>
      <c r="AC277" s="35"/>
      <c r="AD277" s="35"/>
      <c r="AE277" s="35"/>
      <c r="AF277" s="35"/>
      <c r="AG277" s="35"/>
      <c r="AH277" s="35"/>
      <c r="AI277" s="35"/>
      <c r="AJ277" s="35"/>
      <c r="AK277" s="35"/>
      <c r="AL277" s="35"/>
    </row>
    <row r="278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35"/>
      <c r="AD278" s="35"/>
      <c r="AE278" s="35"/>
      <c r="AF278" s="35"/>
      <c r="AG278" s="35"/>
      <c r="AH278" s="35"/>
      <c r="AI278" s="35"/>
      <c r="AJ278" s="35"/>
      <c r="AK278" s="35"/>
      <c r="AL278" s="35"/>
    </row>
    <row r="279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  <c r="AC279" s="35"/>
      <c r="AD279" s="35"/>
      <c r="AE279" s="35"/>
      <c r="AF279" s="35"/>
      <c r="AG279" s="35"/>
      <c r="AH279" s="35"/>
      <c r="AI279" s="35"/>
      <c r="AJ279" s="35"/>
      <c r="AK279" s="35"/>
      <c r="AL279" s="35"/>
    </row>
    <row r="280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  <c r="AC280" s="35"/>
      <c r="AD280" s="35"/>
      <c r="AE280" s="35"/>
      <c r="AF280" s="35"/>
      <c r="AG280" s="35"/>
      <c r="AH280" s="35"/>
      <c r="AI280" s="35"/>
      <c r="AJ280" s="35"/>
      <c r="AK280" s="35"/>
      <c r="AL280" s="35"/>
    </row>
    <row r="28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  <c r="AC281" s="35"/>
      <c r="AD281" s="35"/>
      <c r="AE281" s="35"/>
      <c r="AF281" s="35"/>
      <c r="AG281" s="35"/>
      <c r="AH281" s="35"/>
      <c r="AI281" s="35"/>
      <c r="AJ281" s="35"/>
      <c r="AK281" s="35"/>
      <c r="AL281" s="35"/>
    </row>
    <row r="282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  <c r="AC282" s="35"/>
      <c r="AD282" s="35"/>
      <c r="AE282" s="35"/>
      <c r="AF282" s="35"/>
      <c r="AG282" s="35"/>
      <c r="AH282" s="35"/>
      <c r="AI282" s="35"/>
      <c r="AJ282" s="35"/>
      <c r="AK282" s="35"/>
      <c r="AL282" s="35"/>
    </row>
    <row r="283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  <c r="AC283" s="35"/>
      <c r="AD283" s="35"/>
      <c r="AE283" s="35"/>
      <c r="AF283" s="35"/>
      <c r="AG283" s="35"/>
      <c r="AH283" s="35"/>
      <c r="AI283" s="35"/>
      <c r="AJ283" s="35"/>
      <c r="AK283" s="35"/>
      <c r="AL283" s="35"/>
    </row>
    <row r="284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  <c r="AB284" s="35"/>
      <c r="AC284" s="35"/>
      <c r="AD284" s="35"/>
      <c r="AE284" s="35"/>
      <c r="AF284" s="35"/>
      <c r="AG284" s="35"/>
      <c r="AH284" s="35"/>
      <c r="AI284" s="35"/>
      <c r="AJ284" s="35"/>
      <c r="AK284" s="35"/>
      <c r="AL284" s="35"/>
    </row>
    <row r="285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  <c r="AB285" s="35"/>
      <c r="AC285" s="35"/>
      <c r="AD285" s="35"/>
      <c r="AE285" s="35"/>
      <c r="AF285" s="35"/>
      <c r="AG285" s="35"/>
      <c r="AH285" s="35"/>
      <c r="AI285" s="35"/>
      <c r="AJ285" s="35"/>
      <c r="AK285" s="35"/>
      <c r="AL285" s="35"/>
    </row>
    <row r="286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  <c r="AE286" s="35"/>
      <c r="AF286" s="35"/>
      <c r="AG286" s="35"/>
      <c r="AH286" s="35"/>
      <c r="AI286" s="35"/>
      <c r="AJ286" s="35"/>
      <c r="AK286" s="35"/>
      <c r="AL286" s="35"/>
    </row>
    <row r="287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  <c r="AB287" s="35"/>
      <c r="AC287" s="35"/>
      <c r="AD287" s="35"/>
      <c r="AE287" s="35"/>
      <c r="AF287" s="35"/>
      <c r="AG287" s="35"/>
      <c r="AH287" s="35"/>
      <c r="AI287" s="35"/>
      <c r="AJ287" s="35"/>
      <c r="AK287" s="35"/>
      <c r="AL287" s="35"/>
    </row>
    <row r="288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  <c r="AB288" s="35"/>
      <c r="AC288" s="35"/>
      <c r="AD288" s="35"/>
      <c r="AE288" s="35"/>
      <c r="AF288" s="35"/>
      <c r="AG288" s="35"/>
      <c r="AH288" s="35"/>
      <c r="AI288" s="35"/>
      <c r="AJ288" s="35"/>
      <c r="AK288" s="35"/>
      <c r="AL288" s="35"/>
    </row>
    <row r="289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  <c r="AB289" s="35"/>
      <c r="AC289" s="35"/>
      <c r="AD289" s="35"/>
      <c r="AE289" s="35"/>
      <c r="AF289" s="35"/>
      <c r="AG289" s="35"/>
      <c r="AH289" s="35"/>
      <c r="AI289" s="35"/>
      <c r="AJ289" s="35"/>
      <c r="AK289" s="35"/>
      <c r="AL289" s="35"/>
    </row>
    <row r="290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  <c r="AB290" s="35"/>
      <c r="AC290" s="35"/>
      <c r="AD290" s="35"/>
      <c r="AE290" s="35"/>
      <c r="AF290" s="35"/>
      <c r="AG290" s="35"/>
      <c r="AH290" s="35"/>
      <c r="AI290" s="35"/>
      <c r="AJ290" s="35"/>
      <c r="AK290" s="35"/>
      <c r="AL290" s="35"/>
    </row>
    <row r="29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  <c r="AC291" s="35"/>
      <c r="AD291" s="35"/>
      <c r="AE291" s="35"/>
      <c r="AF291" s="35"/>
      <c r="AG291" s="35"/>
      <c r="AH291" s="35"/>
      <c r="AI291" s="35"/>
      <c r="AJ291" s="35"/>
      <c r="AK291" s="35"/>
      <c r="AL291" s="35"/>
    </row>
    <row r="292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  <c r="AB292" s="35"/>
      <c r="AC292" s="35"/>
      <c r="AD292" s="35"/>
      <c r="AE292" s="35"/>
      <c r="AF292" s="35"/>
      <c r="AG292" s="35"/>
      <c r="AH292" s="35"/>
      <c r="AI292" s="35"/>
      <c r="AJ292" s="35"/>
      <c r="AK292" s="35"/>
      <c r="AL292" s="35"/>
    </row>
    <row r="293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  <c r="AC293" s="35"/>
      <c r="AD293" s="35"/>
      <c r="AE293" s="35"/>
      <c r="AF293" s="35"/>
      <c r="AG293" s="35"/>
      <c r="AH293" s="35"/>
      <c r="AI293" s="35"/>
      <c r="AJ293" s="35"/>
      <c r="AK293" s="35"/>
      <c r="AL293" s="35"/>
    </row>
    <row r="294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  <c r="AB294" s="35"/>
      <c r="AC294" s="35"/>
      <c r="AD294" s="35"/>
      <c r="AE294" s="35"/>
      <c r="AF294" s="35"/>
      <c r="AG294" s="35"/>
      <c r="AH294" s="35"/>
      <c r="AI294" s="35"/>
      <c r="AJ294" s="35"/>
      <c r="AK294" s="35"/>
      <c r="AL294" s="35"/>
    </row>
    <row r="295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  <c r="AB295" s="35"/>
      <c r="AC295" s="35"/>
      <c r="AD295" s="35"/>
      <c r="AE295" s="35"/>
      <c r="AF295" s="35"/>
      <c r="AG295" s="35"/>
      <c r="AH295" s="35"/>
      <c r="AI295" s="35"/>
      <c r="AJ295" s="35"/>
      <c r="AK295" s="35"/>
      <c r="AL295" s="35"/>
    </row>
    <row r="296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  <c r="AB296" s="35"/>
      <c r="AC296" s="35"/>
      <c r="AD296" s="35"/>
      <c r="AE296" s="35"/>
      <c r="AF296" s="35"/>
      <c r="AG296" s="35"/>
      <c r="AH296" s="35"/>
      <c r="AI296" s="35"/>
      <c r="AJ296" s="35"/>
      <c r="AK296" s="35"/>
      <c r="AL296" s="35"/>
    </row>
    <row r="297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  <c r="AB297" s="35"/>
      <c r="AC297" s="35"/>
      <c r="AD297" s="35"/>
      <c r="AE297" s="35"/>
      <c r="AF297" s="35"/>
      <c r="AG297" s="35"/>
      <c r="AH297" s="35"/>
      <c r="AI297" s="35"/>
      <c r="AJ297" s="35"/>
      <c r="AK297" s="35"/>
      <c r="AL297" s="35"/>
    </row>
    <row r="298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  <c r="AB298" s="35"/>
      <c r="AC298" s="35"/>
      <c r="AD298" s="35"/>
      <c r="AE298" s="35"/>
      <c r="AF298" s="35"/>
      <c r="AG298" s="35"/>
      <c r="AH298" s="35"/>
      <c r="AI298" s="35"/>
      <c r="AJ298" s="35"/>
      <c r="AK298" s="35"/>
      <c r="AL298" s="35"/>
    </row>
    <row r="299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  <c r="AB299" s="35"/>
      <c r="AC299" s="35"/>
      <c r="AD299" s="35"/>
      <c r="AE299" s="35"/>
      <c r="AF299" s="35"/>
      <c r="AG299" s="35"/>
      <c r="AH299" s="35"/>
      <c r="AI299" s="35"/>
      <c r="AJ299" s="35"/>
      <c r="AK299" s="35"/>
      <c r="AL299" s="35"/>
    </row>
    <row r="300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  <c r="AB300" s="35"/>
      <c r="AC300" s="35"/>
      <c r="AD300" s="35"/>
      <c r="AE300" s="35"/>
      <c r="AF300" s="35"/>
      <c r="AG300" s="35"/>
      <c r="AH300" s="35"/>
      <c r="AI300" s="35"/>
      <c r="AJ300" s="35"/>
      <c r="AK300" s="35"/>
      <c r="AL300" s="35"/>
    </row>
    <row r="30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  <c r="AB301" s="35"/>
      <c r="AC301" s="35"/>
      <c r="AD301" s="35"/>
      <c r="AE301" s="35"/>
      <c r="AF301" s="35"/>
      <c r="AG301" s="35"/>
      <c r="AH301" s="35"/>
      <c r="AI301" s="35"/>
      <c r="AJ301" s="35"/>
      <c r="AK301" s="35"/>
      <c r="AL301" s="35"/>
    </row>
    <row r="302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  <c r="AB302" s="35"/>
      <c r="AC302" s="35"/>
      <c r="AD302" s="35"/>
      <c r="AE302" s="35"/>
      <c r="AF302" s="35"/>
      <c r="AG302" s="35"/>
      <c r="AH302" s="35"/>
      <c r="AI302" s="35"/>
      <c r="AJ302" s="35"/>
      <c r="AK302" s="35"/>
      <c r="AL302" s="35"/>
    </row>
    <row r="303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  <c r="AB303" s="35"/>
      <c r="AC303" s="35"/>
      <c r="AD303" s="35"/>
      <c r="AE303" s="35"/>
      <c r="AF303" s="35"/>
      <c r="AG303" s="35"/>
      <c r="AH303" s="35"/>
      <c r="AI303" s="35"/>
      <c r="AJ303" s="35"/>
      <c r="AK303" s="35"/>
      <c r="AL303" s="35"/>
    </row>
    <row r="304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  <c r="AC304" s="35"/>
      <c r="AD304" s="35"/>
      <c r="AE304" s="35"/>
      <c r="AF304" s="35"/>
      <c r="AG304" s="35"/>
      <c r="AH304" s="35"/>
      <c r="AI304" s="35"/>
      <c r="AJ304" s="35"/>
      <c r="AK304" s="35"/>
      <c r="AL304" s="35"/>
    </row>
    <row r="305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  <c r="AB305" s="35"/>
      <c r="AC305" s="35"/>
      <c r="AD305" s="35"/>
      <c r="AE305" s="35"/>
      <c r="AF305" s="35"/>
      <c r="AG305" s="35"/>
      <c r="AH305" s="35"/>
      <c r="AI305" s="35"/>
      <c r="AJ305" s="35"/>
      <c r="AK305" s="35"/>
      <c r="AL305" s="35"/>
    </row>
    <row r="306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  <c r="AB306" s="35"/>
      <c r="AC306" s="35"/>
      <c r="AD306" s="35"/>
      <c r="AE306" s="35"/>
      <c r="AF306" s="35"/>
      <c r="AG306" s="35"/>
      <c r="AH306" s="35"/>
      <c r="AI306" s="35"/>
      <c r="AJ306" s="35"/>
      <c r="AK306" s="35"/>
      <c r="AL306" s="35"/>
    </row>
    <row r="307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  <c r="AB307" s="35"/>
      <c r="AC307" s="35"/>
      <c r="AD307" s="35"/>
      <c r="AE307" s="35"/>
      <c r="AF307" s="35"/>
      <c r="AG307" s="35"/>
      <c r="AH307" s="35"/>
      <c r="AI307" s="35"/>
      <c r="AJ307" s="35"/>
      <c r="AK307" s="35"/>
      <c r="AL307" s="35"/>
    </row>
    <row r="308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  <c r="AB308" s="35"/>
      <c r="AC308" s="35"/>
      <c r="AD308" s="35"/>
      <c r="AE308" s="35"/>
      <c r="AF308" s="35"/>
      <c r="AG308" s="35"/>
      <c r="AH308" s="35"/>
      <c r="AI308" s="35"/>
      <c r="AJ308" s="35"/>
      <c r="AK308" s="35"/>
      <c r="AL308" s="35"/>
    </row>
    <row r="309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  <c r="AB309" s="35"/>
      <c r="AC309" s="35"/>
      <c r="AD309" s="35"/>
      <c r="AE309" s="35"/>
      <c r="AF309" s="35"/>
      <c r="AG309" s="35"/>
      <c r="AH309" s="35"/>
      <c r="AI309" s="35"/>
      <c r="AJ309" s="35"/>
      <c r="AK309" s="35"/>
      <c r="AL309" s="35"/>
    </row>
    <row r="310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  <c r="AB310" s="35"/>
      <c r="AC310" s="35"/>
      <c r="AD310" s="35"/>
      <c r="AE310" s="35"/>
      <c r="AF310" s="35"/>
      <c r="AG310" s="35"/>
      <c r="AH310" s="35"/>
      <c r="AI310" s="35"/>
      <c r="AJ310" s="35"/>
      <c r="AK310" s="35"/>
      <c r="AL310" s="35"/>
    </row>
    <row r="31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  <c r="AB311" s="35"/>
      <c r="AC311" s="35"/>
      <c r="AD311" s="35"/>
      <c r="AE311" s="35"/>
      <c r="AF311" s="35"/>
      <c r="AG311" s="35"/>
      <c r="AH311" s="35"/>
      <c r="AI311" s="35"/>
      <c r="AJ311" s="35"/>
      <c r="AK311" s="35"/>
      <c r="AL311" s="35"/>
    </row>
    <row r="312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  <c r="AB312" s="35"/>
      <c r="AC312" s="35"/>
      <c r="AD312" s="35"/>
      <c r="AE312" s="35"/>
      <c r="AF312" s="35"/>
      <c r="AG312" s="35"/>
      <c r="AH312" s="35"/>
      <c r="AI312" s="35"/>
      <c r="AJ312" s="35"/>
      <c r="AK312" s="35"/>
      <c r="AL312" s="35"/>
    </row>
    <row r="313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  <c r="AB313" s="35"/>
      <c r="AC313" s="35"/>
      <c r="AD313" s="35"/>
      <c r="AE313" s="35"/>
      <c r="AF313" s="35"/>
      <c r="AG313" s="35"/>
      <c r="AH313" s="35"/>
      <c r="AI313" s="35"/>
      <c r="AJ313" s="35"/>
      <c r="AK313" s="35"/>
      <c r="AL313" s="35"/>
    </row>
    <row r="314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  <c r="AB314" s="35"/>
      <c r="AC314" s="35"/>
      <c r="AD314" s="35"/>
      <c r="AE314" s="35"/>
      <c r="AF314" s="35"/>
      <c r="AG314" s="35"/>
      <c r="AH314" s="35"/>
      <c r="AI314" s="35"/>
      <c r="AJ314" s="35"/>
      <c r="AK314" s="35"/>
      <c r="AL314" s="35"/>
    </row>
    <row r="315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  <c r="AB315" s="35"/>
      <c r="AC315" s="35"/>
      <c r="AD315" s="35"/>
      <c r="AE315" s="35"/>
      <c r="AF315" s="35"/>
      <c r="AG315" s="35"/>
      <c r="AH315" s="35"/>
      <c r="AI315" s="35"/>
      <c r="AJ315" s="35"/>
      <c r="AK315" s="35"/>
      <c r="AL315" s="35"/>
    </row>
    <row r="316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  <c r="AB316" s="35"/>
      <c r="AC316" s="35"/>
      <c r="AD316" s="35"/>
      <c r="AE316" s="35"/>
      <c r="AF316" s="35"/>
      <c r="AG316" s="35"/>
      <c r="AH316" s="35"/>
      <c r="AI316" s="35"/>
      <c r="AJ316" s="35"/>
      <c r="AK316" s="35"/>
      <c r="AL316" s="35"/>
    </row>
    <row r="317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  <c r="AB317" s="35"/>
      <c r="AC317" s="35"/>
      <c r="AD317" s="35"/>
      <c r="AE317" s="35"/>
      <c r="AF317" s="35"/>
      <c r="AG317" s="35"/>
      <c r="AH317" s="35"/>
      <c r="AI317" s="35"/>
      <c r="AJ317" s="35"/>
      <c r="AK317" s="35"/>
      <c r="AL317" s="35"/>
    </row>
    <row r="318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  <c r="AB318" s="35"/>
      <c r="AC318" s="35"/>
      <c r="AD318" s="35"/>
      <c r="AE318" s="35"/>
      <c r="AF318" s="35"/>
      <c r="AG318" s="35"/>
      <c r="AH318" s="35"/>
      <c r="AI318" s="35"/>
      <c r="AJ318" s="35"/>
      <c r="AK318" s="35"/>
      <c r="AL318" s="35"/>
    </row>
    <row r="319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  <c r="AB319" s="35"/>
      <c r="AC319" s="35"/>
      <c r="AD319" s="35"/>
      <c r="AE319" s="35"/>
      <c r="AF319" s="35"/>
      <c r="AG319" s="35"/>
      <c r="AH319" s="35"/>
      <c r="AI319" s="35"/>
      <c r="AJ319" s="35"/>
      <c r="AK319" s="35"/>
      <c r="AL319" s="35"/>
    </row>
    <row r="320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  <c r="AB320" s="35"/>
      <c r="AC320" s="35"/>
      <c r="AD320" s="35"/>
      <c r="AE320" s="35"/>
      <c r="AF320" s="35"/>
      <c r="AG320" s="35"/>
      <c r="AH320" s="35"/>
      <c r="AI320" s="35"/>
      <c r="AJ320" s="35"/>
      <c r="AK320" s="35"/>
      <c r="AL320" s="35"/>
    </row>
    <row r="32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  <c r="AB321" s="35"/>
      <c r="AC321" s="35"/>
      <c r="AD321" s="35"/>
      <c r="AE321" s="35"/>
      <c r="AF321" s="35"/>
      <c r="AG321" s="35"/>
      <c r="AH321" s="35"/>
      <c r="AI321" s="35"/>
      <c r="AJ321" s="35"/>
      <c r="AK321" s="35"/>
      <c r="AL321" s="35"/>
    </row>
    <row r="322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  <c r="AC322" s="35"/>
      <c r="AD322" s="35"/>
      <c r="AE322" s="35"/>
      <c r="AF322" s="35"/>
      <c r="AG322" s="35"/>
      <c r="AH322" s="35"/>
      <c r="AI322" s="35"/>
      <c r="AJ322" s="35"/>
      <c r="AK322" s="35"/>
      <c r="AL322" s="35"/>
    </row>
    <row r="323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  <c r="AC323" s="35"/>
      <c r="AD323" s="35"/>
      <c r="AE323" s="35"/>
      <c r="AF323" s="35"/>
      <c r="AG323" s="35"/>
      <c r="AH323" s="35"/>
      <c r="AI323" s="35"/>
      <c r="AJ323" s="35"/>
      <c r="AK323" s="35"/>
      <c r="AL323" s="35"/>
    </row>
    <row r="324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  <c r="AB324" s="35"/>
      <c r="AC324" s="35"/>
      <c r="AD324" s="35"/>
      <c r="AE324" s="35"/>
      <c r="AF324" s="35"/>
      <c r="AG324" s="35"/>
      <c r="AH324" s="35"/>
      <c r="AI324" s="35"/>
      <c r="AJ324" s="35"/>
      <c r="AK324" s="35"/>
      <c r="AL324" s="35"/>
    </row>
    <row r="325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  <c r="AB325" s="35"/>
      <c r="AC325" s="35"/>
      <c r="AD325" s="35"/>
      <c r="AE325" s="35"/>
      <c r="AF325" s="35"/>
      <c r="AG325" s="35"/>
      <c r="AH325" s="35"/>
      <c r="AI325" s="35"/>
      <c r="AJ325" s="35"/>
      <c r="AK325" s="35"/>
      <c r="AL325" s="35"/>
    </row>
    <row r="326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  <c r="AB326" s="35"/>
      <c r="AC326" s="35"/>
      <c r="AD326" s="35"/>
      <c r="AE326" s="35"/>
      <c r="AF326" s="35"/>
      <c r="AG326" s="35"/>
      <c r="AH326" s="35"/>
      <c r="AI326" s="35"/>
      <c r="AJ326" s="35"/>
      <c r="AK326" s="35"/>
      <c r="AL326" s="35"/>
    </row>
    <row r="327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  <c r="AB327" s="35"/>
      <c r="AC327" s="35"/>
      <c r="AD327" s="35"/>
      <c r="AE327" s="35"/>
      <c r="AF327" s="35"/>
      <c r="AG327" s="35"/>
      <c r="AH327" s="35"/>
      <c r="AI327" s="35"/>
      <c r="AJ327" s="35"/>
      <c r="AK327" s="35"/>
      <c r="AL327" s="35"/>
    </row>
    <row r="328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  <c r="AB328" s="35"/>
      <c r="AC328" s="35"/>
      <c r="AD328" s="35"/>
      <c r="AE328" s="35"/>
      <c r="AF328" s="35"/>
      <c r="AG328" s="35"/>
      <c r="AH328" s="35"/>
      <c r="AI328" s="35"/>
      <c r="AJ328" s="35"/>
      <c r="AK328" s="35"/>
      <c r="AL328" s="35"/>
    </row>
    <row r="329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  <c r="AB329" s="35"/>
      <c r="AC329" s="35"/>
      <c r="AD329" s="35"/>
      <c r="AE329" s="35"/>
      <c r="AF329" s="35"/>
      <c r="AG329" s="35"/>
      <c r="AH329" s="35"/>
      <c r="AI329" s="35"/>
      <c r="AJ329" s="35"/>
      <c r="AK329" s="35"/>
      <c r="AL329" s="35"/>
    </row>
    <row r="330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  <c r="AB330" s="35"/>
      <c r="AC330" s="35"/>
      <c r="AD330" s="35"/>
      <c r="AE330" s="35"/>
      <c r="AF330" s="35"/>
      <c r="AG330" s="35"/>
      <c r="AH330" s="35"/>
      <c r="AI330" s="35"/>
      <c r="AJ330" s="35"/>
      <c r="AK330" s="35"/>
      <c r="AL330" s="35"/>
    </row>
    <row r="33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  <c r="AB331" s="35"/>
      <c r="AC331" s="35"/>
      <c r="AD331" s="35"/>
      <c r="AE331" s="35"/>
      <c r="AF331" s="35"/>
      <c r="AG331" s="35"/>
      <c r="AH331" s="35"/>
      <c r="AI331" s="35"/>
      <c r="AJ331" s="35"/>
      <c r="AK331" s="35"/>
      <c r="AL331" s="35"/>
    </row>
    <row r="332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  <c r="AB332" s="35"/>
      <c r="AC332" s="35"/>
      <c r="AD332" s="35"/>
      <c r="AE332" s="35"/>
      <c r="AF332" s="35"/>
      <c r="AG332" s="35"/>
      <c r="AH332" s="35"/>
      <c r="AI332" s="35"/>
      <c r="AJ332" s="35"/>
      <c r="AK332" s="35"/>
      <c r="AL332" s="35"/>
    </row>
    <row r="333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  <c r="AB333" s="35"/>
      <c r="AC333" s="35"/>
      <c r="AD333" s="35"/>
      <c r="AE333" s="35"/>
      <c r="AF333" s="35"/>
      <c r="AG333" s="35"/>
      <c r="AH333" s="35"/>
      <c r="AI333" s="35"/>
      <c r="AJ333" s="35"/>
      <c r="AK333" s="35"/>
      <c r="AL333" s="35"/>
    </row>
    <row r="334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  <c r="AB334" s="35"/>
      <c r="AC334" s="35"/>
      <c r="AD334" s="35"/>
      <c r="AE334" s="35"/>
      <c r="AF334" s="35"/>
      <c r="AG334" s="35"/>
      <c r="AH334" s="35"/>
      <c r="AI334" s="35"/>
      <c r="AJ334" s="35"/>
      <c r="AK334" s="35"/>
      <c r="AL334" s="35"/>
    </row>
    <row r="335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  <c r="AB335" s="35"/>
      <c r="AC335" s="35"/>
      <c r="AD335" s="35"/>
      <c r="AE335" s="35"/>
      <c r="AF335" s="35"/>
      <c r="AG335" s="35"/>
      <c r="AH335" s="35"/>
      <c r="AI335" s="35"/>
      <c r="AJ335" s="35"/>
      <c r="AK335" s="35"/>
      <c r="AL335" s="35"/>
    </row>
    <row r="336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  <c r="AB336" s="35"/>
      <c r="AC336" s="35"/>
      <c r="AD336" s="35"/>
      <c r="AE336" s="35"/>
      <c r="AF336" s="35"/>
      <c r="AG336" s="35"/>
      <c r="AH336" s="35"/>
      <c r="AI336" s="35"/>
      <c r="AJ336" s="35"/>
      <c r="AK336" s="35"/>
      <c r="AL336" s="35"/>
    </row>
    <row r="337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  <c r="AB337" s="35"/>
      <c r="AC337" s="35"/>
      <c r="AD337" s="35"/>
      <c r="AE337" s="35"/>
      <c r="AF337" s="35"/>
      <c r="AG337" s="35"/>
      <c r="AH337" s="35"/>
      <c r="AI337" s="35"/>
      <c r="AJ337" s="35"/>
      <c r="AK337" s="35"/>
      <c r="AL337" s="35"/>
    </row>
    <row r="338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  <c r="AB338" s="35"/>
      <c r="AC338" s="35"/>
      <c r="AD338" s="35"/>
      <c r="AE338" s="35"/>
      <c r="AF338" s="35"/>
      <c r="AG338" s="35"/>
      <c r="AH338" s="35"/>
      <c r="AI338" s="35"/>
      <c r="AJ338" s="35"/>
      <c r="AK338" s="35"/>
      <c r="AL338" s="35"/>
    </row>
    <row r="339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  <c r="AB339" s="35"/>
      <c r="AC339" s="35"/>
      <c r="AD339" s="35"/>
      <c r="AE339" s="35"/>
      <c r="AF339" s="35"/>
      <c r="AG339" s="35"/>
      <c r="AH339" s="35"/>
      <c r="AI339" s="35"/>
      <c r="AJ339" s="35"/>
      <c r="AK339" s="35"/>
      <c r="AL339" s="35"/>
    </row>
    <row r="340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  <c r="AD340" s="35"/>
      <c r="AE340" s="35"/>
      <c r="AF340" s="35"/>
      <c r="AG340" s="35"/>
      <c r="AH340" s="35"/>
      <c r="AI340" s="35"/>
      <c r="AJ340" s="35"/>
      <c r="AK340" s="35"/>
      <c r="AL340" s="35"/>
    </row>
    <row r="34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  <c r="AB341" s="35"/>
      <c r="AC341" s="35"/>
      <c r="AD341" s="35"/>
      <c r="AE341" s="35"/>
      <c r="AF341" s="35"/>
      <c r="AG341" s="35"/>
      <c r="AH341" s="35"/>
      <c r="AI341" s="35"/>
      <c r="AJ341" s="35"/>
      <c r="AK341" s="35"/>
      <c r="AL341" s="35"/>
    </row>
    <row r="342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  <c r="AB342" s="35"/>
      <c r="AC342" s="35"/>
      <c r="AD342" s="35"/>
      <c r="AE342" s="35"/>
      <c r="AF342" s="35"/>
      <c r="AG342" s="35"/>
      <c r="AH342" s="35"/>
      <c r="AI342" s="35"/>
      <c r="AJ342" s="35"/>
      <c r="AK342" s="35"/>
      <c r="AL342" s="35"/>
    </row>
    <row r="343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  <c r="AB343" s="35"/>
      <c r="AC343" s="35"/>
      <c r="AD343" s="35"/>
      <c r="AE343" s="35"/>
      <c r="AF343" s="35"/>
      <c r="AG343" s="35"/>
      <c r="AH343" s="35"/>
      <c r="AI343" s="35"/>
      <c r="AJ343" s="35"/>
      <c r="AK343" s="35"/>
      <c r="AL343" s="35"/>
    </row>
    <row r="344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  <c r="AB344" s="35"/>
      <c r="AC344" s="35"/>
      <c r="AD344" s="35"/>
      <c r="AE344" s="35"/>
      <c r="AF344" s="35"/>
      <c r="AG344" s="35"/>
      <c r="AH344" s="35"/>
      <c r="AI344" s="35"/>
      <c r="AJ344" s="35"/>
      <c r="AK344" s="35"/>
      <c r="AL344" s="35"/>
    </row>
    <row r="345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  <c r="AB345" s="35"/>
      <c r="AC345" s="35"/>
      <c r="AD345" s="35"/>
      <c r="AE345" s="35"/>
      <c r="AF345" s="35"/>
      <c r="AG345" s="35"/>
      <c r="AH345" s="35"/>
      <c r="AI345" s="35"/>
      <c r="AJ345" s="35"/>
      <c r="AK345" s="35"/>
      <c r="AL345" s="35"/>
    </row>
    <row r="346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  <c r="AB346" s="35"/>
      <c r="AC346" s="35"/>
      <c r="AD346" s="35"/>
      <c r="AE346" s="35"/>
      <c r="AF346" s="35"/>
      <c r="AG346" s="35"/>
      <c r="AH346" s="35"/>
      <c r="AI346" s="35"/>
      <c r="AJ346" s="35"/>
      <c r="AK346" s="35"/>
      <c r="AL346" s="35"/>
    </row>
    <row r="347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  <c r="AB347" s="35"/>
      <c r="AC347" s="35"/>
      <c r="AD347" s="35"/>
      <c r="AE347" s="35"/>
      <c r="AF347" s="35"/>
      <c r="AG347" s="35"/>
      <c r="AH347" s="35"/>
      <c r="AI347" s="35"/>
      <c r="AJ347" s="35"/>
      <c r="AK347" s="35"/>
      <c r="AL347" s="35"/>
    </row>
    <row r="348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  <c r="AB348" s="35"/>
      <c r="AC348" s="35"/>
      <c r="AD348" s="35"/>
      <c r="AE348" s="35"/>
      <c r="AF348" s="35"/>
      <c r="AG348" s="35"/>
      <c r="AH348" s="35"/>
      <c r="AI348" s="35"/>
      <c r="AJ348" s="35"/>
      <c r="AK348" s="35"/>
      <c r="AL348" s="35"/>
    </row>
    <row r="349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  <c r="AB349" s="35"/>
      <c r="AC349" s="35"/>
      <c r="AD349" s="35"/>
      <c r="AE349" s="35"/>
      <c r="AF349" s="35"/>
      <c r="AG349" s="35"/>
      <c r="AH349" s="35"/>
      <c r="AI349" s="35"/>
      <c r="AJ349" s="35"/>
      <c r="AK349" s="35"/>
      <c r="AL349" s="35"/>
    </row>
    <row r="350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  <c r="AB350" s="35"/>
      <c r="AC350" s="35"/>
      <c r="AD350" s="35"/>
      <c r="AE350" s="35"/>
      <c r="AF350" s="35"/>
      <c r="AG350" s="35"/>
      <c r="AH350" s="35"/>
      <c r="AI350" s="35"/>
      <c r="AJ350" s="35"/>
      <c r="AK350" s="35"/>
      <c r="AL350" s="35"/>
    </row>
    <row r="35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  <c r="AB351" s="35"/>
      <c r="AC351" s="35"/>
      <c r="AD351" s="35"/>
      <c r="AE351" s="35"/>
      <c r="AF351" s="35"/>
      <c r="AG351" s="35"/>
      <c r="AH351" s="35"/>
      <c r="AI351" s="35"/>
      <c r="AJ351" s="35"/>
      <c r="AK351" s="35"/>
      <c r="AL351" s="35"/>
    </row>
    <row r="352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  <c r="AB352" s="35"/>
      <c r="AC352" s="35"/>
      <c r="AD352" s="35"/>
      <c r="AE352" s="35"/>
      <c r="AF352" s="35"/>
      <c r="AG352" s="35"/>
      <c r="AH352" s="35"/>
      <c r="AI352" s="35"/>
      <c r="AJ352" s="35"/>
      <c r="AK352" s="35"/>
      <c r="AL352" s="35"/>
    </row>
    <row r="353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  <c r="AB353" s="35"/>
      <c r="AC353" s="35"/>
      <c r="AD353" s="35"/>
      <c r="AE353" s="35"/>
      <c r="AF353" s="35"/>
      <c r="AG353" s="35"/>
      <c r="AH353" s="35"/>
      <c r="AI353" s="35"/>
      <c r="AJ353" s="35"/>
      <c r="AK353" s="35"/>
      <c r="AL353" s="35"/>
    </row>
    <row r="354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  <c r="AB354" s="35"/>
      <c r="AC354" s="35"/>
      <c r="AD354" s="35"/>
      <c r="AE354" s="35"/>
      <c r="AF354" s="35"/>
      <c r="AG354" s="35"/>
      <c r="AH354" s="35"/>
      <c r="AI354" s="35"/>
      <c r="AJ354" s="35"/>
      <c r="AK354" s="35"/>
      <c r="AL354" s="35"/>
    </row>
    <row r="355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  <c r="AB355" s="35"/>
      <c r="AC355" s="35"/>
      <c r="AD355" s="35"/>
      <c r="AE355" s="35"/>
      <c r="AF355" s="35"/>
      <c r="AG355" s="35"/>
      <c r="AH355" s="35"/>
      <c r="AI355" s="35"/>
      <c r="AJ355" s="35"/>
      <c r="AK355" s="35"/>
      <c r="AL355" s="35"/>
    </row>
    <row r="356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  <c r="AB356" s="35"/>
      <c r="AC356" s="35"/>
      <c r="AD356" s="35"/>
      <c r="AE356" s="35"/>
      <c r="AF356" s="35"/>
      <c r="AG356" s="35"/>
      <c r="AH356" s="35"/>
      <c r="AI356" s="35"/>
      <c r="AJ356" s="35"/>
      <c r="AK356" s="35"/>
      <c r="AL356" s="35"/>
    </row>
    <row r="357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  <c r="AB357" s="35"/>
      <c r="AC357" s="35"/>
      <c r="AD357" s="35"/>
      <c r="AE357" s="35"/>
      <c r="AF357" s="35"/>
      <c r="AG357" s="35"/>
      <c r="AH357" s="35"/>
      <c r="AI357" s="35"/>
      <c r="AJ357" s="35"/>
      <c r="AK357" s="35"/>
      <c r="AL357" s="35"/>
    </row>
    <row r="358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  <c r="AD358" s="35"/>
      <c r="AE358" s="35"/>
      <c r="AF358" s="35"/>
      <c r="AG358" s="35"/>
      <c r="AH358" s="35"/>
      <c r="AI358" s="35"/>
      <c r="AJ358" s="35"/>
      <c r="AK358" s="35"/>
      <c r="AL358" s="35"/>
    </row>
    <row r="359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  <c r="AB359" s="35"/>
      <c r="AC359" s="35"/>
      <c r="AD359" s="35"/>
      <c r="AE359" s="35"/>
      <c r="AF359" s="35"/>
      <c r="AG359" s="35"/>
      <c r="AH359" s="35"/>
      <c r="AI359" s="35"/>
      <c r="AJ359" s="35"/>
      <c r="AK359" s="35"/>
      <c r="AL359" s="35"/>
    </row>
    <row r="360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  <c r="AB360" s="35"/>
      <c r="AC360" s="35"/>
      <c r="AD360" s="35"/>
      <c r="AE360" s="35"/>
      <c r="AF360" s="35"/>
      <c r="AG360" s="35"/>
      <c r="AH360" s="35"/>
      <c r="AI360" s="35"/>
      <c r="AJ360" s="35"/>
      <c r="AK360" s="35"/>
      <c r="AL360" s="35"/>
    </row>
    <row r="36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  <c r="AC361" s="35"/>
      <c r="AD361" s="35"/>
      <c r="AE361" s="35"/>
      <c r="AF361" s="35"/>
      <c r="AG361" s="35"/>
      <c r="AH361" s="35"/>
      <c r="AI361" s="35"/>
      <c r="AJ361" s="35"/>
      <c r="AK361" s="35"/>
      <c r="AL361" s="35"/>
    </row>
    <row r="362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  <c r="AB362" s="35"/>
      <c r="AC362" s="35"/>
      <c r="AD362" s="35"/>
      <c r="AE362" s="35"/>
      <c r="AF362" s="35"/>
      <c r="AG362" s="35"/>
      <c r="AH362" s="35"/>
      <c r="AI362" s="35"/>
      <c r="AJ362" s="35"/>
      <c r="AK362" s="35"/>
      <c r="AL362" s="35"/>
    </row>
    <row r="363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  <c r="AB363" s="35"/>
      <c r="AC363" s="35"/>
      <c r="AD363" s="35"/>
      <c r="AE363" s="35"/>
      <c r="AF363" s="35"/>
      <c r="AG363" s="35"/>
      <c r="AH363" s="35"/>
      <c r="AI363" s="35"/>
      <c r="AJ363" s="35"/>
      <c r="AK363" s="35"/>
      <c r="AL363" s="35"/>
    </row>
    <row r="364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  <c r="AB364" s="35"/>
      <c r="AC364" s="35"/>
      <c r="AD364" s="35"/>
      <c r="AE364" s="35"/>
      <c r="AF364" s="35"/>
      <c r="AG364" s="35"/>
      <c r="AH364" s="35"/>
      <c r="AI364" s="35"/>
      <c r="AJ364" s="35"/>
      <c r="AK364" s="35"/>
      <c r="AL364" s="35"/>
    </row>
    <row r="365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  <c r="AB365" s="35"/>
      <c r="AC365" s="35"/>
      <c r="AD365" s="35"/>
      <c r="AE365" s="35"/>
      <c r="AF365" s="35"/>
      <c r="AG365" s="35"/>
      <c r="AH365" s="35"/>
      <c r="AI365" s="35"/>
      <c r="AJ365" s="35"/>
      <c r="AK365" s="35"/>
      <c r="AL365" s="35"/>
    </row>
    <row r="366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  <c r="AB366" s="35"/>
      <c r="AC366" s="35"/>
      <c r="AD366" s="35"/>
      <c r="AE366" s="35"/>
      <c r="AF366" s="35"/>
      <c r="AG366" s="35"/>
      <c r="AH366" s="35"/>
      <c r="AI366" s="35"/>
      <c r="AJ366" s="35"/>
      <c r="AK366" s="35"/>
      <c r="AL366" s="35"/>
    </row>
    <row r="367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  <c r="AB367" s="35"/>
      <c r="AC367" s="35"/>
      <c r="AD367" s="35"/>
      <c r="AE367" s="35"/>
      <c r="AF367" s="35"/>
      <c r="AG367" s="35"/>
      <c r="AH367" s="35"/>
      <c r="AI367" s="35"/>
      <c r="AJ367" s="35"/>
      <c r="AK367" s="35"/>
      <c r="AL367" s="35"/>
    </row>
    <row r="368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  <c r="AB368" s="35"/>
      <c r="AC368" s="35"/>
      <c r="AD368" s="35"/>
      <c r="AE368" s="35"/>
      <c r="AF368" s="35"/>
      <c r="AG368" s="35"/>
      <c r="AH368" s="35"/>
      <c r="AI368" s="35"/>
      <c r="AJ368" s="35"/>
      <c r="AK368" s="35"/>
      <c r="AL368" s="35"/>
    </row>
    <row r="369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  <c r="AB369" s="35"/>
      <c r="AC369" s="35"/>
      <c r="AD369" s="35"/>
      <c r="AE369" s="35"/>
      <c r="AF369" s="35"/>
      <c r="AG369" s="35"/>
      <c r="AH369" s="35"/>
      <c r="AI369" s="35"/>
      <c r="AJ369" s="35"/>
      <c r="AK369" s="35"/>
      <c r="AL369" s="35"/>
    </row>
    <row r="370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  <c r="AB370" s="35"/>
      <c r="AC370" s="35"/>
      <c r="AD370" s="35"/>
      <c r="AE370" s="35"/>
      <c r="AF370" s="35"/>
      <c r="AG370" s="35"/>
      <c r="AH370" s="35"/>
      <c r="AI370" s="35"/>
      <c r="AJ370" s="35"/>
      <c r="AK370" s="35"/>
      <c r="AL370" s="35"/>
    </row>
    <row r="37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  <c r="AB371" s="35"/>
      <c r="AC371" s="35"/>
      <c r="AD371" s="35"/>
      <c r="AE371" s="35"/>
      <c r="AF371" s="35"/>
      <c r="AG371" s="35"/>
      <c r="AH371" s="35"/>
      <c r="AI371" s="35"/>
      <c r="AJ371" s="35"/>
      <c r="AK371" s="35"/>
      <c r="AL371" s="35"/>
    </row>
    <row r="372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  <c r="AB372" s="35"/>
      <c r="AC372" s="35"/>
      <c r="AD372" s="35"/>
      <c r="AE372" s="35"/>
      <c r="AF372" s="35"/>
      <c r="AG372" s="35"/>
      <c r="AH372" s="35"/>
      <c r="AI372" s="35"/>
      <c r="AJ372" s="35"/>
      <c r="AK372" s="35"/>
      <c r="AL372" s="35"/>
    </row>
    <row r="373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  <c r="AB373" s="35"/>
      <c r="AC373" s="35"/>
      <c r="AD373" s="35"/>
      <c r="AE373" s="35"/>
      <c r="AF373" s="35"/>
      <c r="AG373" s="35"/>
      <c r="AH373" s="35"/>
      <c r="AI373" s="35"/>
      <c r="AJ373" s="35"/>
      <c r="AK373" s="35"/>
      <c r="AL373" s="35"/>
    </row>
    <row r="374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  <c r="AB374" s="35"/>
      <c r="AC374" s="35"/>
      <c r="AD374" s="35"/>
      <c r="AE374" s="35"/>
      <c r="AF374" s="35"/>
      <c r="AG374" s="35"/>
      <c r="AH374" s="35"/>
      <c r="AI374" s="35"/>
      <c r="AJ374" s="35"/>
      <c r="AK374" s="35"/>
      <c r="AL374" s="35"/>
    </row>
    <row r="375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  <c r="AB375" s="35"/>
      <c r="AC375" s="35"/>
      <c r="AD375" s="35"/>
      <c r="AE375" s="35"/>
      <c r="AF375" s="35"/>
      <c r="AG375" s="35"/>
      <c r="AH375" s="35"/>
      <c r="AI375" s="35"/>
      <c r="AJ375" s="35"/>
      <c r="AK375" s="35"/>
      <c r="AL375" s="35"/>
    </row>
    <row r="376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  <c r="AD376" s="35"/>
      <c r="AE376" s="35"/>
      <c r="AF376" s="35"/>
      <c r="AG376" s="35"/>
      <c r="AH376" s="35"/>
      <c r="AI376" s="35"/>
      <c r="AJ376" s="35"/>
      <c r="AK376" s="35"/>
      <c r="AL376" s="35"/>
    </row>
    <row r="377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  <c r="AB377" s="35"/>
      <c r="AC377" s="35"/>
      <c r="AD377" s="35"/>
      <c r="AE377" s="35"/>
      <c r="AF377" s="35"/>
      <c r="AG377" s="35"/>
      <c r="AH377" s="35"/>
      <c r="AI377" s="35"/>
      <c r="AJ377" s="35"/>
      <c r="AK377" s="35"/>
      <c r="AL377" s="35"/>
    </row>
    <row r="378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  <c r="AB378" s="35"/>
      <c r="AC378" s="35"/>
      <c r="AD378" s="35"/>
      <c r="AE378" s="35"/>
      <c r="AF378" s="35"/>
      <c r="AG378" s="35"/>
      <c r="AH378" s="35"/>
      <c r="AI378" s="35"/>
      <c r="AJ378" s="35"/>
      <c r="AK378" s="35"/>
      <c r="AL378" s="35"/>
    </row>
    <row r="379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  <c r="AB379" s="35"/>
      <c r="AC379" s="35"/>
      <c r="AD379" s="35"/>
      <c r="AE379" s="35"/>
      <c r="AF379" s="35"/>
      <c r="AG379" s="35"/>
      <c r="AH379" s="35"/>
      <c r="AI379" s="35"/>
      <c r="AJ379" s="35"/>
      <c r="AK379" s="35"/>
      <c r="AL379" s="35"/>
    </row>
    <row r="380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  <c r="AB380" s="35"/>
      <c r="AC380" s="35"/>
      <c r="AD380" s="35"/>
      <c r="AE380" s="35"/>
      <c r="AF380" s="35"/>
      <c r="AG380" s="35"/>
      <c r="AH380" s="35"/>
      <c r="AI380" s="35"/>
      <c r="AJ380" s="35"/>
      <c r="AK380" s="35"/>
      <c r="AL380" s="35"/>
    </row>
    <row r="38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  <c r="AB381" s="35"/>
      <c r="AC381" s="35"/>
      <c r="AD381" s="35"/>
      <c r="AE381" s="35"/>
      <c r="AF381" s="35"/>
      <c r="AG381" s="35"/>
      <c r="AH381" s="35"/>
      <c r="AI381" s="35"/>
      <c r="AJ381" s="35"/>
      <c r="AK381" s="35"/>
      <c r="AL381" s="35"/>
    </row>
    <row r="382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  <c r="AB382" s="35"/>
      <c r="AC382" s="35"/>
      <c r="AD382" s="35"/>
      <c r="AE382" s="35"/>
      <c r="AF382" s="35"/>
      <c r="AG382" s="35"/>
      <c r="AH382" s="35"/>
      <c r="AI382" s="35"/>
      <c r="AJ382" s="35"/>
      <c r="AK382" s="35"/>
      <c r="AL382" s="35"/>
    </row>
    <row r="383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  <c r="AB383" s="35"/>
      <c r="AC383" s="35"/>
      <c r="AD383" s="35"/>
      <c r="AE383" s="35"/>
      <c r="AF383" s="35"/>
      <c r="AG383" s="35"/>
      <c r="AH383" s="35"/>
      <c r="AI383" s="35"/>
      <c r="AJ383" s="35"/>
      <c r="AK383" s="35"/>
      <c r="AL383" s="35"/>
    </row>
    <row r="384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  <c r="AB384" s="35"/>
      <c r="AC384" s="35"/>
      <c r="AD384" s="35"/>
      <c r="AE384" s="35"/>
      <c r="AF384" s="35"/>
      <c r="AG384" s="35"/>
      <c r="AH384" s="35"/>
      <c r="AI384" s="35"/>
      <c r="AJ384" s="35"/>
      <c r="AK384" s="35"/>
      <c r="AL384" s="35"/>
    </row>
    <row r="385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  <c r="AB385" s="35"/>
      <c r="AC385" s="35"/>
      <c r="AD385" s="35"/>
      <c r="AE385" s="35"/>
      <c r="AF385" s="35"/>
      <c r="AG385" s="35"/>
      <c r="AH385" s="35"/>
      <c r="AI385" s="35"/>
      <c r="AJ385" s="35"/>
      <c r="AK385" s="35"/>
      <c r="AL385" s="35"/>
    </row>
    <row r="386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  <c r="AB386" s="35"/>
      <c r="AC386" s="35"/>
      <c r="AD386" s="35"/>
      <c r="AE386" s="35"/>
      <c r="AF386" s="35"/>
      <c r="AG386" s="35"/>
      <c r="AH386" s="35"/>
      <c r="AI386" s="35"/>
      <c r="AJ386" s="35"/>
      <c r="AK386" s="35"/>
      <c r="AL386" s="35"/>
    </row>
    <row r="387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  <c r="AB387" s="35"/>
      <c r="AC387" s="35"/>
      <c r="AD387" s="35"/>
      <c r="AE387" s="35"/>
      <c r="AF387" s="35"/>
      <c r="AG387" s="35"/>
      <c r="AH387" s="35"/>
      <c r="AI387" s="35"/>
      <c r="AJ387" s="35"/>
      <c r="AK387" s="35"/>
      <c r="AL387" s="35"/>
    </row>
    <row r="388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  <c r="AB388" s="35"/>
      <c r="AC388" s="35"/>
      <c r="AD388" s="35"/>
      <c r="AE388" s="35"/>
      <c r="AF388" s="35"/>
      <c r="AG388" s="35"/>
      <c r="AH388" s="35"/>
      <c r="AI388" s="35"/>
      <c r="AJ388" s="35"/>
      <c r="AK388" s="35"/>
      <c r="AL388" s="35"/>
    </row>
    <row r="389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  <c r="AB389" s="35"/>
      <c r="AC389" s="35"/>
      <c r="AD389" s="35"/>
      <c r="AE389" s="35"/>
      <c r="AF389" s="35"/>
      <c r="AG389" s="35"/>
      <c r="AH389" s="35"/>
      <c r="AI389" s="35"/>
      <c r="AJ389" s="35"/>
      <c r="AK389" s="35"/>
      <c r="AL389" s="35"/>
    </row>
    <row r="390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  <c r="AB390" s="35"/>
      <c r="AC390" s="35"/>
      <c r="AD390" s="35"/>
      <c r="AE390" s="35"/>
      <c r="AF390" s="35"/>
      <c r="AG390" s="35"/>
      <c r="AH390" s="35"/>
      <c r="AI390" s="35"/>
      <c r="AJ390" s="35"/>
      <c r="AK390" s="35"/>
      <c r="AL390" s="35"/>
    </row>
    <row r="39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  <c r="AB391" s="35"/>
      <c r="AC391" s="35"/>
      <c r="AD391" s="35"/>
      <c r="AE391" s="35"/>
      <c r="AF391" s="35"/>
      <c r="AG391" s="35"/>
      <c r="AH391" s="35"/>
      <c r="AI391" s="35"/>
      <c r="AJ391" s="35"/>
      <c r="AK391" s="35"/>
      <c r="AL391" s="35"/>
    </row>
    <row r="392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  <c r="AB392" s="35"/>
      <c r="AC392" s="35"/>
      <c r="AD392" s="35"/>
      <c r="AE392" s="35"/>
      <c r="AF392" s="35"/>
      <c r="AG392" s="35"/>
      <c r="AH392" s="35"/>
      <c r="AI392" s="35"/>
      <c r="AJ392" s="35"/>
      <c r="AK392" s="35"/>
      <c r="AL392" s="35"/>
    </row>
    <row r="393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  <c r="AB393" s="35"/>
      <c r="AC393" s="35"/>
      <c r="AD393" s="35"/>
      <c r="AE393" s="35"/>
      <c r="AF393" s="35"/>
      <c r="AG393" s="35"/>
      <c r="AH393" s="35"/>
      <c r="AI393" s="35"/>
      <c r="AJ393" s="35"/>
      <c r="AK393" s="35"/>
      <c r="AL393" s="35"/>
    </row>
    <row r="394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  <c r="AC394" s="35"/>
      <c r="AD394" s="35"/>
      <c r="AE394" s="35"/>
      <c r="AF394" s="35"/>
      <c r="AG394" s="35"/>
      <c r="AH394" s="35"/>
      <c r="AI394" s="35"/>
      <c r="AJ394" s="35"/>
      <c r="AK394" s="35"/>
      <c r="AL394" s="35"/>
    </row>
    <row r="395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  <c r="AB395" s="35"/>
      <c r="AC395" s="35"/>
      <c r="AD395" s="35"/>
      <c r="AE395" s="35"/>
      <c r="AF395" s="35"/>
      <c r="AG395" s="35"/>
      <c r="AH395" s="35"/>
      <c r="AI395" s="35"/>
      <c r="AJ395" s="35"/>
      <c r="AK395" s="35"/>
      <c r="AL395" s="35"/>
    </row>
    <row r="396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  <c r="AB396" s="35"/>
      <c r="AC396" s="35"/>
      <c r="AD396" s="35"/>
      <c r="AE396" s="35"/>
      <c r="AF396" s="35"/>
      <c r="AG396" s="35"/>
      <c r="AH396" s="35"/>
      <c r="AI396" s="35"/>
      <c r="AJ396" s="35"/>
      <c r="AK396" s="35"/>
      <c r="AL396" s="35"/>
    </row>
    <row r="397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  <c r="AB397" s="35"/>
      <c r="AC397" s="35"/>
      <c r="AD397" s="35"/>
      <c r="AE397" s="35"/>
      <c r="AF397" s="35"/>
      <c r="AG397" s="35"/>
      <c r="AH397" s="35"/>
      <c r="AI397" s="35"/>
      <c r="AJ397" s="35"/>
      <c r="AK397" s="35"/>
      <c r="AL397" s="35"/>
    </row>
    <row r="398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  <c r="AB398" s="35"/>
      <c r="AC398" s="35"/>
      <c r="AD398" s="35"/>
      <c r="AE398" s="35"/>
      <c r="AF398" s="35"/>
      <c r="AG398" s="35"/>
      <c r="AH398" s="35"/>
      <c r="AI398" s="35"/>
      <c r="AJ398" s="35"/>
      <c r="AK398" s="35"/>
      <c r="AL398" s="35"/>
    </row>
    <row r="399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  <c r="AB399" s="35"/>
      <c r="AC399" s="35"/>
      <c r="AD399" s="35"/>
      <c r="AE399" s="35"/>
      <c r="AF399" s="35"/>
      <c r="AG399" s="35"/>
      <c r="AH399" s="35"/>
      <c r="AI399" s="35"/>
      <c r="AJ399" s="35"/>
      <c r="AK399" s="35"/>
      <c r="AL399" s="35"/>
    </row>
    <row r="400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  <c r="AB400" s="35"/>
      <c r="AC400" s="35"/>
      <c r="AD400" s="35"/>
      <c r="AE400" s="35"/>
      <c r="AF400" s="35"/>
      <c r="AG400" s="35"/>
      <c r="AH400" s="35"/>
      <c r="AI400" s="35"/>
      <c r="AJ400" s="35"/>
      <c r="AK400" s="35"/>
      <c r="AL400" s="35"/>
    </row>
    <row r="40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  <c r="AB401" s="35"/>
      <c r="AC401" s="35"/>
      <c r="AD401" s="35"/>
      <c r="AE401" s="35"/>
      <c r="AF401" s="35"/>
      <c r="AG401" s="35"/>
      <c r="AH401" s="35"/>
      <c r="AI401" s="35"/>
      <c r="AJ401" s="35"/>
      <c r="AK401" s="35"/>
      <c r="AL401" s="35"/>
    </row>
    <row r="402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  <c r="AB402" s="35"/>
      <c r="AC402" s="35"/>
      <c r="AD402" s="35"/>
      <c r="AE402" s="35"/>
      <c r="AF402" s="35"/>
      <c r="AG402" s="35"/>
      <c r="AH402" s="35"/>
      <c r="AI402" s="35"/>
      <c r="AJ402" s="35"/>
      <c r="AK402" s="35"/>
      <c r="AL402" s="35"/>
    </row>
    <row r="403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  <c r="AB403" s="35"/>
      <c r="AC403" s="35"/>
      <c r="AD403" s="35"/>
      <c r="AE403" s="35"/>
      <c r="AF403" s="35"/>
      <c r="AG403" s="35"/>
      <c r="AH403" s="35"/>
      <c r="AI403" s="35"/>
      <c r="AJ403" s="35"/>
      <c r="AK403" s="35"/>
      <c r="AL403" s="35"/>
    </row>
    <row r="404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  <c r="AB404" s="35"/>
      <c r="AC404" s="35"/>
      <c r="AD404" s="35"/>
      <c r="AE404" s="35"/>
      <c r="AF404" s="35"/>
      <c r="AG404" s="35"/>
      <c r="AH404" s="35"/>
      <c r="AI404" s="35"/>
      <c r="AJ404" s="35"/>
      <c r="AK404" s="35"/>
      <c r="AL404" s="35"/>
    </row>
    <row r="405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  <c r="AB405" s="35"/>
      <c r="AC405" s="35"/>
      <c r="AD405" s="35"/>
      <c r="AE405" s="35"/>
      <c r="AF405" s="35"/>
      <c r="AG405" s="35"/>
      <c r="AH405" s="35"/>
      <c r="AI405" s="35"/>
      <c r="AJ405" s="35"/>
      <c r="AK405" s="35"/>
      <c r="AL405" s="35"/>
    </row>
    <row r="406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  <c r="AB406" s="35"/>
      <c r="AC406" s="35"/>
      <c r="AD406" s="35"/>
      <c r="AE406" s="35"/>
      <c r="AF406" s="35"/>
      <c r="AG406" s="35"/>
      <c r="AH406" s="35"/>
      <c r="AI406" s="35"/>
      <c r="AJ406" s="35"/>
      <c r="AK406" s="35"/>
      <c r="AL406" s="35"/>
    </row>
    <row r="407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  <c r="AB407" s="35"/>
      <c r="AC407" s="35"/>
      <c r="AD407" s="35"/>
      <c r="AE407" s="35"/>
      <c r="AF407" s="35"/>
      <c r="AG407" s="35"/>
      <c r="AH407" s="35"/>
      <c r="AI407" s="35"/>
      <c r="AJ407" s="35"/>
      <c r="AK407" s="35"/>
      <c r="AL407" s="35"/>
    </row>
    <row r="408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  <c r="AB408" s="35"/>
      <c r="AC408" s="35"/>
      <c r="AD408" s="35"/>
      <c r="AE408" s="35"/>
      <c r="AF408" s="35"/>
      <c r="AG408" s="35"/>
      <c r="AH408" s="35"/>
      <c r="AI408" s="35"/>
      <c r="AJ408" s="35"/>
      <c r="AK408" s="35"/>
      <c r="AL408" s="35"/>
    </row>
    <row r="409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  <c r="AB409" s="35"/>
      <c r="AC409" s="35"/>
      <c r="AD409" s="35"/>
      <c r="AE409" s="35"/>
      <c r="AF409" s="35"/>
      <c r="AG409" s="35"/>
      <c r="AH409" s="35"/>
      <c r="AI409" s="35"/>
      <c r="AJ409" s="35"/>
      <c r="AK409" s="35"/>
      <c r="AL409" s="35"/>
    </row>
    <row r="410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  <c r="AB410" s="35"/>
      <c r="AC410" s="35"/>
      <c r="AD410" s="35"/>
      <c r="AE410" s="35"/>
      <c r="AF410" s="35"/>
      <c r="AG410" s="35"/>
      <c r="AH410" s="35"/>
      <c r="AI410" s="35"/>
      <c r="AJ410" s="35"/>
      <c r="AK410" s="35"/>
      <c r="AL410" s="35"/>
    </row>
    <row r="41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  <c r="AB411" s="35"/>
      <c r="AC411" s="35"/>
      <c r="AD411" s="35"/>
      <c r="AE411" s="35"/>
      <c r="AF411" s="35"/>
      <c r="AG411" s="35"/>
      <c r="AH411" s="35"/>
      <c r="AI411" s="35"/>
      <c r="AJ411" s="35"/>
      <c r="AK411" s="35"/>
      <c r="AL411" s="35"/>
    </row>
    <row r="412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  <c r="AC412" s="35"/>
      <c r="AD412" s="35"/>
      <c r="AE412" s="35"/>
      <c r="AF412" s="35"/>
      <c r="AG412" s="35"/>
      <c r="AH412" s="35"/>
      <c r="AI412" s="35"/>
      <c r="AJ412" s="35"/>
      <c r="AK412" s="35"/>
      <c r="AL412" s="35"/>
    </row>
    <row r="413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  <c r="AB413" s="35"/>
      <c r="AC413" s="35"/>
      <c r="AD413" s="35"/>
      <c r="AE413" s="35"/>
      <c r="AF413" s="35"/>
      <c r="AG413" s="35"/>
      <c r="AH413" s="35"/>
      <c r="AI413" s="35"/>
      <c r="AJ413" s="35"/>
      <c r="AK413" s="35"/>
      <c r="AL413" s="35"/>
    </row>
    <row r="414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  <c r="AB414" s="35"/>
      <c r="AC414" s="35"/>
      <c r="AD414" s="35"/>
      <c r="AE414" s="35"/>
      <c r="AF414" s="35"/>
      <c r="AG414" s="35"/>
      <c r="AH414" s="35"/>
      <c r="AI414" s="35"/>
      <c r="AJ414" s="35"/>
      <c r="AK414" s="35"/>
      <c r="AL414" s="35"/>
    </row>
    <row r="415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  <c r="AB415" s="35"/>
      <c r="AC415" s="35"/>
      <c r="AD415" s="35"/>
      <c r="AE415" s="35"/>
      <c r="AF415" s="35"/>
      <c r="AG415" s="35"/>
      <c r="AH415" s="35"/>
      <c r="AI415" s="35"/>
      <c r="AJ415" s="35"/>
      <c r="AK415" s="35"/>
      <c r="AL415" s="35"/>
    </row>
    <row r="416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  <c r="AB416" s="35"/>
      <c r="AC416" s="35"/>
      <c r="AD416" s="35"/>
      <c r="AE416" s="35"/>
      <c r="AF416" s="35"/>
      <c r="AG416" s="35"/>
      <c r="AH416" s="35"/>
      <c r="AI416" s="35"/>
      <c r="AJ416" s="35"/>
      <c r="AK416" s="35"/>
      <c r="AL416" s="35"/>
    </row>
    <row r="417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  <c r="AB417" s="35"/>
      <c r="AC417" s="35"/>
      <c r="AD417" s="35"/>
      <c r="AE417" s="35"/>
      <c r="AF417" s="35"/>
      <c r="AG417" s="35"/>
      <c r="AH417" s="35"/>
      <c r="AI417" s="35"/>
      <c r="AJ417" s="35"/>
      <c r="AK417" s="35"/>
      <c r="AL417" s="35"/>
    </row>
    <row r="418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  <c r="AB418" s="35"/>
      <c r="AC418" s="35"/>
      <c r="AD418" s="35"/>
      <c r="AE418" s="35"/>
      <c r="AF418" s="35"/>
      <c r="AG418" s="35"/>
      <c r="AH418" s="35"/>
      <c r="AI418" s="35"/>
      <c r="AJ418" s="35"/>
      <c r="AK418" s="35"/>
      <c r="AL418" s="35"/>
    </row>
    <row r="419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  <c r="AB419" s="35"/>
      <c r="AC419" s="35"/>
      <c r="AD419" s="35"/>
      <c r="AE419" s="35"/>
      <c r="AF419" s="35"/>
      <c r="AG419" s="35"/>
      <c r="AH419" s="35"/>
      <c r="AI419" s="35"/>
      <c r="AJ419" s="35"/>
      <c r="AK419" s="35"/>
      <c r="AL419" s="35"/>
    </row>
    <row r="420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  <c r="AB420" s="35"/>
      <c r="AC420" s="35"/>
      <c r="AD420" s="35"/>
      <c r="AE420" s="35"/>
      <c r="AF420" s="35"/>
      <c r="AG420" s="35"/>
      <c r="AH420" s="35"/>
      <c r="AI420" s="35"/>
      <c r="AJ420" s="35"/>
      <c r="AK420" s="35"/>
      <c r="AL420" s="35"/>
    </row>
    <row r="42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  <c r="AB421" s="35"/>
      <c r="AC421" s="35"/>
      <c r="AD421" s="35"/>
      <c r="AE421" s="35"/>
      <c r="AF421" s="35"/>
      <c r="AG421" s="35"/>
      <c r="AH421" s="35"/>
      <c r="AI421" s="35"/>
      <c r="AJ421" s="35"/>
      <c r="AK421" s="35"/>
      <c r="AL421" s="35"/>
    </row>
    <row r="422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  <c r="AB422" s="35"/>
      <c r="AC422" s="35"/>
      <c r="AD422" s="35"/>
      <c r="AE422" s="35"/>
      <c r="AF422" s="35"/>
      <c r="AG422" s="35"/>
      <c r="AH422" s="35"/>
      <c r="AI422" s="35"/>
      <c r="AJ422" s="35"/>
      <c r="AK422" s="35"/>
      <c r="AL422" s="35"/>
    </row>
    <row r="423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  <c r="AB423" s="35"/>
      <c r="AC423" s="35"/>
      <c r="AD423" s="35"/>
      <c r="AE423" s="35"/>
      <c r="AF423" s="35"/>
      <c r="AG423" s="35"/>
      <c r="AH423" s="35"/>
      <c r="AI423" s="35"/>
      <c r="AJ423" s="35"/>
      <c r="AK423" s="35"/>
      <c r="AL423" s="35"/>
    </row>
    <row r="424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  <c r="AB424" s="35"/>
      <c r="AC424" s="35"/>
      <c r="AD424" s="35"/>
      <c r="AE424" s="35"/>
      <c r="AF424" s="35"/>
      <c r="AG424" s="35"/>
      <c r="AH424" s="35"/>
      <c r="AI424" s="35"/>
      <c r="AJ424" s="35"/>
      <c r="AK424" s="35"/>
      <c r="AL424" s="35"/>
    </row>
    <row r="425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  <c r="AB425" s="35"/>
      <c r="AC425" s="35"/>
      <c r="AD425" s="35"/>
      <c r="AE425" s="35"/>
      <c r="AF425" s="35"/>
      <c r="AG425" s="35"/>
      <c r="AH425" s="35"/>
      <c r="AI425" s="35"/>
      <c r="AJ425" s="35"/>
      <c r="AK425" s="35"/>
      <c r="AL425" s="35"/>
    </row>
    <row r="426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  <c r="AB426" s="35"/>
      <c r="AC426" s="35"/>
      <c r="AD426" s="35"/>
      <c r="AE426" s="35"/>
      <c r="AF426" s="35"/>
      <c r="AG426" s="35"/>
      <c r="AH426" s="35"/>
      <c r="AI426" s="35"/>
      <c r="AJ426" s="35"/>
      <c r="AK426" s="35"/>
      <c r="AL426" s="35"/>
    </row>
    <row r="427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  <c r="AB427" s="35"/>
      <c r="AC427" s="35"/>
      <c r="AD427" s="35"/>
      <c r="AE427" s="35"/>
      <c r="AF427" s="35"/>
      <c r="AG427" s="35"/>
      <c r="AH427" s="35"/>
      <c r="AI427" s="35"/>
      <c r="AJ427" s="35"/>
      <c r="AK427" s="35"/>
      <c r="AL427" s="35"/>
    </row>
    <row r="428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  <c r="AB428" s="35"/>
      <c r="AC428" s="35"/>
      <c r="AD428" s="35"/>
      <c r="AE428" s="35"/>
      <c r="AF428" s="35"/>
      <c r="AG428" s="35"/>
      <c r="AH428" s="35"/>
      <c r="AI428" s="35"/>
      <c r="AJ428" s="35"/>
      <c r="AK428" s="35"/>
      <c r="AL428" s="35"/>
    </row>
    <row r="429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  <c r="AB429" s="35"/>
      <c r="AC429" s="35"/>
      <c r="AD429" s="35"/>
      <c r="AE429" s="35"/>
      <c r="AF429" s="35"/>
      <c r="AG429" s="35"/>
      <c r="AH429" s="35"/>
      <c r="AI429" s="35"/>
      <c r="AJ429" s="35"/>
      <c r="AK429" s="35"/>
      <c r="AL429" s="35"/>
    </row>
    <row r="430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  <c r="AC430" s="35"/>
      <c r="AD430" s="35"/>
      <c r="AE430" s="35"/>
      <c r="AF430" s="35"/>
      <c r="AG430" s="35"/>
      <c r="AH430" s="35"/>
      <c r="AI430" s="35"/>
      <c r="AJ430" s="35"/>
      <c r="AK430" s="35"/>
      <c r="AL430" s="35"/>
    </row>
    <row r="43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  <c r="AB431" s="35"/>
      <c r="AC431" s="35"/>
      <c r="AD431" s="35"/>
      <c r="AE431" s="35"/>
      <c r="AF431" s="35"/>
      <c r="AG431" s="35"/>
      <c r="AH431" s="35"/>
      <c r="AI431" s="35"/>
      <c r="AJ431" s="35"/>
      <c r="AK431" s="35"/>
      <c r="AL431" s="35"/>
    </row>
    <row r="432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  <c r="AB432" s="35"/>
      <c r="AC432" s="35"/>
      <c r="AD432" s="35"/>
      <c r="AE432" s="35"/>
      <c r="AF432" s="35"/>
      <c r="AG432" s="35"/>
      <c r="AH432" s="35"/>
      <c r="AI432" s="35"/>
      <c r="AJ432" s="35"/>
      <c r="AK432" s="35"/>
      <c r="AL432" s="35"/>
    </row>
    <row r="433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  <c r="AB433" s="35"/>
      <c r="AC433" s="35"/>
      <c r="AD433" s="35"/>
      <c r="AE433" s="35"/>
      <c r="AF433" s="35"/>
      <c r="AG433" s="35"/>
      <c r="AH433" s="35"/>
      <c r="AI433" s="35"/>
      <c r="AJ433" s="35"/>
      <c r="AK433" s="35"/>
      <c r="AL433" s="35"/>
    </row>
    <row r="434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  <c r="AB434" s="35"/>
      <c r="AC434" s="35"/>
      <c r="AD434" s="35"/>
      <c r="AE434" s="35"/>
      <c r="AF434" s="35"/>
      <c r="AG434" s="35"/>
      <c r="AH434" s="35"/>
      <c r="AI434" s="35"/>
      <c r="AJ434" s="35"/>
      <c r="AK434" s="35"/>
      <c r="AL434" s="35"/>
    </row>
    <row r="435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  <c r="AB435" s="35"/>
      <c r="AC435" s="35"/>
      <c r="AD435" s="35"/>
      <c r="AE435" s="35"/>
      <c r="AF435" s="35"/>
      <c r="AG435" s="35"/>
      <c r="AH435" s="35"/>
      <c r="AI435" s="35"/>
      <c r="AJ435" s="35"/>
      <c r="AK435" s="35"/>
      <c r="AL435" s="35"/>
    </row>
    <row r="436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  <c r="AB436" s="35"/>
      <c r="AC436" s="35"/>
      <c r="AD436" s="35"/>
      <c r="AE436" s="35"/>
      <c r="AF436" s="35"/>
      <c r="AG436" s="35"/>
      <c r="AH436" s="35"/>
      <c r="AI436" s="35"/>
      <c r="AJ436" s="35"/>
      <c r="AK436" s="35"/>
      <c r="AL436" s="35"/>
    </row>
    <row r="437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  <c r="AB437" s="35"/>
      <c r="AC437" s="35"/>
      <c r="AD437" s="35"/>
      <c r="AE437" s="35"/>
      <c r="AF437" s="35"/>
      <c r="AG437" s="35"/>
      <c r="AH437" s="35"/>
      <c r="AI437" s="35"/>
      <c r="AJ437" s="35"/>
      <c r="AK437" s="35"/>
      <c r="AL437" s="35"/>
    </row>
    <row r="438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  <c r="AB438" s="35"/>
      <c r="AC438" s="35"/>
      <c r="AD438" s="35"/>
      <c r="AE438" s="35"/>
      <c r="AF438" s="35"/>
      <c r="AG438" s="35"/>
      <c r="AH438" s="35"/>
      <c r="AI438" s="35"/>
      <c r="AJ438" s="35"/>
      <c r="AK438" s="35"/>
      <c r="AL438" s="35"/>
    </row>
    <row r="439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  <c r="AB439" s="35"/>
      <c r="AC439" s="35"/>
      <c r="AD439" s="35"/>
      <c r="AE439" s="35"/>
      <c r="AF439" s="35"/>
      <c r="AG439" s="35"/>
      <c r="AH439" s="35"/>
      <c r="AI439" s="35"/>
      <c r="AJ439" s="35"/>
      <c r="AK439" s="35"/>
      <c r="AL439" s="35"/>
    </row>
    <row r="440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  <c r="AB440" s="35"/>
      <c r="AC440" s="35"/>
      <c r="AD440" s="35"/>
      <c r="AE440" s="35"/>
      <c r="AF440" s="35"/>
      <c r="AG440" s="35"/>
      <c r="AH440" s="35"/>
      <c r="AI440" s="35"/>
      <c r="AJ440" s="35"/>
      <c r="AK440" s="35"/>
      <c r="AL440" s="35"/>
    </row>
    <row r="44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  <c r="AB441" s="35"/>
      <c r="AC441" s="35"/>
      <c r="AD441" s="35"/>
      <c r="AE441" s="35"/>
      <c r="AF441" s="35"/>
      <c r="AG441" s="35"/>
      <c r="AH441" s="35"/>
      <c r="AI441" s="35"/>
      <c r="AJ441" s="35"/>
      <c r="AK441" s="35"/>
      <c r="AL441" s="35"/>
    </row>
    <row r="442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  <c r="AB442" s="35"/>
      <c r="AC442" s="35"/>
      <c r="AD442" s="35"/>
      <c r="AE442" s="35"/>
      <c r="AF442" s="35"/>
      <c r="AG442" s="35"/>
      <c r="AH442" s="35"/>
      <c r="AI442" s="35"/>
      <c r="AJ442" s="35"/>
      <c r="AK442" s="35"/>
      <c r="AL442" s="35"/>
    </row>
    <row r="443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  <c r="AB443" s="35"/>
      <c r="AC443" s="35"/>
      <c r="AD443" s="35"/>
      <c r="AE443" s="35"/>
      <c r="AF443" s="35"/>
      <c r="AG443" s="35"/>
      <c r="AH443" s="35"/>
      <c r="AI443" s="35"/>
      <c r="AJ443" s="35"/>
      <c r="AK443" s="35"/>
      <c r="AL443" s="35"/>
    </row>
    <row r="444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  <c r="AB444" s="35"/>
      <c r="AC444" s="35"/>
      <c r="AD444" s="35"/>
      <c r="AE444" s="35"/>
      <c r="AF444" s="35"/>
      <c r="AG444" s="35"/>
      <c r="AH444" s="35"/>
      <c r="AI444" s="35"/>
      <c r="AJ444" s="35"/>
      <c r="AK444" s="35"/>
      <c r="AL444" s="35"/>
    </row>
    <row r="445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  <c r="AB445" s="35"/>
      <c r="AC445" s="35"/>
      <c r="AD445" s="35"/>
      <c r="AE445" s="35"/>
      <c r="AF445" s="35"/>
      <c r="AG445" s="35"/>
      <c r="AH445" s="35"/>
      <c r="AI445" s="35"/>
      <c r="AJ445" s="35"/>
      <c r="AK445" s="35"/>
      <c r="AL445" s="35"/>
    </row>
    <row r="446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  <c r="AB446" s="35"/>
      <c r="AC446" s="35"/>
      <c r="AD446" s="35"/>
      <c r="AE446" s="35"/>
      <c r="AF446" s="35"/>
      <c r="AG446" s="35"/>
      <c r="AH446" s="35"/>
      <c r="AI446" s="35"/>
      <c r="AJ446" s="35"/>
      <c r="AK446" s="35"/>
      <c r="AL446" s="35"/>
    </row>
    <row r="447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  <c r="AB447" s="35"/>
      <c r="AC447" s="35"/>
      <c r="AD447" s="35"/>
      <c r="AE447" s="35"/>
      <c r="AF447" s="35"/>
      <c r="AG447" s="35"/>
      <c r="AH447" s="35"/>
      <c r="AI447" s="35"/>
      <c r="AJ447" s="35"/>
      <c r="AK447" s="35"/>
      <c r="AL447" s="35"/>
    </row>
    <row r="448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  <c r="AB448" s="35"/>
      <c r="AC448" s="35"/>
      <c r="AD448" s="35"/>
      <c r="AE448" s="35"/>
      <c r="AF448" s="35"/>
      <c r="AG448" s="35"/>
      <c r="AH448" s="35"/>
      <c r="AI448" s="35"/>
      <c r="AJ448" s="35"/>
      <c r="AK448" s="35"/>
      <c r="AL448" s="35"/>
    </row>
    <row r="449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  <c r="AB449" s="35"/>
      <c r="AC449" s="35"/>
      <c r="AD449" s="35"/>
      <c r="AE449" s="35"/>
      <c r="AF449" s="35"/>
      <c r="AG449" s="35"/>
      <c r="AH449" s="35"/>
      <c r="AI449" s="35"/>
      <c r="AJ449" s="35"/>
      <c r="AK449" s="35"/>
      <c r="AL449" s="35"/>
    </row>
    <row r="450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  <c r="AC450" s="35"/>
      <c r="AD450" s="35"/>
      <c r="AE450" s="35"/>
      <c r="AF450" s="35"/>
      <c r="AG450" s="35"/>
      <c r="AH450" s="35"/>
      <c r="AI450" s="35"/>
      <c r="AJ450" s="35"/>
      <c r="AK450" s="35"/>
      <c r="AL450" s="35"/>
    </row>
    <row r="45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  <c r="AB451" s="35"/>
      <c r="AC451" s="35"/>
      <c r="AD451" s="35"/>
      <c r="AE451" s="35"/>
      <c r="AF451" s="35"/>
      <c r="AG451" s="35"/>
      <c r="AH451" s="35"/>
      <c r="AI451" s="35"/>
      <c r="AJ451" s="35"/>
      <c r="AK451" s="35"/>
      <c r="AL451" s="35"/>
    </row>
    <row r="452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  <c r="AB452" s="35"/>
      <c r="AC452" s="35"/>
      <c r="AD452" s="35"/>
      <c r="AE452" s="35"/>
      <c r="AF452" s="35"/>
      <c r="AG452" s="35"/>
      <c r="AH452" s="35"/>
      <c r="AI452" s="35"/>
      <c r="AJ452" s="35"/>
      <c r="AK452" s="35"/>
      <c r="AL452" s="35"/>
    </row>
    <row r="453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  <c r="AB453" s="35"/>
      <c r="AC453" s="35"/>
      <c r="AD453" s="35"/>
      <c r="AE453" s="35"/>
      <c r="AF453" s="35"/>
      <c r="AG453" s="35"/>
      <c r="AH453" s="35"/>
      <c r="AI453" s="35"/>
      <c r="AJ453" s="35"/>
      <c r="AK453" s="35"/>
      <c r="AL453" s="35"/>
    </row>
    <row r="454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  <c r="AB454" s="35"/>
      <c r="AC454" s="35"/>
      <c r="AD454" s="35"/>
      <c r="AE454" s="35"/>
      <c r="AF454" s="35"/>
      <c r="AG454" s="35"/>
      <c r="AH454" s="35"/>
      <c r="AI454" s="35"/>
      <c r="AJ454" s="35"/>
      <c r="AK454" s="35"/>
      <c r="AL454" s="35"/>
    </row>
    <row r="455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  <c r="AB455" s="35"/>
      <c r="AC455" s="35"/>
      <c r="AD455" s="35"/>
      <c r="AE455" s="35"/>
      <c r="AF455" s="35"/>
      <c r="AG455" s="35"/>
      <c r="AH455" s="35"/>
      <c r="AI455" s="35"/>
      <c r="AJ455" s="35"/>
      <c r="AK455" s="35"/>
      <c r="AL455" s="35"/>
    </row>
    <row r="456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  <c r="AB456" s="35"/>
      <c r="AC456" s="35"/>
      <c r="AD456" s="35"/>
      <c r="AE456" s="35"/>
      <c r="AF456" s="35"/>
      <c r="AG456" s="35"/>
      <c r="AH456" s="35"/>
      <c r="AI456" s="35"/>
      <c r="AJ456" s="35"/>
      <c r="AK456" s="35"/>
      <c r="AL456" s="35"/>
    </row>
    <row r="457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  <c r="AB457" s="35"/>
      <c r="AC457" s="35"/>
      <c r="AD457" s="35"/>
      <c r="AE457" s="35"/>
      <c r="AF457" s="35"/>
      <c r="AG457" s="35"/>
      <c r="AH457" s="35"/>
      <c r="AI457" s="35"/>
      <c r="AJ457" s="35"/>
      <c r="AK457" s="35"/>
      <c r="AL457" s="35"/>
    </row>
    <row r="458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  <c r="AB458" s="35"/>
      <c r="AC458" s="35"/>
      <c r="AD458" s="35"/>
      <c r="AE458" s="35"/>
      <c r="AF458" s="35"/>
      <c r="AG458" s="35"/>
      <c r="AH458" s="35"/>
      <c r="AI458" s="35"/>
      <c r="AJ458" s="35"/>
      <c r="AK458" s="35"/>
      <c r="AL458" s="35"/>
    </row>
    <row r="459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  <c r="AB459" s="35"/>
      <c r="AC459" s="35"/>
      <c r="AD459" s="35"/>
      <c r="AE459" s="35"/>
      <c r="AF459" s="35"/>
      <c r="AG459" s="35"/>
      <c r="AH459" s="35"/>
      <c r="AI459" s="35"/>
      <c r="AJ459" s="35"/>
      <c r="AK459" s="35"/>
      <c r="AL459" s="35"/>
    </row>
    <row r="460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  <c r="AB460" s="35"/>
      <c r="AC460" s="35"/>
      <c r="AD460" s="35"/>
      <c r="AE460" s="35"/>
      <c r="AF460" s="35"/>
      <c r="AG460" s="35"/>
      <c r="AH460" s="35"/>
      <c r="AI460" s="35"/>
      <c r="AJ460" s="35"/>
      <c r="AK460" s="35"/>
      <c r="AL460" s="35"/>
    </row>
    <row r="46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  <c r="AB461" s="35"/>
      <c r="AC461" s="35"/>
      <c r="AD461" s="35"/>
      <c r="AE461" s="35"/>
      <c r="AF461" s="35"/>
      <c r="AG461" s="35"/>
      <c r="AH461" s="35"/>
      <c r="AI461" s="35"/>
      <c r="AJ461" s="35"/>
      <c r="AK461" s="35"/>
      <c r="AL461" s="35"/>
    </row>
    <row r="462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  <c r="AB462" s="35"/>
      <c r="AC462" s="35"/>
      <c r="AD462" s="35"/>
      <c r="AE462" s="35"/>
      <c r="AF462" s="35"/>
      <c r="AG462" s="35"/>
      <c r="AH462" s="35"/>
      <c r="AI462" s="35"/>
      <c r="AJ462" s="35"/>
      <c r="AK462" s="35"/>
      <c r="AL462" s="35"/>
    </row>
    <row r="463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  <c r="AB463" s="35"/>
      <c r="AC463" s="35"/>
      <c r="AD463" s="35"/>
      <c r="AE463" s="35"/>
      <c r="AF463" s="35"/>
      <c r="AG463" s="35"/>
      <c r="AH463" s="35"/>
      <c r="AI463" s="35"/>
      <c r="AJ463" s="35"/>
      <c r="AK463" s="35"/>
      <c r="AL463" s="35"/>
    </row>
    <row r="464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  <c r="AB464" s="35"/>
      <c r="AC464" s="35"/>
      <c r="AD464" s="35"/>
      <c r="AE464" s="35"/>
      <c r="AF464" s="35"/>
      <c r="AG464" s="35"/>
      <c r="AH464" s="35"/>
      <c r="AI464" s="35"/>
      <c r="AJ464" s="35"/>
      <c r="AK464" s="35"/>
      <c r="AL464" s="35"/>
    </row>
    <row r="465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  <c r="AB465" s="35"/>
      <c r="AC465" s="35"/>
      <c r="AD465" s="35"/>
      <c r="AE465" s="35"/>
      <c r="AF465" s="35"/>
      <c r="AG465" s="35"/>
      <c r="AH465" s="35"/>
      <c r="AI465" s="35"/>
      <c r="AJ465" s="35"/>
      <c r="AK465" s="35"/>
      <c r="AL465" s="35"/>
    </row>
    <row r="466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  <c r="AB466" s="35"/>
      <c r="AC466" s="35"/>
      <c r="AD466" s="35"/>
      <c r="AE466" s="35"/>
      <c r="AF466" s="35"/>
      <c r="AG466" s="35"/>
      <c r="AH466" s="35"/>
      <c r="AI466" s="35"/>
      <c r="AJ466" s="35"/>
      <c r="AK466" s="35"/>
      <c r="AL466" s="35"/>
    </row>
    <row r="467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  <c r="AB467" s="35"/>
      <c r="AC467" s="35"/>
      <c r="AD467" s="35"/>
      <c r="AE467" s="35"/>
      <c r="AF467" s="35"/>
      <c r="AG467" s="35"/>
      <c r="AH467" s="35"/>
      <c r="AI467" s="35"/>
      <c r="AJ467" s="35"/>
      <c r="AK467" s="35"/>
      <c r="AL467" s="35"/>
    </row>
    <row r="468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  <c r="AB468" s="35"/>
      <c r="AC468" s="35"/>
      <c r="AD468" s="35"/>
      <c r="AE468" s="35"/>
      <c r="AF468" s="35"/>
      <c r="AG468" s="35"/>
      <c r="AH468" s="35"/>
      <c r="AI468" s="35"/>
      <c r="AJ468" s="35"/>
      <c r="AK468" s="35"/>
      <c r="AL468" s="35"/>
    </row>
    <row r="469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  <c r="AB469" s="35"/>
      <c r="AC469" s="35"/>
      <c r="AD469" s="35"/>
      <c r="AE469" s="35"/>
      <c r="AF469" s="35"/>
      <c r="AG469" s="35"/>
      <c r="AH469" s="35"/>
      <c r="AI469" s="35"/>
      <c r="AJ469" s="35"/>
      <c r="AK469" s="35"/>
      <c r="AL469" s="35"/>
    </row>
    <row r="470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  <c r="AB470" s="35"/>
      <c r="AC470" s="35"/>
      <c r="AD470" s="35"/>
      <c r="AE470" s="35"/>
      <c r="AF470" s="35"/>
      <c r="AG470" s="35"/>
      <c r="AH470" s="35"/>
      <c r="AI470" s="35"/>
      <c r="AJ470" s="35"/>
      <c r="AK470" s="35"/>
      <c r="AL470" s="35"/>
    </row>
    <row r="47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  <c r="AB471" s="35"/>
      <c r="AC471" s="35"/>
      <c r="AD471" s="35"/>
      <c r="AE471" s="35"/>
      <c r="AF471" s="35"/>
      <c r="AG471" s="35"/>
      <c r="AH471" s="35"/>
      <c r="AI471" s="35"/>
      <c r="AJ471" s="35"/>
      <c r="AK471" s="35"/>
      <c r="AL471" s="35"/>
    </row>
    <row r="472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  <c r="AB472" s="35"/>
      <c r="AC472" s="35"/>
      <c r="AD472" s="35"/>
      <c r="AE472" s="35"/>
      <c r="AF472" s="35"/>
      <c r="AG472" s="35"/>
      <c r="AH472" s="35"/>
      <c r="AI472" s="35"/>
      <c r="AJ472" s="35"/>
      <c r="AK472" s="35"/>
      <c r="AL472" s="35"/>
    </row>
    <row r="473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  <c r="AB473" s="35"/>
      <c r="AC473" s="35"/>
      <c r="AD473" s="35"/>
      <c r="AE473" s="35"/>
      <c r="AF473" s="35"/>
      <c r="AG473" s="35"/>
      <c r="AH473" s="35"/>
      <c r="AI473" s="35"/>
      <c r="AJ473" s="35"/>
      <c r="AK473" s="35"/>
      <c r="AL473" s="35"/>
    </row>
    <row r="474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  <c r="AB474" s="35"/>
      <c r="AC474" s="35"/>
      <c r="AD474" s="35"/>
      <c r="AE474" s="35"/>
      <c r="AF474" s="35"/>
      <c r="AG474" s="35"/>
      <c r="AH474" s="35"/>
      <c r="AI474" s="35"/>
      <c r="AJ474" s="35"/>
      <c r="AK474" s="35"/>
      <c r="AL474" s="35"/>
    </row>
    <row r="475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  <c r="AB475" s="35"/>
      <c r="AC475" s="35"/>
      <c r="AD475" s="35"/>
      <c r="AE475" s="35"/>
      <c r="AF475" s="35"/>
      <c r="AG475" s="35"/>
      <c r="AH475" s="35"/>
      <c r="AI475" s="35"/>
      <c r="AJ475" s="35"/>
      <c r="AK475" s="35"/>
      <c r="AL475" s="35"/>
    </row>
    <row r="476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  <c r="AB476" s="35"/>
      <c r="AC476" s="35"/>
      <c r="AD476" s="35"/>
      <c r="AE476" s="35"/>
      <c r="AF476" s="35"/>
      <c r="AG476" s="35"/>
      <c r="AH476" s="35"/>
      <c r="AI476" s="35"/>
      <c r="AJ476" s="35"/>
      <c r="AK476" s="35"/>
      <c r="AL476" s="35"/>
    </row>
    <row r="477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  <c r="AB477" s="35"/>
      <c r="AC477" s="35"/>
      <c r="AD477" s="35"/>
      <c r="AE477" s="35"/>
      <c r="AF477" s="35"/>
      <c r="AG477" s="35"/>
      <c r="AH477" s="35"/>
      <c r="AI477" s="35"/>
      <c r="AJ477" s="35"/>
      <c r="AK477" s="35"/>
      <c r="AL477" s="35"/>
    </row>
    <row r="478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  <c r="AB478" s="35"/>
      <c r="AC478" s="35"/>
      <c r="AD478" s="35"/>
      <c r="AE478" s="35"/>
      <c r="AF478" s="35"/>
      <c r="AG478" s="35"/>
      <c r="AH478" s="35"/>
      <c r="AI478" s="35"/>
      <c r="AJ478" s="35"/>
      <c r="AK478" s="35"/>
      <c r="AL478" s="35"/>
    </row>
    <row r="479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  <c r="AB479" s="35"/>
      <c r="AC479" s="35"/>
      <c r="AD479" s="35"/>
      <c r="AE479" s="35"/>
      <c r="AF479" s="35"/>
      <c r="AG479" s="35"/>
      <c r="AH479" s="35"/>
      <c r="AI479" s="35"/>
      <c r="AJ479" s="35"/>
      <c r="AK479" s="35"/>
      <c r="AL479" s="35"/>
    </row>
    <row r="480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  <c r="AB480" s="35"/>
      <c r="AC480" s="35"/>
      <c r="AD480" s="35"/>
      <c r="AE480" s="35"/>
      <c r="AF480" s="35"/>
      <c r="AG480" s="35"/>
      <c r="AH480" s="35"/>
      <c r="AI480" s="35"/>
      <c r="AJ480" s="35"/>
      <c r="AK480" s="35"/>
      <c r="AL480" s="35"/>
    </row>
    <row r="48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  <c r="AB481" s="35"/>
      <c r="AC481" s="35"/>
      <c r="AD481" s="35"/>
      <c r="AE481" s="35"/>
      <c r="AF481" s="35"/>
      <c r="AG481" s="35"/>
      <c r="AH481" s="35"/>
      <c r="AI481" s="35"/>
      <c r="AJ481" s="35"/>
      <c r="AK481" s="35"/>
      <c r="AL481" s="35"/>
    </row>
    <row r="482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  <c r="AB482" s="35"/>
      <c r="AC482" s="35"/>
      <c r="AD482" s="35"/>
      <c r="AE482" s="35"/>
      <c r="AF482" s="35"/>
      <c r="AG482" s="35"/>
      <c r="AH482" s="35"/>
      <c r="AI482" s="35"/>
      <c r="AJ482" s="35"/>
      <c r="AK482" s="35"/>
      <c r="AL482" s="35"/>
    </row>
    <row r="483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  <c r="AB483" s="35"/>
      <c r="AC483" s="35"/>
      <c r="AD483" s="35"/>
      <c r="AE483" s="35"/>
      <c r="AF483" s="35"/>
      <c r="AG483" s="35"/>
      <c r="AH483" s="35"/>
      <c r="AI483" s="35"/>
      <c r="AJ483" s="35"/>
      <c r="AK483" s="35"/>
      <c r="AL483" s="35"/>
    </row>
    <row r="484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  <c r="AB484" s="35"/>
      <c r="AC484" s="35"/>
      <c r="AD484" s="35"/>
      <c r="AE484" s="35"/>
      <c r="AF484" s="35"/>
      <c r="AG484" s="35"/>
      <c r="AH484" s="35"/>
      <c r="AI484" s="35"/>
      <c r="AJ484" s="35"/>
      <c r="AK484" s="35"/>
      <c r="AL484" s="35"/>
    </row>
    <row r="485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  <c r="AB485" s="35"/>
      <c r="AC485" s="35"/>
      <c r="AD485" s="35"/>
      <c r="AE485" s="35"/>
      <c r="AF485" s="35"/>
      <c r="AG485" s="35"/>
      <c r="AH485" s="35"/>
      <c r="AI485" s="35"/>
      <c r="AJ485" s="35"/>
      <c r="AK485" s="35"/>
      <c r="AL485" s="35"/>
    </row>
    <row r="486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  <c r="AB486" s="35"/>
      <c r="AC486" s="35"/>
      <c r="AD486" s="35"/>
      <c r="AE486" s="35"/>
      <c r="AF486" s="35"/>
      <c r="AG486" s="35"/>
      <c r="AH486" s="35"/>
      <c r="AI486" s="35"/>
      <c r="AJ486" s="35"/>
      <c r="AK486" s="35"/>
      <c r="AL486" s="35"/>
    </row>
    <row r="487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  <c r="AB487" s="35"/>
      <c r="AC487" s="35"/>
      <c r="AD487" s="35"/>
      <c r="AE487" s="35"/>
      <c r="AF487" s="35"/>
      <c r="AG487" s="35"/>
      <c r="AH487" s="35"/>
      <c r="AI487" s="35"/>
      <c r="AJ487" s="35"/>
      <c r="AK487" s="35"/>
      <c r="AL487" s="35"/>
    </row>
    <row r="488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  <c r="AB488" s="35"/>
      <c r="AC488" s="35"/>
      <c r="AD488" s="35"/>
      <c r="AE488" s="35"/>
      <c r="AF488" s="35"/>
      <c r="AG488" s="35"/>
      <c r="AH488" s="35"/>
      <c r="AI488" s="35"/>
      <c r="AJ488" s="35"/>
      <c r="AK488" s="35"/>
      <c r="AL488" s="35"/>
    </row>
    <row r="489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  <c r="AB489" s="35"/>
      <c r="AC489" s="35"/>
      <c r="AD489" s="35"/>
      <c r="AE489" s="35"/>
      <c r="AF489" s="35"/>
      <c r="AG489" s="35"/>
      <c r="AH489" s="35"/>
      <c r="AI489" s="35"/>
      <c r="AJ489" s="35"/>
      <c r="AK489" s="35"/>
      <c r="AL489" s="35"/>
    </row>
    <row r="490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  <c r="AB490" s="35"/>
      <c r="AC490" s="35"/>
      <c r="AD490" s="35"/>
      <c r="AE490" s="35"/>
      <c r="AF490" s="35"/>
      <c r="AG490" s="35"/>
      <c r="AH490" s="35"/>
      <c r="AI490" s="35"/>
      <c r="AJ490" s="35"/>
      <c r="AK490" s="35"/>
      <c r="AL490" s="35"/>
    </row>
    <row r="49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  <c r="AB491" s="35"/>
      <c r="AC491" s="35"/>
      <c r="AD491" s="35"/>
      <c r="AE491" s="35"/>
      <c r="AF491" s="35"/>
      <c r="AG491" s="35"/>
      <c r="AH491" s="35"/>
      <c r="AI491" s="35"/>
      <c r="AJ491" s="35"/>
      <c r="AK491" s="35"/>
      <c r="AL491" s="35"/>
    </row>
    <row r="492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  <c r="AB492" s="35"/>
      <c r="AC492" s="35"/>
      <c r="AD492" s="35"/>
      <c r="AE492" s="35"/>
      <c r="AF492" s="35"/>
      <c r="AG492" s="35"/>
      <c r="AH492" s="35"/>
      <c r="AI492" s="35"/>
      <c r="AJ492" s="35"/>
      <c r="AK492" s="35"/>
      <c r="AL492" s="35"/>
    </row>
    <row r="493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  <c r="AB493" s="35"/>
      <c r="AC493" s="35"/>
      <c r="AD493" s="35"/>
      <c r="AE493" s="35"/>
      <c r="AF493" s="35"/>
      <c r="AG493" s="35"/>
      <c r="AH493" s="35"/>
      <c r="AI493" s="35"/>
      <c r="AJ493" s="35"/>
      <c r="AK493" s="35"/>
      <c r="AL493" s="35"/>
    </row>
    <row r="494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  <c r="AB494" s="35"/>
      <c r="AC494" s="35"/>
      <c r="AD494" s="35"/>
      <c r="AE494" s="35"/>
      <c r="AF494" s="35"/>
      <c r="AG494" s="35"/>
      <c r="AH494" s="35"/>
      <c r="AI494" s="35"/>
      <c r="AJ494" s="35"/>
      <c r="AK494" s="35"/>
      <c r="AL494" s="35"/>
    </row>
    <row r="495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  <c r="AB495" s="35"/>
      <c r="AC495" s="35"/>
      <c r="AD495" s="35"/>
      <c r="AE495" s="35"/>
      <c r="AF495" s="35"/>
      <c r="AG495" s="35"/>
      <c r="AH495" s="35"/>
      <c r="AI495" s="35"/>
      <c r="AJ495" s="35"/>
      <c r="AK495" s="35"/>
      <c r="AL495" s="35"/>
    </row>
    <row r="496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  <c r="AB496" s="35"/>
      <c r="AC496" s="35"/>
      <c r="AD496" s="35"/>
      <c r="AE496" s="35"/>
      <c r="AF496" s="35"/>
      <c r="AG496" s="35"/>
      <c r="AH496" s="35"/>
      <c r="AI496" s="35"/>
      <c r="AJ496" s="35"/>
      <c r="AK496" s="35"/>
      <c r="AL496" s="35"/>
    </row>
    <row r="497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  <c r="AB497" s="35"/>
      <c r="AC497" s="35"/>
      <c r="AD497" s="35"/>
      <c r="AE497" s="35"/>
      <c r="AF497" s="35"/>
      <c r="AG497" s="35"/>
      <c r="AH497" s="35"/>
      <c r="AI497" s="35"/>
      <c r="AJ497" s="35"/>
      <c r="AK497" s="35"/>
      <c r="AL497" s="35"/>
    </row>
    <row r="498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  <c r="AB498" s="35"/>
      <c r="AC498" s="35"/>
      <c r="AD498" s="35"/>
      <c r="AE498" s="35"/>
      <c r="AF498" s="35"/>
      <c r="AG498" s="35"/>
      <c r="AH498" s="35"/>
      <c r="AI498" s="35"/>
      <c r="AJ498" s="35"/>
      <c r="AK498" s="35"/>
      <c r="AL498" s="35"/>
    </row>
    <row r="499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  <c r="AB499" s="35"/>
      <c r="AC499" s="35"/>
      <c r="AD499" s="35"/>
      <c r="AE499" s="35"/>
      <c r="AF499" s="35"/>
      <c r="AG499" s="35"/>
      <c r="AH499" s="35"/>
      <c r="AI499" s="35"/>
      <c r="AJ499" s="35"/>
      <c r="AK499" s="35"/>
      <c r="AL499" s="35"/>
    </row>
    <row r="500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  <c r="AB500" s="35"/>
      <c r="AC500" s="35"/>
      <c r="AD500" s="35"/>
      <c r="AE500" s="35"/>
      <c r="AF500" s="35"/>
      <c r="AG500" s="35"/>
      <c r="AH500" s="35"/>
      <c r="AI500" s="35"/>
      <c r="AJ500" s="35"/>
      <c r="AK500" s="35"/>
      <c r="AL500" s="35"/>
    </row>
    <row r="50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  <c r="AB501" s="35"/>
      <c r="AC501" s="35"/>
      <c r="AD501" s="35"/>
      <c r="AE501" s="35"/>
      <c r="AF501" s="35"/>
      <c r="AG501" s="35"/>
      <c r="AH501" s="35"/>
      <c r="AI501" s="35"/>
      <c r="AJ501" s="35"/>
      <c r="AK501" s="35"/>
      <c r="AL501" s="35"/>
    </row>
    <row r="502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  <c r="AB502" s="35"/>
      <c r="AC502" s="35"/>
      <c r="AD502" s="35"/>
      <c r="AE502" s="35"/>
      <c r="AF502" s="35"/>
      <c r="AG502" s="35"/>
      <c r="AH502" s="35"/>
      <c r="AI502" s="35"/>
      <c r="AJ502" s="35"/>
      <c r="AK502" s="35"/>
      <c r="AL502" s="35"/>
    </row>
    <row r="503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  <c r="AB503" s="35"/>
      <c r="AC503" s="35"/>
      <c r="AD503" s="35"/>
      <c r="AE503" s="35"/>
      <c r="AF503" s="35"/>
      <c r="AG503" s="35"/>
      <c r="AH503" s="35"/>
      <c r="AI503" s="35"/>
      <c r="AJ503" s="35"/>
      <c r="AK503" s="35"/>
      <c r="AL503" s="35"/>
    </row>
    <row r="504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  <c r="AB504" s="35"/>
      <c r="AC504" s="35"/>
      <c r="AD504" s="35"/>
      <c r="AE504" s="35"/>
      <c r="AF504" s="35"/>
      <c r="AG504" s="35"/>
      <c r="AH504" s="35"/>
      <c r="AI504" s="35"/>
      <c r="AJ504" s="35"/>
      <c r="AK504" s="35"/>
      <c r="AL504" s="35"/>
    </row>
    <row r="505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  <c r="AB505" s="35"/>
      <c r="AC505" s="35"/>
      <c r="AD505" s="35"/>
      <c r="AE505" s="35"/>
      <c r="AF505" s="35"/>
      <c r="AG505" s="35"/>
      <c r="AH505" s="35"/>
      <c r="AI505" s="35"/>
      <c r="AJ505" s="35"/>
      <c r="AK505" s="35"/>
      <c r="AL505" s="35"/>
    </row>
    <row r="506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  <c r="AB506" s="35"/>
      <c r="AC506" s="35"/>
      <c r="AD506" s="35"/>
      <c r="AE506" s="35"/>
      <c r="AF506" s="35"/>
      <c r="AG506" s="35"/>
      <c r="AH506" s="35"/>
      <c r="AI506" s="35"/>
      <c r="AJ506" s="35"/>
      <c r="AK506" s="35"/>
      <c r="AL506" s="35"/>
    </row>
    <row r="507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  <c r="AB507" s="35"/>
      <c r="AC507" s="35"/>
      <c r="AD507" s="35"/>
      <c r="AE507" s="35"/>
      <c r="AF507" s="35"/>
      <c r="AG507" s="35"/>
      <c r="AH507" s="35"/>
      <c r="AI507" s="35"/>
      <c r="AJ507" s="35"/>
      <c r="AK507" s="35"/>
      <c r="AL507" s="35"/>
    </row>
    <row r="508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  <c r="AB508" s="35"/>
      <c r="AC508" s="35"/>
      <c r="AD508" s="35"/>
      <c r="AE508" s="35"/>
      <c r="AF508" s="35"/>
      <c r="AG508" s="35"/>
      <c r="AH508" s="35"/>
      <c r="AI508" s="35"/>
      <c r="AJ508" s="35"/>
      <c r="AK508" s="35"/>
      <c r="AL508" s="35"/>
    </row>
    <row r="509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  <c r="AB509" s="35"/>
      <c r="AC509" s="35"/>
      <c r="AD509" s="35"/>
      <c r="AE509" s="35"/>
      <c r="AF509" s="35"/>
      <c r="AG509" s="35"/>
      <c r="AH509" s="35"/>
      <c r="AI509" s="35"/>
      <c r="AJ509" s="35"/>
      <c r="AK509" s="35"/>
      <c r="AL509" s="35"/>
    </row>
    <row r="510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  <c r="AB510" s="35"/>
      <c r="AC510" s="35"/>
      <c r="AD510" s="35"/>
      <c r="AE510" s="35"/>
      <c r="AF510" s="35"/>
      <c r="AG510" s="35"/>
      <c r="AH510" s="35"/>
      <c r="AI510" s="35"/>
      <c r="AJ510" s="35"/>
      <c r="AK510" s="35"/>
      <c r="AL510" s="35"/>
    </row>
    <row r="51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  <c r="AB511" s="35"/>
      <c r="AC511" s="35"/>
      <c r="AD511" s="35"/>
      <c r="AE511" s="35"/>
      <c r="AF511" s="35"/>
      <c r="AG511" s="35"/>
      <c r="AH511" s="35"/>
      <c r="AI511" s="35"/>
      <c r="AJ511" s="35"/>
      <c r="AK511" s="35"/>
      <c r="AL511" s="35"/>
    </row>
    <row r="512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  <c r="AB512" s="35"/>
      <c r="AC512" s="35"/>
      <c r="AD512" s="35"/>
      <c r="AE512" s="35"/>
      <c r="AF512" s="35"/>
      <c r="AG512" s="35"/>
      <c r="AH512" s="35"/>
      <c r="AI512" s="35"/>
      <c r="AJ512" s="35"/>
      <c r="AK512" s="35"/>
      <c r="AL512" s="35"/>
    </row>
    <row r="513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  <c r="AB513" s="35"/>
      <c r="AC513" s="35"/>
      <c r="AD513" s="35"/>
      <c r="AE513" s="35"/>
      <c r="AF513" s="35"/>
      <c r="AG513" s="35"/>
      <c r="AH513" s="35"/>
      <c r="AI513" s="35"/>
      <c r="AJ513" s="35"/>
      <c r="AK513" s="35"/>
      <c r="AL513" s="35"/>
    </row>
    <row r="514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  <c r="AB514" s="35"/>
      <c r="AC514" s="35"/>
      <c r="AD514" s="35"/>
      <c r="AE514" s="35"/>
      <c r="AF514" s="35"/>
      <c r="AG514" s="35"/>
      <c r="AH514" s="35"/>
      <c r="AI514" s="35"/>
      <c r="AJ514" s="35"/>
      <c r="AK514" s="35"/>
      <c r="AL514" s="35"/>
    </row>
    <row r="515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  <c r="AB515" s="35"/>
      <c r="AC515" s="35"/>
      <c r="AD515" s="35"/>
      <c r="AE515" s="35"/>
      <c r="AF515" s="35"/>
      <c r="AG515" s="35"/>
      <c r="AH515" s="35"/>
      <c r="AI515" s="35"/>
      <c r="AJ515" s="35"/>
      <c r="AK515" s="35"/>
      <c r="AL515" s="35"/>
    </row>
    <row r="516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  <c r="AB516" s="35"/>
      <c r="AC516" s="35"/>
      <c r="AD516" s="35"/>
      <c r="AE516" s="35"/>
      <c r="AF516" s="35"/>
      <c r="AG516" s="35"/>
      <c r="AH516" s="35"/>
      <c r="AI516" s="35"/>
      <c r="AJ516" s="35"/>
      <c r="AK516" s="35"/>
      <c r="AL516" s="35"/>
    </row>
    <row r="517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  <c r="AB517" s="35"/>
      <c r="AC517" s="35"/>
      <c r="AD517" s="35"/>
      <c r="AE517" s="35"/>
      <c r="AF517" s="35"/>
      <c r="AG517" s="35"/>
      <c r="AH517" s="35"/>
      <c r="AI517" s="35"/>
      <c r="AJ517" s="35"/>
      <c r="AK517" s="35"/>
      <c r="AL517" s="35"/>
    </row>
    <row r="518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  <c r="AB518" s="35"/>
      <c r="AC518" s="35"/>
      <c r="AD518" s="35"/>
      <c r="AE518" s="35"/>
      <c r="AF518" s="35"/>
      <c r="AG518" s="35"/>
      <c r="AH518" s="35"/>
      <c r="AI518" s="35"/>
      <c r="AJ518" s="35"/>
      <c r="AK518" s="35"/>
      <c r="AL518" s="35"/>
    </row>
    <row r="519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  <c r="AB519" s="35"/>
      <c r="AC519" s="35"/>
      <c r="AD519" s="35"/>
      <c r="AE519" s="35"/>
      <c r="AF519" s="35"/>
      <c r="AG519" s="35"/>
      <c r="AH519" s="35"/>
      <c r="AI519" s="35"/>
      <c r="AJ519" s="35"/>
      <c r="AK519" s="35"/>
      <c r="AL519" s="35"/>
    </row>
    <row r="520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  <c r="AB520" s="35"/>
      <c r="AC520" s="35"/>
      <c r="AD520" s="35"/>
      <c r="AE520" s="35"/>
      <c r="AF520" s="35"/>
      <c r="AG520" s="35"/>
      <c r="AH520" s="35"/>
      <c r="AI520" s="35"/>
      <c r="AJ520" s="35"/>
      <c r="AK520" s="35"/>
      <c r="AL520" s="35"/>
    </row>
    <row r="52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  <c r="AB521" s="35"/>
      <c r="AC521" s="35"/>
      <c r="AD521" s="35"/>
      <c r="AE521" s="35"/>
      <c r="AF521" s="35"/>
      <c r="AG521" s="35"/>
      <c r="AH521" s="35"/>
      <c r="AI521" s="35"/>
      <c r="AJ521" s="35"/>
      <c r="AK521" s="35"/>
      <c r="AL521" s="35"/>
    </row>
    <row r="522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  <c r="AB522" s="35"/>
      <c r="AC522" s="35"/>
      <c r="AD522" s="35"/>
      <c r="AE522" s="35"/>
      <c r="AF522" s="35"/>
      <c r="AG522" s="35"/>
      <c r="AH522" s="35"/>
      <c r="AI522" s="35"/>
      <c r="AJ522" s="35"/>
      <c r="AK522" s="35"/>
      <c r="AL522" s="35"/>
    </row>
    <row r="523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  <c r="AB523" s="35"/>
      <c r="AC523" s="35"/>
      <c r="AD523" s="35"/>
      <c r="AE523" s="35"/>
      <c r="AF523" s="35"/>
      <c r="AG523" s="35"/>
      <c r="AH523" s="35"/>
      <c r="AI523" s="35"/>
      <c r="AJ523" s="35"/>
      <c r="AK523" s="35"/>
      <c r="AL523" s="35"/>
    </row>
    <row r="524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  <c r="AB524" s="35"/>
      <c r="AC524" s="35"/>
      <c r="AD524" s="35"/>
      <c r="AE524" s="35"/>
      <c r="AF524" s="35"/>
      <c r="AG524" s="35"/>
      <c r="AH524" s="35"/>
      <c r="AI524" s="35"/>
      <c r="AJ524" s="35"/>
      <c r="AK524" s="35"/>
      <c r="AL524" s="35"/>
    </row>
    <row r="525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  <c r="AB525" s="35"/>
      <c r="AC525" s="35"/>
      <c r="AD525" s="35"/>
      <c r="AE525" s="35"/>
      <c r="AF525" s="35"/>
      <c r="AG525" s="35"/>
      <c r="AH525" s="35"/>
      <c r="AI525" s="35"/>
      <c r="AJ525" s="35"/>
      <c r="AK525" s="35"/>
      <c r="AL525" s="35"/>
    </row>
    <row r="526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  <c r="AB526" s="35"/>
      <c r="AC526" s="35"/>
      <c r="AD526" s="35"/>
      <c r="AE526" s="35"/>
      <c r="AF526" s="35"/>
      <c r="AG526" s="35"/>
      <c r="AH526" s="35"/>
      <c r="AI526" s="35"/>
      <c r="AJ526" s="35"/>
      <c r="AK526" s="35"/>
      <c r="AL526" s="35"/>
    </row>
    <row r="527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  <c r="AB527" s="35"/>
      <c r="AC527" s="35"/>
      <c r="AD527" s="35"/>
      <c r="AE527" s="35"/>
      <c r="AF527" s="35"/>
      <c r="AG527" s="35"/>
      <c r="AH527" s="35"/>
      <c r="AI527" s="35"/>
      <c r="AJ527" s="35"/>
      <c r="AK527" s="35"/>
      <c r="AL527" s="35"/>
    </row>
    <row r="528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  <c r="AB528" s="35"/>
      <c r="AC528" s="35"/>
      <c r="AD528" s="35"/>
      <c r="AE528" s="35"/>
      <c r="AF528" s="35"/>
      <c r="AG528" s="35"/>
      <c r="AH528" s="35"/>
      <c r="AI528" s="35"/>
      <c r="AJ528" s="35"/>
      <c r="AK528" s="35"/>
      <c r="AL528" s="35"/>
    </row>
    <row r="529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  <c r="AB529" s="35"/>
      <c r="AC529" s="35"/>
      <c r="AD529" s="35"/>
      <c r="AE529" s="35"/>
      <c r="AF529" s="35"/>
      <c r="AG529" s="35"/>
      <c r="AH529" s="35"/>
      <c r="AI529" s="35"/>
      <c r="AJ529" s="35"/>
      <c r="AK529" s="35"/>
      <c r="AL529" s="35"/>
    </row>
    <row r="530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  <c r="AB530" s="35"/>
      <c r="AC530" s="35"/>
      <c r="AD530" s="35"/>
      <c r="AE530" s="35"/>
      <c r="AF530" s="35"/>
      <c r="AG530" s="35"/>
      <c r="AH530" s="35"/>
      <c r="AI530" s="35"/>
      <c r="AJ530" s="35"/>
      <c r="AK530" s="35"/>
      <c r="AL530" s="35"/>
    </row>
    <row r="53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  <c r="AB531" s="35"/>
      <c r="AC531" s="35"/>
      <c r="AD531" s="35"/>
      <c r="AE531" s="35"/>
      <c r="AF531" s="35"/>
      <c r="AG531" s="35"/>
      <c r="AH531" s="35"/>
      <c r="AI531" s="35"/>
      <c r="AJ531" s="35"/>
      <c r="AK531" s="35"/>
      <c r="AL531" s="35"/>
    </row>
    <row r="532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  <c r="AB532" s="35"/>
      <c r="AC532" s="35"/>
      <c r="AD532" s="35"/>
      <c r="AE532" s="35"/>
      <c r="AF532" s="35"/>
      <c r="AG532" s="35"/>
      <c r="AH532" s="35"/>
      <c r="AI532" s="35"/>
      <c r="AJ532" s="35"/>
      <c r="AK532" s="35"/>
      <c r="AL532" s="35"/>
    </row>
    <row r="533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  <c r="AB533" s="35"/>
      <c r="AC533" s="35"/>
      <c r="AD533" s="35"/>
      <c r="AE533" s="35"/>
      <c r="AF533" s="35"/>
      <c r="AG533" s="35"/>
      <c r="AH533" s="35"/>
      <c r="AI533" s="35"/>
      <c r="AJ533" s="35"/>
      <c r="AK533" s="35"/>
      <c r="AL533" s="35"/>
    </row>
    <row r="534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  <c r="AB534" s="35"/>
      <c r="AC534" s="35"/>
      <c r="AD534" s="35"/>
      <c r="AE534" s="35"/>
      <c r="AF534" s="35"/>
      <c r="AG534" s="35"/>
      <c r="AH534" s="35"/>
      <c r="AI534" s="35"/>
      <c r="AJ534" s="35"/>
      <c r="AK534" s="35"/>
      <c r="AL534" s="35"/>
    </row>
    <row r="535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  <c r="AB535" s="35"/>
      <c r="AC535" s="35"/>
      <c r="AD535" s="35"/>
      <c r="AE535" s="35"/>
      <c r="AF535" s="35"/>
      <c r="AG535" s="35"/>
      <c r="AH535" s="35"/>
      <c r="AI535" s="35"/>
      <c r="AJ535" s="35"/>
      <c r="AK535" s="35"/>
      <c r="AL535" s="35"/>
    </row>
    <row r="536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  <c r="AB536" s="35"/>
      <c r="AC536" s="35"/>
      <c r="AD536" s="35"/>
      <c r="AE536" s="35"/>
      <c r="AF536" s="35"/>
      <c r="AG536" s="35"/>
      <c r="AH536" s="35"/>
      <c r="AI536" s="35"/>
      <c r="AJ536" s="35"/>
      <c r="AK536" s="35"/>
      <c r="AL536" s="35"/>
    </row>
    <row r="537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  <c r="AB537" s="35"/>
      <c r="AC537" s="35"/>
      <c r="AD537" s="35"/>
      <c r="AE537" s="35"/>
      <c r="AF537" s="35"/>
      <c r="AG537" s="35"/>
      <c r="AH537" s="35"/>
      <c r="AI537" s="35"/>
      <c r="AJ537" s="35"/>
      <c r="AK537" s="35"/>
      <c r="AL537" s="35"/>
    </row>
    <row r="538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  <c r="AB538" s="35"/>
      <c r="AC538" s="35"/>
      <c r="AD538" s="35"/>
      <c r="AE538" s="35"/>
      <c r="AF538" s="35"/>
      <c r="AG538" s="35"/>
      <c r="AH538" s="35"/>
      <c r="AI538" s="35"/>
      <c r="AJ538" s="35"/>
      <c r="AK538" s="35"/>
      <c r="AL538" s="35"/>
    </row>
    <row r="539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  <c r="AD539" s="35"/>
      <c r="AE539" s="35"/>
      <c r="AF539" s="35"/>
      <c r="AG539" s="35"/>
      <c r="AH539" s="35"/>
      <c r="AI539" s="35"/>
      <c r="AJ539" s="35"/>
      <c r="AK539" s="35"/>
      <c r="AL539" s="35"/>
    </row>
    <row r="540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  <c r="AB540" s="35"/>
      <c r="AC540" s="35"/>
      <c r="AD540" s="35"/>
      <c r="AE540" s="35"/>
      <c r="AF540" s="35"/>
      <c r="AG540" s="35"/>
      <c r="AH540" s="35"/>
      <c r="AI540" s="35"/>
      <c r="AJ540" s="35"/>
      <c r="AK540" s="35"/>
      <c r="AL540" s="35"/>
    </row>
    <row r="54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  <c r="AB541" s="35"/>
      <c r="AC541" s="35"/>
      <c r="AD541" s="35"/>
      <c r="AE541" s="35"/>
      <c r="AF541" s="35"/>
      <c r="AG541" s="35"/>
      <c r="AH541" s="35"/>
      <c r="AI541" s="35"/>
      <c r="AJ541" s="35"/>
      <c r="AK541" s="35"/>
      <c r="AL541" s="35"/>
    </row>
    <row r="542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  <c r="AB542" s="35"/>
      <c r="AC542" s="35"/>
      <c r="AD542" s="35"/>
      <c r="AE542" s="35"/>
      <c r="AF542" s="35"/>
      <c r="AG542" s="35"/>
      <c r="AH542" s="35"/>
      <c r="AI542" s="35"/>
      <c r="AJ542" s="35"/>
      <c r="AK542" s="35"/>
      <c r="AL542" s="35"/>
    </row>
    <row r="543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  <c r="AB543" s="35"/>
      <c r="AC543" s="35"/>
      <c r="AD543" s="35"/>
      <c r="AE543" s="35"/>
      <c r="AF543" s="35"/>
      <c r="AG543" s="35"/>
      <c r="AH543" s="35"/>
      <c r="AI543" s="35"/>
      <c r="AJ543" s="35"/>
      <c r="AK543" s="35"/>
      <c r="AL543" s="35"/>
    </row>
    <row r="544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  <c r="AB544" s="35"/>
      <c r="AC544" s="35"/>
      <c r="AD544" s="35"/>
      <c r="AE544" s="35"/>
      <c r="AF544" s="35"/>
      <c r="AG544" s="35"/>
      <c r="AH544" s="35"/>
      <c r="AI544" s="35"/>
      <c r="AJ544" s="35"/>
      <c r="AK544" s="35"/>
      <c r="AL544" s="35"/>
    </row>
    <row r="545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  <c r="AB545" s="35"/>
      <c r="AC545" s="35"/>
      <c r="AD545" s="35"/>
      <c r="AE545" s="35"/>
      <c r="AF545" s="35"/>
      <c r="AG545" s="35"/>
      <c r="AH545" s="35"/>
      <c r="AI545" s="35"/>
      <c r="AJ545" s="35"/>
      <c r="AK545" s="35"/>
      <c r="AL545" s="35"/>
    </row>
    <row r="546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  <c r="AB546" s="35"/>
      <c r="AC546" s="35"/>
      <c r="AD546" s="35"/>
      <c r="AE546" s="35"/>
      <c r="AF546" s="35"/>
      <c r="AG546" s="35"/>
      <c r="AH546" s="35"/>
      <c r="AI546" s="35"/>
      <c r="AJ546" s="35"/>
      <c r="AK546" s="35"/>
      <c r="AL546" s="35"/>
    </row>
    <row r="547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  <c r="AB547" s="35"/>
      <c r="AC547" s="35"/>
      <c r="AD547" s="35"/>
      <c r="AE547" s="35"/>
      <c r="AF547" s="35"/>
      <c r="AG547" s="35"/>
      <c r="AH547" s="35"/>
      <c r="AI547" s="35"/>
      <c r="AJ547" s="35"/>
      <c r="AK547" s="35"/>
      <c r="AL547" s="35"/>
    </row>
    <row r="548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  <c r="AB548" s="35"/>
      <c r="AC548" s="35"/>
      <c r="AD548" s="35"/>
      <c r="AE548" s="35"/>
      <c r="AF548" s="35"/>
      <c r="AG548" s="35"/>
      <c r="AH548" s="35"/>
      <c r="AI548" s="35"/>
      <c r="AJ548" s="35"/>
      <c r="AK548" s="35"/>
      <c r="AL548" s="35"/>
    </row>
    <row r="549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  <c r="AB549" s="35"/>
      <c r="AC549" s="35"/>
      <c r="AD549" s="35"/>
      <c r="AE549" s="35"/>
      <c r="AF549" s="35"/>
      <c r="AG549" s="35"/>
      <c r="AH549" s="35"/>
      <c r="AI549" s="35"/>
      <c r="AJ549" s="35"/>
      <c r="AK549" s="35"/>
      <c r="AL549" s="35"/>
    </row>
    <row r="550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  <c r="AB550" s="35"/>
      <c r="AC550" s="35"/>
      <c r="AD550" s="35"/>
      <c r="AE550" s="35"/>
      <c r="AF550" s="35"/>
      <c r="AG550" s="35"/>
      <c r="AH550" s="35"/>
      <c r="AI550" s="35"/>
      <c r="AJ550" s="35"/>
      <c r="AK550" s="35"/>
      <c r="AL550" s="35"/>
    </row>
    <row r="55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  <c r="AB551" s="35"/>
      <c r="AC551" s="35"/>
      <c r="AD551" s="35"/>
      <c r="AE551" s="35"/>
      <c r="AF551" s="35"/>
      <c r="AG551" s="35"/>
      <c r="AH551" s="35"/>
      <c r="AI551" s="35"/>
      <c r="AJ551" s="35"/>
      <c r="AK551" s="35"/>
      <c r="AL551" s="35"/>
    </row>
    <row r="552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  <c r="AB552" s="35"/>
      <c r="AC552" s="35"/>
      <c r="AD552" s="35"/>
      <c r="AE552" s="35"/>
      <c r="AF552" s="35"/>
      <c r="AG552" s="35"/>
      <c r="AH552" s="35"/>
      <c r="AI552" s="35"/>
      <c r="AJ552" s="35"/>
      <c r="AK552" s="35"/>
      <c r="AL552" s="35"/>
    </row>
    <row r="553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  <c r="AB553" s="35"/>
      <c r="AC553" s="35"/>
      <c r="AD553" s="35"/>
      <c r="AE553" s="35"/>
      <c r="AF553" s="35"/>
      <c r="AG553" s="35"/>
      <c r="AH553" s="35"/>
      <c r="AI553" s="35"/>
      <c r="AJ553" s="35"/>
      <c r="AK553" s="35"/>
      <c r="AL553" s="35"/>
    </row>
    <row r="554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  <c r="AB554" s="35"/>
      <c r="AC554" s="35"/>
      <c r="AD554" s="35"/>
      <c r="AE554" s="35"/>
      <c r="AF554" s="35"/>
      <c r="AG554" s="35"/>
      <c r="AH554" s="35"/>
      <c r="AI554" s="35"/>
      <c r="AJ554" s="35"/>
      <c r="AK554" s="35"/>
      <c r="AL554" s="35"/>
    </row>
    <row r="555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  <c r="AB555" s="35"/>
      <c r="AC555" s="35"/>
      <c r="AD555" s="35"/>
      <c r="AE555" s="35"/>
      <c r="AF555" s="35"/>
      <c r="AG555" s="35"/>
      <c r="AH555" s="35"/>
      <c r="AI555" s="35"/>
      <c r="AJ555" s="35"/>
      <c r="AK555" s="35"/>
      <c r="AL555" s="35"/>
    </row>
    <row r="556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  <c r="AB556" s="35"/>
      <c r="AC556" s="35"/>
      <c r="AD556" s="35"/>
      <c r="AE556" s="35"/>
      <c r="AF556" s="35"/>
      <c r="AG556" s="35"/>
      <c r="AH556" s="35"/>
      <c r="AI556" s="35"/>
      <c r="AJ556" s="35"/>
      <c r="AK556" s="35"/>
      <c r="AL556" s="35"/>
    </row>
    <row r="557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  <c r="AB557" s="35"/>
      <c r="AC557" s="35"/>
      <c r="AD557" s="35"/>
      <c r="AE557" s="35"/>
      <c r="AF557" s="35"/>
      <c r="AG557" s="35"/>
      <c r="AH557" s="35"/>
      <c r="AI557" s="35"/>
      <c r="AJ557" s="35"/>
      <c r="AK557" s="35"/>
      <c r="AL557" s="35"/>
    </row>
    <row r="558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  <c r="AB558" s="35"/>
      <c r="AC558" s="35"/>
      <c r="AD558" s="35"/>
      <c r="AE558" s="35"/>
      <c r="AF558" s="35"/>
      <c r="AG558" s="35"/>
      <c r="AH558" s="35"/>
      <c r="AI558" s="35"/>
      <c r="AJ558" s="35"/>
      <c r="AK558" s="35"/>
      <c r="AL558" s="35"/>
    </row>
    <row r="559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  <c r="AB559" s="35"/>
      <c r="AC559" s="35"/>
      <c r="AD559" s="35"/>
      <c r="AE559" s="35"/>
      <c r="AF559" s="35"/>
      <c r="AG559" s="35"/>
      <c r="AH559" s="35"/>
      <c r="AI559" s="35"/>
      <c r="AJ559" s="35"/>
      <c r="AK559" s="35"/>
      <c r="AL559" s="35"/>
    </row>
    <row r="560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  <c r="AB560" s="35"/>
      <c r="AC560" s="35"/>
      <c r="AD560" s="35"/>
      <c r="AE560" s="35"/>
      <c r="AF560" s="35"/>
      <c r="AG560" s="35"/>
      <c r="AH560" s="35"/>
      <c r="AI560" s="35"/>
      <c r="AJ560" s="35"/>
      <c r="AK560" s="35"/>
      <c r="AL560" s="35"/>
    </row>
    <row r="56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  <c r="AB561" s="35"/>
      <c r="AC561" s="35"/>
      <c r="AD561" s="35"/>
      <c r="AE561" s="35"/>
      <c r="AF561" s="35"/>
      <c r="AG561" s="35"/>
      <c r="AH561" s="35"/>
      <c r="AI561" s="35"/>
      <c r="AJ561" s="35"/>
      <c r="AK561" s="35"/>
      <c r="AL561" s="35"/>
    </row>
    <row r="562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  <c r="AB562" s="35"/>
      <c r="AC562" s="35"/>
      <c r="AD562" s="35"/>
      <c r="AE562" s="35"/>
      <c r="AF562" s="35"/>
      <c r="AG562" s="35"/>
      <c r="AH562" s="35"/>
      <c r="AI562" s="35"/>
      <c r="AJ562" s="35"/>
      <c r="AK562" s="35"/>
      <c r="AL562" s="35"/>
    </row>
    <row r="563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  <c r="AB563" s="35"/>
      <c r="AC563" s="35"/>
      <c r="AD563" s="35"/>
      <c r="AE563" s="35"/>
      <c r="AF563" s="35"/>
      <c r="AG563" s="35"/>
      <c r="AH563" s="35"/>
      <c r="AI563" s="35"/>
      <c r="AJ563" s="35"/>
      <c r="AK563" s="35"/>
      <c r="AL563" s="35"/>
    </row>
    <row r="564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  <c r="AB564" s="35"/>
      <c r="AC564" s="35"/>
      <c r="AD564" s="35"/>
      <c r="AE564" s="35"/>
      <c r="AF564" s="35"/>
      <c r="AG564" s="35"/>
      <c r="AH564" s="35"/>
      <c r="AI564" s="35"/>
      <c r="AJ564" s="35"/>
      <c r="AK564" s="35"/>
      <c r="AL564" s="35"/>
    </row>
    <row r="565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  <c r="AB565" s="35"/>
      <c r="AC565" s="35"/>
      <c r="AD565" s="35"/>
      <c r="AE565" s="35"/>
      <c r="AF565" s="35"/>
      <c r="AG565" s="35"/>
      <c r="AH565" s="35"/>
      <c r="AI565" s="35"/>
      <c r="AJ565" s="35"/>
      <c r="AK565" s="35"/>
      <c r="AL565" s="35"/>
    </row>
    <row r="566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  <c r="AB566" s="35"/>
      <c r="AC566" s="35"/>
      <c r="AD566" s="35"/>
      <c r="AE566" s="35"/>
      <c r="AF566" s="35"/>
      <c r="AG566" s="35"/>
      <c r="AH566" s="35"/>
      <c r="AI566" s="35"/>
      <c r="AJ566" s="35"/>
      <c r="AK566" s="35"/>
      <c r="AL566" s="35"/>
    </row>
    <row r="567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  <c r="AB567" s="35"/>
      <c r="AC567" s="35"/>
      <c r="AD567" s="35"/>
      <c r="AE567" s="35"/>
      <c r="AF567" s="35"/>
      <c r="AG567" s="35"/>
      <c r="AH567" s="35"/>
      <c r="AI567" s="35"/>
      <c r="AJ567" s="35"/>
      <c r="AK567" s="35"/>
      <c r="AL567" s="35"/>
    </row>
    <row r="568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  <c r="AB568" s="35"/>
      <c r="AC568" s="35"/>
      <c r="AD568" s="35"/>
      <c r="AE568" s="35"/>
      <c r="AF568" s="35"/>
      <c r="AG568" s="35"/>
      <c r="AH568" s="35"/>
      <c r="AI568" s="35"/>
      <c r="AJ568" s="35"/>
      <c r="AK568" s="35"/>
      <c r="AL568" s="35"/>
    </row>
    <row r="569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  <c r="AB569" s="35"/>
      <c r="AC569" s="35"/>
      <c r="AD569" s="35"/>
      <c r="AE569" s="35"/>
      <c r="AF569" s="35"/>
      <c r="AG569" s="35"/>
      <c r="AH569" s="35"/>
      <c r="AI569" s="35"/>
      <c r="AJ569" s="35"/>
      <c r="AK569" s="35"/>
      <c r="AL569" s="35"/>
    </row>
    <row r="570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  <c r="AB570" s="35"/>
      <c r="AC570" s="35"/>
      <c r="AD570" s="35"/>
      <c r="AE570" s="35"/>
      <c r="AF570" s="35"/>
      <c r="AG570" s="35"/>
      <c r="AH570" s="35"/>
      <c r="AI570" s="35"/>
      <c r="AJ570" s="35"/>
      <c r="AK570" s="35"/>
      <c r="AL570" s="35"/>
    </row>
    <row r="57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  <c r="AB571" s="35"/>
      <c r="AC571" s="35"/>
      <c r="AD571" s="35"/>
      <c r="AE571" s="35"/>
      <c r="AF571" s="35"/>
      <c r="AG571" s="35"/>
      <c r="AH571" s="35"/>
      <c r="AI571" s="35"/>
      <c r="AJ571" s="35"/>
      <c r="AK571" s="35"/>
      <c r="AL571" s="35"/>
    </row>
    <row r="572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  <c r="AB572" s="35"/>
      <c r="AC572" s="35"/>
      <c r="AD572" s="35"/>
      <c r="AE572" s="35"/>
      <c r="AF572" s="35"/>
      <c r="AG572" s="35"/>
      <c r="AH572" s="35"/>
      <c r="AI572" s="35"/>
      <c r="AJ572" s="35"/>
      <c r="AK572" s="35"/>
      <c r="AL572" s="35"/>
    </row>
    <row r="573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  <c r="AB573" s="35"/>
      <c r="AC573" s="35"/>
      <c r="AD573" s="35"/>
      <c r="AE573" s="35"/>
      <c r="AF573" s="35"/>
      <c r="AG573" s="35"/>
      <c r="AH573" s="35"/>
      <c r="AI573" s="35"/>
      <c r="AJ573" s="35"/>
      <c r="AK573" s="35"/>
      <c r="AL573" s="35"/>
    </row>
    <row r="574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  <c r="AB574" s="35"/>
      <c r="AC574" s="35"/>
      <c r="AD574" s="35"/>
      <c r="AE574" s="35"/>
      <c r="AF574" s="35"/>
      <c r="AG574" s="35"/>
      <c r="AH574" s="35"/>
      <c r="AI574" s="35"/>
      <c r="AJ574" s="35"/>
      <c r="AK574" s="35"/>
      <c r="AL574" s="35"/>
    </row>
    <row r="575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  <c r="AB575" s="35"/>
      <c r="AC575" s="35"/>
      <c r="AD575" s="35"/>
      <c r="AE575" s="35"/>
      <c r="AF575" s="35"/>
      <c r="AG575" s="35"/>
      <c r="AH575" s="35"/>
      <c r="AI575" s="35"/>
      <c r="AJ575" s="35"/>
      <c r="AK575" s="35"/>
      <c r="AL575" s="35"/>
    </row>
    <row r="576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  <c r="AB576" s="35"/>
      <c r="AC576" s="35"/>
      <c r="AD576" s="35"/>
      <c r="AE576" s="35"/>
      <c r="AF576" s="35"/>
      <c r="AG576" s="35"/>
      <c r="AH576" s="35"/>
      <c r="AI576" s="35"/>
      <c r="AJ576" s="35"/>
      <c r="AK576" s="35"/>
      <c r="AL576" s="35"/>
    </row>
    <row r="577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  <c r="AB577" s="35"/>
      <c r="AC577" s="35"/>
      <c r="AD577" s="35"/>
      <c r="AE577" s="35"/>
      <c r="AF577" s="35"/>
      <c r="AG577" s="35"/>
      <c r="AH577" s="35"/>
      <c r="AI577" s="35"/>
      <c r="AJ577" s="35"/>
      <c r="AK577" s="35"/>
      <c r="AL577" s="35"/>
    </row>
    <row r="578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  <c r="AB578" s="35"/>
      <c r="AC578" s="35"/>
      <c r="AD578" s="35"/>
      <c r="AE578" s="35"/>
      <c r="AF578" s="35"/>
      <c r="AG578" s="35"/>
      <c r="AH578" s="35"/>
      <c r="AI578" s="35"/>
      <c r="AJ578" s="35"/>
      <c r="AK578" s="35"/>
      <c r="AL578" s="35"/>
    </row>
    <row r="579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  <c r="AB579" s="35"/>
      <c r="AC579" s="35"/>
      <c r="AD579" s="35"/>
      <c r="AE579" s="35"/>
      <c r="AF579" s="35"/>
      <c r="AG579" s="35"/>
      <c r="AH579" s="35"/>
      <c r="AI579" s="35"/>
      <c r="AJ579" s="35"/>
      <c r="AK579" s="35"/>
      <c r="AL579" s="35"/>
    </row>
    <row r="580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  <c r="AB580" s="35"/>
      <c r="AC580" s="35"/>
      <c r="AD580" s="35"/>
      <c r="AE580" s="35"/>
      <c r="AF580" s="35"/>
      <c r="AG580" s="35"/>
      <c r="AH580" s="35"/>
      <c r="AI580" s="35"/>
      <c r="AJ580" s="35"/>
      <c r="AK580" s="35"/>
      <c r="AL580" s="35"/>
    </row>
    <row r="58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  <c r="AB581" s="35"/>
      <c r="AC581" s="35"/>
      <c r="AD581" s="35"/>
      <c r="AE581" s="35"/>
      <c r="AF581" s="35"/>
      <c r="AG581" s="35"/>
      <c r="AH581" s="35"/>
      <c r="AI581" s="35"/>
      <c r="AJ581" s="35"/>
      <c r="AK581" s="35"/>
      <c r="AL581" s="35"/>
    </row>
    <row r="582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  <c r="AB582" s="35"/>
      <c r="AC582" s="35"/>
      <c r="AD582" s="35"/>
      <c r="AE582" s="35"/>
      <c r="AF582" s="35"/>
      <c r="AG582" s="35"/>
      <c r="AH582" s="35"/>
      <c r="AI582" s="35"/>
      <c r="AJ582" s="35"/>
      <c r="AK582" s="35"/>
      <c r="AL582" s="35"/>
    </row>
    <row r="583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  <c r="AB583" s="35"/>
      <c r="AC583" s="35"/>
      <c r="AD583" s="35"/>
      <c r="AE583" s="35"/>
      <c r="AF583" s="35"/>
      <c r="AG583" s="35"/>
      <c r="AH583" s="35"/>
      <c r="AI583" s="35"/>
      <c r="AJ583" s="35"/>
      <c r="AK583" s="35"/>
      <c r="AL583" s="35"/>
    </row>
    <row r="584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  <c r="AB584" s="35"/>
      <c r="AC584" s="35"/>
      <c r="AD584" s="35"/>
      <c r="AE584" s="35"/>
      <c r="AF584" s="35"/>
      <c r="AG584" s="35"/>
      <c r="AH584" s="35"/>
      <c r="AI584" s="35"/>
      <c r="AJ584" s="35"/>
      <c r="AK584" s="35"/>
      <c r="AL584" s="35"/>
    </row>
    <row r="585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  <c r="AB585" s="35"/>
      <c r="AC585" s="35"/>
      <c r="AD585" s="35"/>
      <c r="AE585" s="35"/>
      <c r="AF585" s="35"/>
      <c r="AG585" s="35"/>
      <c r="AH585" s="35"/>
      <c r="AI585" s="35"/>
      <c r="AJ585" s="35"/>
      <c r="AK585" s="35"/>
      <c r="AL585" s="35"/>
    </row>
    <row r="586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  <c r="AB586" s="35"/>
      <c r="AC586" s="35"/>
      <c r="AD586" s="35"/>
      <c r="AE586" s="35"/>
      <c r="AF586" s="35"/>
      <c r="AG586" s="35"/>
      <c r="AH586" s="35"/>
      <c r="AI586" s="35"/>
      <c r="AJ586" s="35"/>
      <c r="AK586" s="35"/>
      <c r="AL586" s="35"/>
    </row>
    <row r="587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  <c r="AB587" s="35"/>
      <c r="AC587" s="35"/>
      <c r="AD587" s="35"/>
      <c r="AE587" s="35"/>
      <c r="AF587" s="35"/>
      <c r="AG587" s="35"/>
      <c r="AH587" s="35"/>
      <c r="AI587" s="35"/>
      <c r="AJ587" s="35"/>
      <c r="AK587" s="35"/>
      <c r="AL587" s="35"/>
    </row>
    <row r="588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  <c r="AB588" s="35"/>
      <c r="AC588" s="35"/>
      <c r="AD588" s="35"/>
      <c r="AE588" s="35"/>
      <c r="AF588" s="35"/>
      <c r="AG588" s="35"/>
      <c r="AH588" s="35"/>
      <c r="AI588" s="35"/>
      <c r="AJ588" s="35"/>
      <c r="AK588" s="35"/>
      <c r="AL588" s="35"/>
    </row>
    <row r="589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  <c r="AB589" s="35"/>
      <c r="AC589" s="35"/>
      <c r="AD589" s="35"/>
      <c r="AE589" s="35"/>
      <c r="AF589" s="35"/>
      <c r="AG589" s="35"/>
      <c r="AH589" s="35"/>
      <c r="AI589" s="35"/>
      <c r="AJ589" s="35"/>
      <c r="AK589" s="35"/>
      <c r="AL589" s="35"/>
    </row>
    <row r="590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  <c r="AB590" s="35"/>
      <c r="AC590" s="35"/>
      <c r="AD590" s="35"/>
      <c r="AE590" s="35"/>
      <c r="AF590" s="35"/>
      <c r="AG590" s="35"/>
      <c r="AH590" s="35"/>
      <c r="AI590" s="35"/>
      <c r="AJ590" s="35"/>
      <c r="AK590" s="35"/>
      <c r="AL590" s="35"/>
    </row>
    <row r="59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  <c r="AB591" s="35"/>
      <c r="AC591" s="35"/>
      <c r="AD591" s="35"/>
      <c r="AE591" s="35"/>
      <c r="AF591" s="35"/>
      <c r="AG591" s="35"/>
      <c r="AH591" s="35"/>
      <c r="AI591" s="35"/>
      <c r="AJ591" s="35"/>
      <c r="AK591" s="35"/>
      <c r="AL591" s="35"/>
    </row>
    <row r="592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  <c r="AB592" s="35"/>
      <c r="AC592" s="35"/>
      <c r="AD592" s="35"/>
      <c r="AE592" s="35"/>
      <c r="AF592" s="35"/>
      <c r="AG592" s="35"/>
      <c r="AH592" s="35"/>
      <c r="AI592" s="35"/>
      <c r="AJ592" s="35"/>
      <c r="AK592" s="35"/>
      <c r="AL592" s="35"/>
    </row>
    <row r="593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  <c r="AB593" s="35"/>
      <c r="AC593" s="35"/>
      <c r="AD593" s="35"/>
      <c r="AE593" s="35"/>
      <c r="AF593" s="35"/>
      <c r="AG593" s="35"/>
      <c r="AH593" s="35"/>
      <c r="AI593" s="35"/>
      <c r="AJ593" s="35"/>
      <c r="AK593" s="35"/>
      <c r="AL593" s="35"/>
    </row>
    <row r="594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  <c r="AB594" s="35"/>
      <c r="AC594" s="35"/>
      <c r="AD594" s="35"/>
      <c r="AE594" s="35"/>
      <c r="AF594" s="35"/>
      <c r="AG594" s="35"/>
      <c r="AH594" s="35"/>
      <c r="AI594" s="35"/>
      <c r="AJ594" s="35"/>
      <c r="AK594" s="35"/>
      <c r="AL594" s="35"/>
    </row>
    <row r="595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  <c r="AB595" s="35"/>
      <c r="AC595" s="35"/>
      <c r="AD595" s="35"/>
      <c r="AE595" s="35"/>
      <c r="AF595" s="35"/>
      <c r="AG595" s="35"/>
      <c r="AH595" s="35"/>
      <c r="AI595" s="35"/>
      <c r="AJ595" s="35"/>
      <c r="AK595" s="35"/>
      <c r="AL595" s="35"/>
    </row>
    <row r="596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  <c r="AB596" s="35"/>
      <c r="AC596" s="35"/>
      <c r="AD596" s="35"/>
      <c r="AE596" s="35"/>
      <c r="AF596" s="35"/>
      <c r="AG596" s="35"/>
      <c r="AH596" s="35"/>
      <c r="AI596" s="35"/>
      <c r="AJ596" s="35"/>
      <c r="AK596" s="35"/>
      <c r="AL596" s="35"/>
    </row>
    <row r="597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  <c r="AB597" s="35"/>
      <c r="AC597" s="35"/>
      <c r="AD597" s="35"/>
      <c r="AE597" s="35"/>
      <c r="AF597" s="35"/>
      <c r="AG597" s="35"/>
      <c r="AH597" s="35"/>
      <c r="AI597" s="35"/>
      <c r="AJ597" s="35"/>
      <c r="AK597" s="35"/>
      <c r="AL597" s="35"/>
    </row>
    <row r="598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  <c r="AB598" s="35"/>
      <c r="AC598" s="35"/>
      <c r="AD598" s="35"/>
      <c r="AE598" s="35"/>
      <c r="AF598" s="35"/>
      <c r="AG598" s="35"/>
      <c r="AH598" s="35"/>
      <c r="AI598" s="35"/>
      <c r="AJ598" s="35"/>
      <c r="AK598" s="35"/>
      <c r="AL598" s="35"/>
    </row>
    <row r="599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  <c r="AB599" s="35"/>
      <c r="AC599" s="35"/>
      <c r="AD599" s="35"/>
      <c r="AE599" s="35"/>
      <c r="AF599" s="35"/>
      <c r="AG599" s="35"/>
      <c r="AH599" s="35"/>
      <c r="AI599" s="35"/>
      <c r="AJ599" s="35"/>
      <c r="AK599" s="35"/>
      <c r="AL599" s="35"/>
    </row>
    <row r="600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  <c r="AB600" s="35"/>
      <c r="AC600" s="35"/>
      <c r="AD600" s="35"/>
      <c r="AE600" s="35"/>
      <c r="AF600" s="35"/>
      <c r="AG600" s="35"/>
      <c r="AH600" s="35"/>
      <c r="AI600" s="35"/>
      <c r="AJ600" s="35"/>
      <c r="AK600" s="35"/>
      <c r="AL600" s="35"/>
    </row>
    <row r="60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  <c r="AB601" s="35"/>
      <c r="AC601" s="35"/>
      <c r="AD601" s="35"/>
      <c r="AE601" s="35"/>
      <c r="AF601" s="35"/>
      <c r="AG601" s="35"/>
      <c r="AH601" s="35"/>
      <c r="AI601" s="35"/>
      <c r="AJ601" s="35"/>
      <c r="AK601" s="35"/>
      <c r="AL601" s="35"/>
    </row>
    <row r="602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  <c r="AB602" s="35"/>
      <c r="AC602" s="35"/>
      <c r="AD602" s="35"/>
      <c r="AE602" s="35"/>
      <c r="AF602" s="35"/>
      <c r="AG602" s="35"/>
      <c r="AH602" s="35"/>
      <c r="AI602" s="35"/>
      <c r="AJ602" s="35"/>
      <c r="AK602" s="35"/>
      <c r="AL602" s="35"/>
    </row>
    <row r="603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  <c r="AB603" s="35"/>
      <c r="AC603" s="35"/>
      <c r="AD603" s="35"/>
      <c r="AE603" s="35"/>
      <c r="AF603" s="35"/>
      <c r="AG603" s="35"/>
      <c r="AH603" s="35"/>
      <c r="AI603" s="35"/>
      <c r="AJ603" s="35"/>
      <c r="AK603" s="35"/>
      <c r="AL603" s="35"/>
    </row>
    <row r="604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  <c r="AB604" s="35"/>
      <c r="AC604" s="35"/>
      <c r="AD604" s="35"/>
      <c r="AE604" s="35"/>
      <c r="AF604" s="35"/>
      <c r="AG604" s="35"/>
      <c r="AH604" s="35"/>
      <c r="AI604" s="35"/>
      <c r="AJ604" s="35"/>
      <c r="AK604" s="35"/>
      <c r="AL604" s="35"/>
    </row>
    <row r="605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  <c r="AB605" s="35"/>
      <c r="AC605" s="35"/>
      <c r="AD605" s="35"/>
      <c r="AE605" s="35"/>
      <c r="AF605" s="35"/>
      <c r="AG605" s="35"/>
      <c r="AH605" s="35"/>
      <c r="AI605" s="35"/>
      <c r="AJ605" s="35"/>
      <c r="AK605" s="35"/>
      <c r="AL605" s="35"/>
    </row>
    <row r="606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  <c r="AB606" s="35"/>
      <c r="AC606" s="35"/>
      <c r="AD606" s="35"/>
      <c r="AE606" s="35"/>
      <c r="AF606" s="35"/>
      <c r="AG606" s="35"/>
      <c r="AH606" s="35"/>
      <c r="AI606" s="35"/>
      <c r="AJ606" s="35"/>
      <c r="AK606" s="35"/>
      <c r="AL606" s="35"/>
    </row>
    <row r="607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  <c r="AB607" s="35"/>
      <c r="AC607" s="35"/>
      <c r="AD607" s="35"/>
      <c r="AE607" s="35"/>
      <c r="AF607" s="35"/>
      <c r="AG607" s="35"/>
      <c r="AH607" s="35"/>
      <c r="AI607" s="35"/>
      <c r="AJ607" s="35"/>
      <c r="AK607" s="35"/>
      <c r="AL607" s="35"/>
    </row>
    <row r="608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  <c r="AB608" s="35"/>
      <c r="AC608" s="35"/>
      <c r="AD608" s="35"/>
      <c r="AE608" s="35"/>
      <c r="AF608" s="35"/>
      <c r="AG608" s="35"/>
      <c r="AH608" s="35"/>
      <c r="AI608" s="35"/>
      <c r="AJ608" s="35"/>
      <c r="AK608" s="35"/>
      <c r="AL608" s="35"/>
    </row>
    <row r="609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  <c r="AB609" s="35"/>
      <c r="AC609" s="35"/>
      <c r="AD609" s="35"/>
      <c r="AE609" s="35"/>
      <c r="AF609" s="35"/>
      <c r="AG609" s="35"/>
      <c r="AH609" s="35"/>
      <c r="AI609" s="35"/>
      <c r="AJ609" s="35"/>
      <c r="AK609" s="35"/>
      <c r="AL609" s="35"/>
    </row>
    <row r="610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  <c r="AB610" s="35"/>
      <c r="AC610" s="35"/>
      <c r="AD610" s="35"/>
      <c r="AE610" s="35"/>
      <c r="AF610" s="35"/>
      <c r="AG610" s="35"/>
      <c r="AH610" s="35"/>
      <c r="AI610" s="35"/>
      <c r="AJ610" s="35"/>
      <c r="AK610" s="35"/>
      <c r="AL610" s="35"/>
    </row>
    <row r="61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  <c r="AB611" s="35"/>
      <c r="AC611" s="35"/>
      <c r="AD611" s="35"/>
      <c r="AE611" s="35"/>
      <c r="AF611" s="35"/>
      <c r="AG611" s="35"/>
      <c r="AH611" s="35"/>
      <c r="AI611" s="35"/>
      <c r="AJ611" s="35"/>
      <c r="AK611" s="35"/>
      <c r="AL611" s="35"/>
    </row>
    <row r="612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  <c r="AB612" s="35"/>
      <c r="AC612" s="35"/>
      <c r="AD612" s="35"/>
      <c r="AE612" s="35"/>
      <c r="AF612" s="35"/>
      <c r="AG612" s="35"/>
      <c r="AH612" s="35"/>
      <c r="AI612" s="35"/>
      <c r="AJ612" s="35"/>
      <c r="AK612" s="35"/>
      <c r="AL612" s="35"/>
    </row>
    <row r="613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  <c r="AB613" s="35"/>
      <c r="AC613" s="35"/>
      <c r="AD613" s="35"/>
      <c r="AE613" s="35"/>
      <c r="AF613" s="35"/>
      <c r="AG613" s="35"/>
      <c r="AH613" s="35"/>
      <c r="AI613" s="35"/>
      <c r="AJ613" s="35"/>
      <c r="AK613" s="35"/>
      <c r="AL613" s="35"/>
    </row>
    <row r="614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  <c r="AB614" s="35"/>
      <c r="AC614" s="35"/>
      <c r="AD614" s="35"/>
      <c r="AE614" s="35"/>
      <c r="AF614" s="35"/>
      <c r="AG614" s="35"/>
      <c r="AH614" s="35"/>
      <c r="AI614" s="35"/>
      <c r="AJ614" s="35"/>
      <c r="AK614" s="35"/>
      <c r="AL614" s="35"/>
    </row>
    <row r="615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  <c r="AB615" s="35"/>
      <c r="AC615" s="35"/>
      <c r="AD615" s="35"/>
      <c r="AE615" s="35"/>
      <c r="AF615" s="35"/>
      <c r="AG615" s="35"/>
      <c r="AH615" s="35"/>
      <c r="AI615" s="35"/>
      <c r="AJ615" s="35"/>
      <c r="AK615" s="35"/>
      <c r="AL615" s="35"/>
    </row>
    <row r="616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  <c r="AB616" s="35"/>
      <c r="AC616" s="35"/>
      <c r="AD616" s="35"/>
      <c r="AE616" s="35"/>
      <c r="AF616" s="35"/>
      <c r="AG616" s="35"/>
      <c r="AH616" s="35"/>
      <c r="AI616" s="35"/>
      <c r="AJ616" s="35"/>
      <c r="AK616" s="35"/>
      <c r="AL616" s="35"/>
    </row>
    <row r="617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  <c r="AB617" s="35"/>
      <c r="AC617" s="35"/>
      <c r="AD617" s="35"/>
      <c r="AE617" s="35"/>
      <c r="AF617" s="35"/>
      <c r="AG617" s="35"/>
      <c r="AH617" s="35"/>
      <c r="AI617" s="35"/>
      <c r="AJ617" s="35"/>
      <c r="AK617" s="35"/>
      <c r="AL617" s="35"/>
    </row>
    <row r="618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  <c r="AB618" s="35"/>
      <c r="AC618" s="35"/>
      <c r="AD618" s="35"/>
      <c r="AE618" s="35"/>
      <c r="AF618" s="35"/>
      <c r="AG618" s="35"/>
      <c r="AH618" s="35"/>
      <c r="AI618" s="35"/>
      <c r="AJ618" s="35"/>
      <c r="AK618" s="35"/>
      <c r="AL618" s="35"/>
    </row>
    <row r="619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  <c r="AB619" s="35"/>
      <c r="AC619" s="35"/>
      <c r="AD619" s="35"/>
      <c r="AE619" s="35"/>
      <c r="AF619" s="35"/>
      <c r="AG619" s="35"/>
      <c r="AH619" s="35"/>
      <c r="AI619" s="35"/>
      <c r="AJ619" s="35"/>
      <c r="AK619" s="35"/>
      <c r="AL619" s="35"/>
    </row>
    <row r="620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  <c r="AB620" s="35"/>
      <c r="AC620" s="35"/>
      <c r="AD620" s="35"/>
      <c r="AE620" s="35"/>
      <c r="AF620" s="35"/>
      <c r="AG620" s="35"/>
      <c r="AH620" s="35"/>
      <c r="AI620" s="35"/>
      <c r="AJ620" s="35"/>
      <c r="AK620" s="35"/>
      <c r="AL620" s="35"/>
    </row>
    <row r="62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  <c r="AB621" s="35"/>
      <c r="AC621" s="35"/>
      <c r="AD621" s="35"/>
      <c r="AE621" s="35"/>
      <c r="AF621" s="35"/>
      <c r="AG621" s="35"/>
      <c r="AH621" s="35"/>
      <c r="AI621" s="35"/>
      <c r="AJ621" s="35"/>
      <c r="AK621" s="35"/>
      <c r="AL621" s="35"/>
    </row>
    <row r="622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  <c r="AB622" s="35"/>
      <c r="AC622" s="35"/>
      <c r="AD622" s="35"/>
      <c r="AE622" s="35"/>
      <c r="AF622" s="35"/>
      <c r="AG622" s="35"/>
      <c r="AH622" s="35"/>
      <c r="AI622" s="35"/>
      <c r="AJ622" s="35"/>
      <c r="AK622" s="35"/>
      <c r="AL622" s="35"/>
    </row>
    <row r="623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  <c r="AB623" s="35"/>
      <c r="AC623" s="35"/>
      <c r="AD623" s="35"/>
      <c r="AE623" s="35"/>
      <c r="AF623" s="35"/>
      <c r="AG623" s="35"/>
      <c r="AH623" s="35"/>
      <c r="AI623" s="35"/>
      <c r="AJ623" s="35"/>
      <c r="AK623" s="35"/>
      <c r="AL623" s="35"/>
    </row>
    <row r="624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  <c r="AB624" s="35"/>
      <c r="AC624" s="35"/>
      <c r="AD624" s="35"/>
      <c r="AE624" s="35"/>
      <c r="AF624" s="35"/>
      <c r="AG624" s="35"/>
      <c r="AH624" s="35"/>
      <c r="AI624" s="35"/>
      <c r="AJ624" s="35"/>
      <c r="AK624" s="35"/>
      <c r="AL624" s="35"/>
    </row>
    <row r="625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  <c r="AB625" s="35"/>
      <c r="AC625" s="35"/>
      <c r="AD625" s="35"/>
      <c r="AE625" s="35"/>
      <c r="AF625" s="35"/>
      <c r="AG625" s="35"/>
      <c r="AH625" s="35"/>
      <c r="AI625" s="35"/>
      <c r="AJ625" s="35"/>
      <c r="AK625" s="35"/>
      <c r="AL625" s="35"/>
    </row>
    <row r="626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  <c r="AB626" s="35"/>
      <c r="AC626" s="35"/>
      <c r="AD626" s="35"/>
      <c r="AE626" s="35"/>
      <c r="AF626" s="35"/>
      <c r="AG626" s="35"/>
      <c r="AH626" s="35"/>
      <c r="AI626" s="35"/>
      <c r="AJ626" s="35"/>
      <c r="AK626" s="35"/>
      <c r="AL626" s="35"/>
    </row>
    <row r="627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  <c r="AB627" s="35"/>
      <c r="AC627" s="35"/>
      <c r="AD627" s="35"/>
      <c r="AE627" s="35"/>
      <c r="AF627" s="35"/>
      <c r="AG627" s="35"/>
      <c r="AH627" s="35"/>
      <c r="AI627" s="35"/>
      <c r="AJ627" s="35"/>
      <c r="AK627" s="35"/>
      <c r="AL627" s="35"/>
    </row>
    <row r="628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  <c r="AB628" s="35"/>
      <c r="AC628" s="35"/>
      <c r="AD628" s="35"/>
      <c r="AE628" s="35"/>
      <c r="AF628" s="35"/>
      <c r="AG628" s="35"/>
      <c r="AH628" s="35"/>
      <c r="AI628" s="35"/>
      <c r="AJ628" s="35"/>
      <c r="AK628" s="35"/>
      <c r="AL628" s="35"/>
    </row>
    <row r="629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  <c r="AB629" s="35"/>
      <c r="AC629" s="35"/>
      <c r="AD629" s="35"/>
      <c r="AE629" s="35"/>
      <c r="AF629" s="35"/>
      <c r="AG629" s="35"/>
      <c r="AH629" s="35"/>
      <c r="AI629" s="35"/>
      <c r="AJ629" s="35"/>
      <c r="AK629" s="35"/>
      <c r="AL629" s="35"/>
    </row>
    <row r="630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  <c r="AB630" s="35"/>
      <c r="AC630" s="35"/>
      <c r="AD630" s="35"/>
      <c r="AE630" s="35"/>
      <c r="AF630" s="35"/>
      <c r="AG630" s="35"/>
      <c r="AH630" s="35"/>
      <c r="AI630" s="35"/>
      <c r="AJ630" s="35"/>
      <c r="AK630" s="35"/>
      <c r="AL630" s="35"/>
    </row>
    <row r="63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  <c r="AB631" s="35"/>
      <c r="AC631" s="35"/>
      <c r="AD631" s="35"/>
      <c r="AE631" s="35"/>
      <c r="AF631" s="35"/>
      <c r="AG631" s="35"/>
      <c r="AH631" s="35"/>
      <c r="AI631" s="35"/>
      <c r="AJ631" s="35"/>
      <c r="AK631" s="35"/>
      <c r="AL631" s="35"/>
    </row>
    <row r="632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  <c r="AB632" s="35"/>
      <c r="AC632" s="35"/>
      <c r="AD632" s="35"/>
      <c r="AE632" s="35"/>
      <c r="AF632" s="35"/>
      <c r="AG632" s="35"/>
      <c r="AH632" s="35"/>
      <c r="AI632" s="35"/>
      <c r="AJ632" s="35"/>
      <c r="AK632" s="35"/>
      <c r="AL632" s="35"/>
    </row>
    <row r="633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  <c r="AB633" s="35"/>
      <c r="AC633" s="35"/>
      <c r="AD633" s="35"/>
      <c r="AE633" s="35"/>
      <c r="AF633" s="35"/>
      <c r="AG633" s="35"/>
      <c r="AH633" s="35"/>
      <c r="AI633" s="35"/>
      <c r="AJ633" s="35"/>
      <c r="AK633" s="35"/>
      <c r="AL633" s="35"/>
    </row>
    <row r="634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  <c r="AB634" s="35"/>
      <c r="AC634" s="35"/>
      <c r="AD634" s="35"/>
      <c r="AE634" s="35"/>
      <c r="AF634" s="35"/>
      <c r="AG634" s="35"/>
      <c r="AH634" s="35"/>
      <c r="AI634" s="35"/>
      <c r="AJ634" s="35"/>
      <c r="AK634" s="35"/>
      <c r="AL634" s="35"/>
    </row>
    <row r="635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  <c r="AB635" s="35"/>
      <c r="AC635" s="35"/>
      <c r="AD635" s="35"/>
      <c r="AE635" s="35"/>
      <c r="AF635" s="35"/>
      <c r="AG635" s="35"/>
      <c r="AH635" s="35"/>
      <c r="AI635" s="35"/>
      <c r="AJ635" s="35"/>
      <c r="AK635" s="35"/>
      <c r="AL635" s="35"/>
    </row>
    <row r="636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  <c r="AB636" s="35"/>
      <c r="AC636" s="35"/>
      <c r="AD636" s="35"/>
      <c r="AE636" s="35"/>
      <c r="AF636" s="35"/>
      <c r="AG636" s="35"/>
      <c r="AH636" s="35"/>
      <c r="AI636" s="35"/>
      <c r="AJ636" s="35"/>
      <c r="AK636" s="35"/>
      <c r="AL636" s="35"/>
    </row>
    <row r="637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  <c r="AB637" s="35"/>
      <c r="AC637" s="35"/>
      <c r="AD637" s="35"/>
      <c r="AE637" s="35"/>
      <c r="AF637" s="35"/>
      <c r="AG637" s="35"/>
      <c r="AH637" s="35"/>
      <c r="AI637" s="35"/>
      <c r="AJ637" s="35"/>
      <c r="AK637" s="35"/>
      <c r="AL637" s="35"/>
    </row>
    <row r="638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  <c r="AB638" s="35"/>
      <c r="AC638" s="35"/>
      <c r="AD638" s="35"/>
      <c r="AE638" s="35"/>
      <c r="AF638" s="35"/>
      <c r="AG638" s="35"/>
      <c r="AH638" s="35"/>
      <c r="AI638" s="35"/>
      <c r="AJ638" s="35"/>
      <c r="AK638" s="35"/>
      <c r="AL638" s="35"/>
    </row>
    <row r="639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  <c r="AB639" s="35"/>
      <c r="AC639" s="35"/>
      <c r="AD639" s="35"/>
      <c r="AE639" s="35"/>
      <c r="AF639" s="35"/>
      <c r="AG639" s="35"/>
      <c r="AH639" s="35"/>
      <c r="AI639" s="35"/>
      <c r="AJ639" s="35"/>
      <c r="AK639" s="35"/>
      <c r="AL639" s="35"/>
    </row>
    <row r="640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  <c r="AB640" s="35"/>
      <c r="AC640" s="35"/>
      <c r="AD640" s="35"/>
      <c r="AE640" s="35"/>
      <c r="AF640" s="35"/>
      <c r="AG640" s="35"/>
      <c r="AH640" s="35"/>
      <c r="AI640" s="35"/>
      <c r="AJ640" s="35"/>
      <c r="AK640" s="35"/>
      <c r="AL640" s="35"/>
    </row>
    <row r="64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  <c r="AB641" s="35"/>
      <c r="AC641" s="35"/>
      <c r="AD641" s="35"/>
      <c r="AE641" s="35"/>
      <c r="AF641" s="35"/>
      <c r="AG641" s="35"/>
      <c r="AH641" s="35"/>
      <c r="AI641" s="35"/>
      <c r="AJ641" s="35"/>
      <c r="AK641" s="35"/>
      <c r="AL641" s="35"/>
    </row>
    <row r="642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  <c r="AB642" s="35"/>
      <c r="AC642" s="35"/>
      <c r="AD642" s="35"/>
      <c r="AE642" s="35"/>
      <c r="AF642" s="35"/>
      <c r="AG642" s="35"/>
      <c r="AH642" s="35"/>
      <c r="AI642" s="35"/>
      <c r="AJ642" s="35"/>
      <c r="AK642" s="35"/>
      <c r="AL642" s="35"/>
    </row>
    <row r="643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  <c r="AB643" s="35"/>
      <c r="AC643" s="35"/>
      <c r="AD643" s="35"/>
      <c r="AE643" s="35"/>
      <c r="AF643" s="35"/>
      <c r="AG643" s="35"/>
      <c r="AH643" s="35"/>
      <c r="AI643" s="35"/>
      <c r="AJ643" s="35"/>
      <c r="AK643" s="35"/>
      <c r="AL643" s="35"/>
    </row>
    <row r="644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  <c r="AB644" s="35"/>
      <c r="AC644" s="35"/>
      <c r="AD644" s="35"/>
      <c r="AE644" s="35"/>
      <c r="AF644" s="35"/>
      <c r="AG644" s="35"/>
      <c r="AH644" s="35"/>
      <c r="AI644" s="35"/>
      <c r="AJ644" s="35"/>
      <c r="AK644" s="35"/>
      <c r="AL644" s="35"/>
    </row>
    <row r="645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  <c r="AB645" s="35"/>
      <c r="AC645" s="35"/>
      <c r="AD645" s="35"/>
      <c r="AE645" s="35"/>
      <c r="AF645" s="35"/>
      <c r="AG645" s="35"/>
      <c r="AH645" s="35"/>
      <c r="AI645" s="35"/>
      <c r="AJ645" s="35"/>
      <c r="AK645" s="35"/>
      <c r="AL645" s="35"/>
    </row>
    <row r="646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  <c r="AB646" s="35"/>
      <c r="AC646" s="35"/>
      <c r="AD646" s="35"/>
      <c r="AE646" s="35"/>
      <c r="AF646" s="35"/>
      <c r="AG646" s="35"/>
      <c r="AH646" s="35"/>
      <c r="AI646" s="35"/>
      <c r="AJ646" s="35"/>
      <c r="AK646" s="35"/>
      <c r="AL646" s="35"/>
    </row>
    <row r="647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  <c r="AB647" s="35"/>
      <c r="AC647" s="35"/>
      <c r="AD647" s="35"/>
      <c r="AE647" s="35"/>
      <c r="AF647" s="35"/>
      <c r="AG647" s="35"/>
      <c r="AH647" s="35"/>
      <c r="AI647" s="35"/>
      <c r="AJ647" s="35"/>
      <c r="AK647" s="35"/>
      <c r="AL647" s="35"/>
    </row>
    <row r="648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  <c r="AB648" s="35"/>
      <c r="AC648" s="35"/>
      <c r="AD648" s="35"/>
      <c r="AE648" s="35"/>
      <c r="AF648" s="35"/>
      <c r="AG648" s="35"/>
      <c r="AH648" s="35"/>
      <c r="AI648" s="35"/>
      <c r="AJ648" s="35"/>
      <c r="AK648" s="35"/>
      <c r="AL648" s="35"/>
    </row>
    <row r="649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  <c r="AB649" s="35"/>
      <c r="AC649" s="35"/>
      <c r="AD649" s="35"/>
      <c r="AE649" s="35"/>
      <c r="AF649" s="35"/>
      <c r="AG649" s="35"/>
      <c r="AH649" s="35"/>
      <c r="AI649" s="35"/>
      <c r="AJ649" s="35"/>
      <c r="AK649" s="35"/>
      <c r="AL649" s="35"/>
    </row>
    <row r="650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  <c r="AB650" s="35"/>
      <c r="AC650" s="35"/>
      <c r="AD650" s="35"/>
      <c r="AE650" s="35"/>
      <c r="AF650" s="35"/>
      <c r="AG650" s="35"/>
      <c r="AH650" s="35"/>
      <c r="AI650" s="35"/>
      <c r="AJ650" s="35"/>
      <c r="AK650" s="35"/>
      <c r="AL650" s="35"/>
    </row>
    <row r="65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  <c r="AB651" s="35"/>
      <c r="AC651" s="35"/>
      <c r="AD651" s="35"/>
      <c r="AE651" s="35"/>
      <c r="AF651" s="35"/>
      <c r="AG651" s="35"/>
      <c r="AH651" s="35"/>
      <c r="AI651" s="35"/>
      <c r="AJ651" s="35"/>
      <c r="AK651" s="35"/>
      <c r="AL651" s="35"/>
    </row>
    <row r="652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  <c r="AB652" s="35"/>
      <c r="AC652" s="35"/>
      <c r="AD652" s="35"/>
      <c r="AE652" s="35"/>
      <c r="AF652" s="35"/>
      <c r="AG652" s="35"/>
      <c r="AH652" s="35"/>
      <c r="AI652" s="35"/>
      <c r="AJ652" s="35"/>
      <c r="AK652" s="35"/>
      <c r="AL652" s="35"/>
    </row>
    <row r="653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  <c r="AB653" s="35"/>
      <c r="AC653" s="35"/>
      <c r="AD653" s="35"/>
      <c r="AE653" s="35"/>
      <c r="AF653" s="35"/>
      <c r="AG653" s="35"/>
      <c r="AH653" s="35"/>
      <c r="AI653" s="35"/>
      <c r="AJ653" s="35"/>
      <c r="AK653" s="35"/>
      <c r="AL653" s="35"/>
    </row>
    <row r="654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  <c r="AB654" s="35"/>
      <c r="AC654" s="35"/>
      <c r="AD654" s="35"/>
      <c r="AE654" s="35"/>
      <c r="AF654" s="35"/>
      <c r="AG654" s="35"/>
      <c r="AH654" s="35"/>
      <c r="AI654" s="35"/>
      <c r="AJ654" s="35"/>
      <c r="AK654" s="35"/>
      <c r="AL654" s="35"/>
    </row>
    <row r="655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  <c r="AB655" s="35"/>
      <c r="AC655" s="35"/>
      <c r="AD655" s="35"/>
      <c r="AE655" s="35"/>
      <c r="AF655" s="35"/>
      <c r="AG655" s="35"/>
      <c r="AH655" s="35"/>
      <c r="AI655" s="35"/>
      <c r="AJ655" s="35"/>
      <c r="AK655" s="35"/>
      <c r="AL655" s="35"/>
    </row>
    <row r="656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  <c r="AB656" s="35"/>
      <c r="AC656" s="35"/>
      <c r="AD656" s="35"/>
      <c r="AE656" s="35"/>
      <c r="AF656" s="35"/>
      <c r="AG656" s="35"/>
      <c r="AH656" s="35"/>
      <c r="AI656" s="35"/>
      <c r="AJ656" s="35"/>
      <c r="AK656" s="35"/>
      <c r="AL656" s="35"/>
    </row>
    <row r="657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  <c r="AB657" s="35"/>
      <c r="AC657" s="35"/>
      <c r="AD657" s="35"/>
      <c r="AE657" s="35"/>
      <c r="AF657" s="35"/>
      <c r="AG657" s="35"/>
      <c r="AH657" s="35"/>
      <c r="AI657" s="35"/>
      <c r="AJ657" s="35"/>
      <c r="AK657" s="35"/>
      <c r="AL657" s="35"/>
    </row>
    <row r="658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  <c r="AB658" s="35"/>
      <c r="AC658" s="35"/>
      <c r="AD658" s="35"/>
      <c r="AE658" s="35"/>
      <c r="AF658" s="35"/>
      <c r="AG658" s="35"/>
      <c r="AH658" s="35"/>
      <c r="AI658" s="35"/>
      <c r="AJ658" s="35"/>
      <c r="AK658" s="35"/>
      <c r="AL658" s="35"/>
    </row>
    <row r="659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  <c r="AB659" s="35"/>
      <c r="AC659" s="35"/>
      <c r="AD659" s="35"/>
      <c r="AE659" s="35"/>
      <c r="AF659" s="35"/>
      <c r="AG659" s="35"/>
      <c r="AH659" s="35"/>
      <c r="AI659" s="35"/>
      <c r="AJ659" s="35"/>
      <c r="AK659" s="35"/>
      <c r="AL659" s="35"/>
    </row>
    <row r="660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  <c r="AB660" s="35"/>
      <c r="AC660" s="35"/>
      <c r="AD660" s="35"/>
      <c r="AE660" s="35"/>
      <c r="AF660" s="35"/>
      <c r="AG660" s="35"/>
      <c r="AH660" s="35"/>
      <c r="AI660" s="35"/>
      <c r="AJ660" s="35"/>
      <c r="AK660" s="35"/>
      <c r="AL660" s="35"/>
    </row>
    <row r="66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  <c r="AB661" s="35"/>
      <c r="AC661" s="35"/>
      <c r="AD661" s="35"/>
      <c r="AE661" s="35"/>
      <c r="AF661" s="35"/>
      <c r="AG661" s="35"/>
      <c r="AH661" s="35"/>
      <c r="AI661" s="35"/>
      <c r="AJ661" s="35"/>
      <c r="AK661" s="35"/>
      <c r="AL661" s="35"/>
    </row>
    <row r="662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  <c r="AB662" s="35"/>
      <c r="AC662" s="35"/>
      <c r="AD662" s="35"/>
      <c r="AE662" s="35"/>
      <c r="AF662" s="35"/>
      <c r="AG662" s="35"/>
      <c r="AH662" s="35"/>
      <c r="AI662" s="35"/>
      <c r="AJ662" s="35"/>
      <c r="AK662" s="35"/>
      <c r="AL662" s="35"/>
    </row>
    <row r="663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  <c r="AB663" s="35"/>
      <c r="AC663" s="35"/>
      <c r="AD663" s="35"/>
      <c r="AE663" s="35"/>
      <c r="AF663" s="35"/>
      <c r="AG663" s="35"/>
      <c r="AH663" s="35"/>
      <c r="AI663" s="35"/>
      <c r="AJ663" s="35"/>
      <c r="AK663" s="35"/>
      <c r="AL663" s="35"/>
    </row>
    <row r="664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  <c r="AB664" s="35"/>
      <c r="AC664" s="35"/>
      <c r="AD664" s="35"/>
      <c r="AE664" s="35"/>
      <c r="AF664" s="35"/>
      <c r="AG664" s="35"/>
      <c r="AH664" s="35"/>
      <c r="AI664" s="35"/>
      <c r="AJ664" s="35"/>
      <c r="AK664" s="35"/>
      <c r="AL664" s="35"/>
    </row>
    <row r="665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  <c r="AB665" s="35"/>
      <c r="AC665" s="35"/>
      <c r="AD665" s="35"/>
      <c r="AE665" s="35"/>
      <c r="AF665" s="35"/>
      <c r="AG665" s="35"/>
      <c r="AH665" s="35"/>
      <c r="AI665" s="35"/>
      <c r="AJ665" s="35"/>
      <c r="AK665" s="35"/>
      <c r="AL665" s="35"/>
    </row>
    <row r="666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  <c r="AB666" s="35"/>
      <c r="AC666" s="35"/>
      <c r="AD666" s="35"/>
      <c r="AE666" s="35"/>
      <c r="AF666" s="35"/>
      <c r="AG666" s="35"/>
      <c r="AH666" s="35"/>
      <c r="AI666" s="35"/>
      <c r="AJ666" s="35"/>
      <c r="AK666" s="35"/>
      <c r="AL666" s="35"/>
    </row>
    <row r="667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  <c r="AB667" s="35"/>
      <c r="AC667" s="35"/>
      <c r="AD667" s="35"/>
      <c r="AE667" s="35"/>
      <c r="AF667" s="35"/>
      <c r="AG667" s="35"/>
      <c r="AH667" s="35"/>
      <c r="AI667" s="35"/>
      <c r="AJ667" s="35"/>
      <c r="AK667" s="35"/>
      <c r="AL667" s="35"/>
    </row>
    <row r="668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  <c r="AB668" s="35"/>
      <c r="AC668" s="35"/>
      <c r="AD668" s="35"/>
      <c r="AE668" s="35"/>
      <c r="AF668" s="35"/>
      <c r="AG668" s="35"/>
      <c r="AH668" s="35"/>
      <c r="AI668" s="35"/>
      <c r="AJ668" s="35"/>
      <c r="AK668" s="35"/>
      <c r="AL668" s="35"/>
    </row>
    <row r="669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  <c r="AB669" s="35"/>
      <c r="AC669" s="35"/>
      <c r="AD669" s="35"/>
      <c r="AE669" s="35"/>
      <c r="AF669" s="35"/>
      <c r="AG669" s="35"/>
      <c r="AH669" s="35"/>
      <c r="AI669" s="35"/>
      <c r="AJ669" s="35"/>
      <c r="AK669" s="35"/>
      <c r="AL669" s="35"/>
    </row>
    <row r="670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  <c r="AB670" s="35"/>
      <c r="AC670" s="35"/>
      <c r="AD670" s="35"/>
      <c r="AE670" s="35"/>
      <c r="AF670" s="35"/>
      <c r="AG670" s="35"/>
      <c r="AH670" s="35"/>
      <c r="AI670" s="35"/>
      <c r="AJ670" s="35"/>
      <c r="AK670" s="35"/>
      <c r="AL670" s="35"/>
    </row>
    <row r="67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  <c r="AB671" s="35"/>
      <c r="AC671" s="35"/>
      <c r="AD671" s="35"/>
      <c r="AE671" s="35"/>
      <c r="AF671" s="35"/>
      <c r="AG671" s="35"/>
      <c r="AH671" s="35"/>
      <c r="AI671" s="35"/>
      <c r="AJ671" s="35"/>
      <c r="AK671" s="35"/>
      <c r="AL671" s="35"/>
    </row>
    <row r="672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  <c r="AB672" s="35"/>
      <c r="AC672" s="35"/>
      <c r="AD672" s="35"/>
      <c r="AE672" s="35"/>
      <c r="AF672" s="35"/>
      <c r="AG672" s="35"/>
      <c r="AH672" s="35"/>
      <c r="AI672" s="35"/>
      <c r="AJ672" s="35"/>
      <c r="AK672" s="35"/>
      <c r="AL672" s="35"/>
    </row>
    <row r="673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  <c r="AB673" s="35"/>
      <c r="AC673" s="35"/>
      <c r="AD673" s="35"/>
      <c r="AE673" s="35"/>
      <c r="AF673" s="35"/>
      <c r="AG673" s="35"/>
      <c r="AH673" s="35"/>
      <c r="AI673" s="35"/>
      <c r="AJ673" s="35"/>
      <c r="AK673" s="35"/>
      <c r="AL673" s="35"/>
    </row>
    <row r="674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  <c r="AB674" s="35"/>
      <c r="AC674" s="35"/>
      <c r="AD674" s="35"/>
      <c r="AE674" s="35"/>
      <c r="AF674" s="35"/>
      <c r="AG674" s="35"/>
      <c r="AH674" s="35"/>
      <c r="AI674" s="35"/>
      <c r="AJ674" s="35"/>
      <c r="AK674" s="35"/>
      <c r="AL674" s="35"/>
    </row>
    <row r="675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  <c r="AB675" s="35"/>
      <c r="AC675" s="35"/>
      <c r="AD675" s="35"/>
      <c r="AE675" s="35"/>
      <c r="AF675" s="35"/>
      <c r="AG675" s="35"/>
      <c r="AH675" s="35"/>
      <c r="AI675" s="35"/>
      <c r="AJ675" s="35"/>
      <c r="AK675" s="35"/>
      <c r="AL675" s="35"/>
    </row>
    <row r="676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  <c r="AB676" s="35"/>
      <c r="AC676" s="35"/>
      <c r="AD676" s="35"/>
      <c r="AE676" s="35"/>
      <c r="AF676" s="35"/>
      <c r="AG676" s="35"/>
      <c r="AH676" s="35"/>
      <c r="AI676" s="35"/>
      <c r="AJ676" s="35"/>
      <c r="AK676" s="35"/>
      <c r="AL676" s="35"/>
    </row>
    <row r="677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  <c r="AB677" s="35"/>
      <c r="AC677" s="35"/>
      <c r="AD677" s="35"/>
      <c r="AE677" s="35"/>
      <c r="AF677" s="35"/>
      <c r="AG677" s="35"/>
      <c r="AH677" s="35"/>
      <c r="AI677" s="35"/>
      <c r="AJ677" s="35"/>
      <c r="AK677" s="35"/>
      <c r="AL677" s="35"/>
    </row>
    <row r="678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  <c r="AB678" s="35"/>
      <c r="AC678" s="35"/>
      <c r="AD678" s="35"/>
      <c r="AE678" s="35"/>
      <c r="AF678" s="35"/>
      <c r="AG678" s="35"/>
      <c r="AH678" s="35"/>
      <c r="AI678" s="35"/>
      <c r="AJ678" s="35"/>
      <c r="AK678" s="35"/>
      <c r="AL678" s="35"/>
    </row>
    <row r="679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  <c r="AB679" s="35"/>
      <c r="AC679" s="35"/>
      <c r="AD679" s="35"/>
      <c r="AE679" s="35"/>
      <c r="AF679" s="35"/>
      <c r="AG679" s="35"/>
      <c r="AH679" s="35"/>
      <c r="AI679" s="35"/>
      <c r="AJ679" s="35"/>
      <c r="AK679" s="35"/>
      <c r="AL679" s="35"/>
    </row>
    <row r="680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  <c r="AB680" s="35"/>
      <c r="AC680" s="35"/>
      <c r="AD680" s="35"/>
      <c r="AE680" s="35"/>
      <c r="AF680" s="35"/>
      <c r="AG680" s="35"/>
      <c r="AH680" s="35"/>
      <c r="AI680" s="35"/>
      <c r="AJ680" s="35"/>
      <c r="AK680" s="35"/>
      <c r="AL680" s="35"/>
    </row>
    <row r="68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  <c r="AB681" s="35"/>
      <c r="AC681" s="35"/>
      <c r="AD681" s="35"/>
      <c r="AE681" s="35"/>
      <c r="AF681" s="35"/>
      <c r="AG681" s="35"/>
      <c r="AH681" s="35"/>
      <c r="AI681" s="35"/>
      <c r="AJ681" s="35"/>
      <c r="AK681" s="35"/>
      <c r="AL681" s="35"/>
    </row>
    <row r="682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  <c r="AB682" s="35"/>
      <c r="AC682" s="35"/>
      <c r="AD682" s="35"/>
      <c r="AE682" s="35"/>
      <c r="AF682" s="35"/>
      <c r="AG682" s="35"/>
      <c r="AH682" s="35"/>
      <c r="AI682" s="35"/>
      <c r="AJ682" s="35"/>
      <c r="AK682" s="35"/>
      <c r="AL682" s="35"/>
    </row>
    <row r="683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  <c r="AB683" s="35"/>
      <c r="AC683" s="35"/>
      <c r="AD683" s="35"/>
      <c r="AE683" s="35"/>
      <c r="AF683" s="35"/>
      <c r="AG683" s="35"/>
      <c r="AH683" s="35"/>
      <c r="AI683" s="35"/>
      <c r="AJ683" s="35"/>
      <c r="AK683" s="35"/>
      <c r="AL683" s="35"/>
    </row>
    <row r="684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  <c r="AB684" s="35"/>
      <c r="AC684" s="35"/>
      <c r="AD684" s="35"/>
      <c r="AE684" s="35"/>
      <c r="AF684" s="35"/>
      <c r="AG684" s="35"/>
      <c r="AH684" s="35"/>
      <c r="AI684" s="35"/>
      <c r="AJ684" s="35"/>
      <c r="AK684" s="35"/>
      <c r="AL684" s="35"/>
    </row>
    <row r="685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  <c r="AB685" s="35"/>
      <c r="AC685" s="35"/>
      <c r="AD685" s="35"/>
      <c r="AE685" s="35"/>
      <c r="AF685" s="35"/>
      <c r="AG685" s="35"/>
      <c r="AH685" s="35"/>
      <c r="AI685" s="35"/>
      <c r="AJ685" s="35"/>
      <c r="AK685" s="35"/>
      <c r="AL685" s="35"/>
    </row>
    <row r="686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  <c r="AB686" s="35"/>
      <c r="AC686" s="35"/>
      <c r="AD686" s="35"/>
      <c r="AE686" s="35"/>
      <c r="AF686" s="35"/>
      <c r="AG686" s="35"/>
      <c r="AH686" s="35"/>
      <c r="AI686" s="35"/>
      <c r="AJ686" s="35"/>
      <c r="AK686" s="35"/>
      <c r="AL686" s="35"/>
    </row>
    <row r="687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  <c r="AB687" s="35"/>
      <c r="AC687" s="35"/>
      <c r="AD687" s="35"/>
      <c r="AE687" s="35"/>
      <c r="AF687" s="35"/>
      <c r="AG687" s="35"/>
      <c r="AH687" s="35"/>
      <c r="AI687" s="35"/>
      <c r="AJ687" s="35"/>
      <c r="AK687" s="35"/>
      <c r="AL687" s="35"/>
    </row>
    <row r="688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  <c r="AB688" s="35"/>
      <c r="AC688" s="35"/>
      <c r="AD688" s="35"/>
      <c r="AE688" s="35"/>
      <c r="AF688" s="35"/>
      <c r="AG688" s="35"/>
      <c r="AH688" s="35"/>
      <c r="AI688" s="35"/>
      <c r="AJ688" s="35"/>
      <c r="AK688" s="35"/>
      <c r="AL688" s="35"/>
    </row>
    <row r="689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  <c r="AB689" s="35"/>
      <c r="AC689" s="35"/>
      <c r="AD689" s="35"/>
      <c r="AE689" s="35"/>
      <c r="AF689" s="35"/>
      <c r="AG689" s="35"/>
      <c r="AH689" s="35"/>
      <c r="AI689" s="35"/>
      <c r="AJ689" s="35"/>
      <c r="AK689" s="35"/>
      <c r="AL689" s="35"/>
    </row>
    <row r="690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  <c r="AB690" s="35"/>
      <c r="AC690" s="35"/>
      <c r="AD690" s="35"/>
      <c r="AE690" s="35"/>
      <c r="AF690" s="35"/>
      <c r="AG690" s="35"/>
      <c r="AH690" s="35"/>
      <c r="AI690" s="35"/>
      <c r="AJ690" s="35"/>
      <c r="AK690" s="35"/>
      <c r="AL690" s="35"/>
    </row>
    <row r="69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  <c r="AB691" s="35"/>
      <c r="AC691" s="35"/>
      <c r="AD691" s="35"/>
      <c r="AE691" s="35"/>
      <c r="AF691" s="35"/>
      <c r="AG691" s="35"/>
      <c r="AH691" s="35"/>
      <c r="AI691" s="35"/>
      <c r="AJ691" s="35"/>
      <c r="AK691" s="35"/>
      <c r="AL691" s="35"/>
    </row>
    <row r="692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  <c r="AB692" s="35"/>
      <c r="AC692" s="35"/>
      <c r="AD692" s="35"/>
      <c r="AE692" s="35"/>
      <c r="AF692" s="35"/>
      <c r="AG692" s="35"/>
      <c r="AH692" s="35"/>
      <c r="AI692" s="35"/>
      <c r="AJ692" s="35"/>
      <c r="AK692" s="35"/>
      <c r="AL692" s="35"/>
    </row>
    <row r="693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  <c r="AB693" s="35"/>
      <c r="AC693" s="35"/>
      <c r="AD693" s="35"/>
      <c r="AE693" s="35"/>
      <c r="AF693" s="35"/>
      <c r="AG693" s="35"/>
      <c r="AH693" s="35"/>
      <c r="AI693" s="35"/>
      <c r="AJ693" s="35"/>
      <c r="AK693" s="35"/>
      <c r="AL693" s="35"/>
    </row>
    <row r="694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  <c r="AB694" s="35"/>
      <c r="AC694" s="35"/>
      <c r="AD694" s="35"/>
      <c r="AE694" s="35"/>
      <c r="AF694" s="35"/>
      <c r="AG694" s="35"/>
      <c r="AH694" s="35"/>
      <c r="AI694" s="35"/>
      <c r="AJ694" s="35"/>
      <c r="AK694" s="35"/>
      <c r="AL694" s="35"/>
    </row>
    <row r="695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  <c r="AB695" s="35"/>
      <c r="AC695" s="35"/>
      <c r="AD695" s="35"/>
      <c r="AE695" s="35"/>
      <c r="AF695" s="35"/>
      <c r="AG695" s="35"/>
      <c r="AH695" s="35"/>
      <c r="AI695" s="35"/>
      <c r="AJ695" s="35"/>
      <c r="AK695" s="35"/>
      <c r="AL695" s="35"/>
    </row>
    <row r="696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  <c r="AB696" s="35"/>
      <c r="AC696" s="35"/>
      <c r="AD696" s="35"/>
      <c r="AE696" s="35"/>
      <c r="AF696" s="35"/>
      <c r="AG696" s="35"/>
      <c r="AH696" s="35"/>
      <c r="AI696" s="35"/>
      <c r="AJ696" s="35"/>
      <c r="AK696" s="35"/>
      <c r="AL696" s="35"/>
    </row>
    <row r="697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  <c r="AB697" s="35"/>
      <c r="AC697" s="35"/>
      <c r="AD697" s="35"/>
      <c r="AE697" s="35"/>
      <c r="AF697" s="35"/>
      <c r="AG697" s="35"/>
      <c r="AH697" s="35"/>
      <c r="AI697" s="35"/>
      <c r="AJ697" s="35"/>
      <c r="AK697" s="35"/>
      <c r="AL697" s="35"/>
    </row>
    <row r="698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  <c r="AB698" s="35"/>
      <c r="AC698" s="35"/>
      <c r="AD698" s="35"/>
      <c r="AE698" s="35"/>
      <c r="AF698" s="35"/>
      <c r="AG698" s="35"/>
      <c r="AH698" s="35"/>
      <c r="AI698" s="35"/>
      <c r="AJ698" s="35"/>
      <c r="AK698" s="35"/>
      <c r="AL698" s="35"/>
    </row>
    <row r="699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  <c r="AB699" s="35"/>
      <c r="AC699" s="35"/>
      <c r="AD699" s="35"/>
      <c r="AE699" s="35"/>
      <c r="AF699" s="35"/>
      <c r="AG699" s="35"/>
      <c r="AH699" s="35"/>
      <c r="AI699" s="35"/>
      <c r="AJ699" s="35"/>
      <c r="AK699" s="35"/>
      <c r="AL699" s="35"/>
    </row>
    <row r="700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  <c r="AB700" s="35"/>
      <c r="AC700" s="35"/>
      <c r="AD700" s="35"/>
      <c r="AE700" s="35"/>
      <c r="AF700" s="35"/>
      <c r="AG700" s="35"/>
      <c r="AH700" s="35"/>
      <c r="AI700" s="35"/>
      <c r="AJ700" s="35"/>
      <c r="AK700" s="35"/>
      <c r="AL700" s="35"/>
    </row>
    <row r="70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  <c r="AB701" s="35"/>
      <c r="AC701" s="35"/>
      <c r="AD701" s="35"/>
      <c r="AE701" s="35"/>
      <c r="AF701" s="35"/>
      <c r="AG701" s="35"/>
      <c r="AH701" s="35"/>
      <c r="AI701" s="35"/>
      <c r="AJ701" s="35"/>
      <c r="AK701" s="35"/>
      <c r="AL701" s="35"/>
    </row>
    <row r="702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  <c r="AB702" s="35"/>
      <c r="AC702" s="35"/>
      <c r="AD702" s="35"/>
      <c r="AE702" s="35"/>
      <c r="AF702" s="35"/>
      <c r="AG702" s="35"/>
      <c r="AH702" s="35"/>
      <c r="AI702" s="35"/>
      <c r="AJ702" s="35"/>
      <c r="AK702" s="35"/>
      <c r="AL702" s="35"/>
    </row>
    <row r="703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  <c r="AB703" s="35"/>
      <c r="AC703" s="35"/>
      <c r="AD703" s="35"/>
      <c r="AE703" s="35"/>
      <c r="AF703" s="35"/>
      <c r="AG703" s="35"/>
      <c r="AH703" s="35"/>
      <c r="AI703" s="35"/>
      <c r="AJ703" s="35"/>
      <c r="AK703" s="35"/>
      <c r="AL703" s="35"/>
    </row>
    <row r="704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  <c r="AB704" s="35"/>
      <c r="AC704" s="35"/>
      <c r="AD704" s="35"/>
      <c r="AE704" s="35"/>
      <c r="AF704" s="35"/>
      <c r="AG704" s="35"/>
      <c r="AH704" s="35"/>
      <c r="AI704" s="35"/>
      <c r="AJ704" s="35"/>
      <c r="AK704" s="35"/>
      <c r="AL704" s="35"/>
    </row>
    <row r="705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  <c r="AB705" s="35"/>
      <c r="AC705" s="35"/>
      <c r="AD705" s="35"/>
      <c r="AE705" s="35"/>
      <c r="AF705" s="35"/>
      <c r="AG705" s="35"/>
      <c r="AH705" s="35"/>
      <c r="AI705" s="35"/>
      <c r="AJ705" s="35"/>
      <c r="AK705" s="35"/>
      <c r="AL705" s="35"/>
    </row>
    <row r="706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  <c r="AB706" s="35"/>
      <c r="AC706" s="35"/>
      <c r="AD706" s="35"/>
      <c r="AE706" s="35"/>
      <c r="AF706" s="35"/>
      <c r="AG706" s="35"/>
      <c r="AH706" s="35"/>
      <c r="AI706" s="35"/>
      <c r="AJ706" s="35"/>
      <c r="AK706" s="35"/>
      <c r="AL706" s="35"/>
    </row>
    <row r="707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  <c r="AB707" s="35"/>
      <c r="AC707" s="35"/>
      <c r="AD707" s="35"/>
      <c r="AE707" s="35"/>
      <c r="AF707" s="35"/>
      <c r="AG707" s="35"/>
      <c r="AH707" s="35"/>
      <c r="AI707" s="35"/>
      <c r="AJ707" s="35"/>
      <c r="AK707" s="35"/>
      <c r="AL707" s="35"/>
    </row>
    <row r="708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  <c r="AB708" s="35"/>
      <c r="AC708" s="35"/>
      <c r="AD708" s="35"/>
      <c r="AE708" s="35"/>
      <c r="AF708" s="35"/>
      <c r="AG708" s="35"/>
      <c r="AH708" s="35"/>
      <c r="AI708" s="35"/>
      <c r="AJ708" s="35"/>
      <c r="AK708" s="35"/>
      <c r="AL708" s="35"/>
    </row>
    <row r="709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  <c r="AB709" s="35"/>
      <c r="AC709" s="35"/>
      <c r="AD709" s="35"/>
      <c r="AE709" s="35"/>
      <c r="AF709" s="35"/>
      <c r="AG709" s="35"/>
      <c r="AH709" s="35"/>
      <c r="AI709" s="35"/>
      <c r="AJ709" s="35"/>
      <c r="AK709" s="35"/>
      <c r="AL709" s="35"/>
    </row>
    <row r="710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  <c r="AB710" s="35"/>
      <c r="AC710" s="35"/>
      <c r="AD710" s="35"/>
      <c r="AE710" s="35"/>
      <c r="AF710" s="35"/>
      <c r="AG710" s="35"/>
      <c r="AH710" s="35"/>
      <c r="AI710" s="35"/>
      <c r="AJ710" s="35"/>
      <c r="AK710" s="35"/>
      <c r="AL710" s="35"/>
    </row>
    <row r="71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  <c r="AB711" s="35"/>
      <c r="AC711" s="35"/>
      <c r="AD711" s="35"/>
      <c r="AE711" s="35"/>
      <c r="AF711" s="35"/>
      <c r="AG711" s="35"/>
      <c r="AH711" s="35"/>
      <c r="AI711" s="35"/>
      <c r="AJ711" s="35"/>
      <c r="AK711" s="35"/>
      <c r="AL711" s="35"/>
    </row>
    <row r="712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  <c r="AB712" s="35"/>
      <c r="AC712" s="35"/>
      <c r="AD712" s="35"/>
      <c r="AE712" s="35"/>
      <c r="AF712" s="35"/>
      <c r="AG712" s="35"/>
      <c r="AH712" s="35"/>
      <c r="AI712" s="35"/>
      <c r="AJ712" s="35"/>
      <c r="AK712" s="35"/>
      <c r="AL712" s="35"/>
    </row>
    <row r="713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  <c r="AB713" s="35"/>
      <c r="AC713" s="35"/>
      <c r="AD713" s="35"/>
      <c r="AE713" s="35"/>
      <c r="AF713" s="35"/>
      <c r="AG713" s="35"/>
      <c r="AH713" s="35"/>
      <c r="AI713" s="35"/>
      <c r="AJ713" s="35"/>
      <c r="AK713" s="35"/>
      <c r="AL713" s="35"/>
    </row>
    <row r="714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  <c r="AB714" s="35"/>
      <c r="AC714" s="35"/>
      <c r="AD714" s="35"/>
      <c r="AE714" s="35"/>
      <c r="AF714" s="35"/>
      <c r="AG714" s="35"/>
      <c r="AH714" s="35"/>
      <c r="AI714" s="35"/>
      <c r="AJ714" s="35"/>
      <c r="AK714" s="35"/>
      <c r="AL714" s="35"/>
    </row>
    <row r="715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  <c r="AB715" s="35"/>
      <c r="AC715" s="35"/>
      <c r="AD715" s="35"/>
      <c r="AE715" s="35"/>
      <c r="AF715" s="35"/>
      <c r="AG715" s="35"/>
      <c r="AH715" s="35"/>
      <c r="AI715" s="35"/>
      <c r="AJ715" s="35"/>
      <c r="AK715" s="35"/>
      <c r="AL715" s="35"/>
    </row>
    <row r="716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  <c r="AB716" s="35"/>
      <c r="AC716" s="35"/>
      <c r="AD716" s="35"/>
      <c r="AE716" s="35"/>
      <c r="AF716" s="35"/>
      <c r="AG716" s="35"/>
      <c r="AH716" s="35"/>
      <c r="AI716" s="35"/>
      <c r="AJ716" s="35"/>
      <c r="AK716" s="35"/>
      <c r="AL716" s="35"/>
    </row>
    <row r="717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  <c r="AB717" s="35"/>
      <c r="AC717" s="35"/>
      <c r="AD717" s="35"/>
      <c r="AE717" s="35"/>
      <c r="AF717" s="35"/>
      <c r="AG717" s="35"/>
      <c r="AH717" s="35"/>
      <c r="AI717" s="35"/>
      <c r="AJ717" s="35"/>
      <c r="AK717" s="35"/>
      <c r="AL717" s="35"/>
    </row>
    <row r="718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  <c r="AB718" s="35"/>
      <c r="AC718" s="35"/>
      <c r="AD718" s="35"/>
      <c r="AE718" s="35"/>
      <c r="AF718" s="35"/>
      <c r="AG718" s="35"/>
      <c r="AH718" s="35"/>
      <c r="AI718" s="35"/>
      <c r="AJ718" s="35"/>
      <c r="AK718" s="35"/>
      <c r="AL718" s="35"/>
    </row>
    <row r="719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  <c r="AB719" s="35"/>
      <c r="AC719" s="35"/>
      <c r="AD719" s="35"/>
      <c r="AE719" s="35"/>
      <c r="AF719" s="35"/>
      <c r="AG719" s="35"/>
      <c r="AH719" s="35"/>
      <c r="AI719" s="35"/>
      <c r="AJ719" s="35"/>
      <c r="AK719" s="35"/>
      <c r="AL719" s="35"/>
    </row>
    <row r="720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  <c r="AB720" s="35"/>
      <c r="AC720" s="35"/>
      <c r="AD720" s="35"/>
      <c r="AE720" s="35"/>
      <c r="AF720" s="35"/>
      <c r="AG720" s="35"/>
      <c r="AH720" s="35"/>
      <c r="AI720" s="35"/>
      <c r="AJ720" s="35"/>
      <c r="AK720" s="35"/>
      <c r="AL720" s="35"/>
    </row>
    <row r="72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  <c r="AB721" s="35"/>
      <c r="AC721" s="35"/>
      <c r="AD721" s="35"/>
      <c r="AE721" s="35"/>
      <c r="AF721" s="35"/>
      <c r="AG721" s="35"/>
      <c r="AH721" s="35"/>
      <c r="AI721" s="35"/>
      <c r="AJ721" s="35"/>
      <c r="AK721" s="35"/>
      <c r="AL721" s="35"/>
    </row>
    <row r="722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  <c r="AB722" s="35"/>
      <c r="AC722" s="35"/>
      <c r="AD722" s="35"/>
      <c r="AE722" s="35"/>
      <c r="AF722" s="35"/>
      <c r="AG722" s="35"/>
      <c r="AH722" s="35"/>
      <c r="AI722" s="35"/>
      <c r="AJ722" s="35"/>
      <c r="AK722" s="35"/>
      <c r="AL722" s="35"/>
    </row>
    <row r="723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  <c r="AB723" s="35"/>
      <c r="AC723" s="35"/>
      <c r="AD723" s="35"/>
      <c r="AE723" s="35"/>
      <c r="AF723" s="35"/>
      <c r="AG723" s="35"/>
      <c r="AH723" s="35"/>
      <c r="AI723" s="35"/>
      <c r="AJ723" s="35"/>
      <c r="AK723" s="35"/>
      <c r="AL723" s="35"/>
    </row>
    <row r="724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  <c r="AB724" s="35"/>
      <c r="AC724" s="35"/>
      <c r="AD724" s="35"/>
      <c r="AE724" s="35"/>
      <c r="AF724" s="35"/>
      <c r="AG724" s="35"/>
      <c r="AH724" s="35"/>
      <c r="AI724" s="35"/>
      <c r="AJ724" s="35"/>
      <c r="AK724" s="35"/>
      <c r="AL724" s="35"/>
    </row>
    <row r="725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  <c r="AB725" s="35"/>
      <c r="AC725" s="35"/>
      <c r="AD725" s="35"/>
      <c r="AE725" s="35"/>
      <c r="AF725" s="35"/>
      <c r="AG725" s="35"/>
      <c r="AH725" s="35"/>
      <c r="AI725" s="35"/>
      <c r="AJ725" s="35"/>
      <c r="AK725" s="35"/>
      <c r="AL725" s="35"/>
    </row>
    <row r="726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  <c r="AB726" s="35"/>
      <c r="AC726" s="35"/>
      <c r="AD726" s="35"/>
      <c r="AE726" s="35"/>
      <c r="AF726" s="35"/>
      <c r="AG726" s="35"/>
      <c r="AH726" s="35"/>
      <c r="AI726" s="35"/>
      <c r="AJ726" s="35"/>
      <c r="AK726" s="35"/>
      <c r="AL726" s="35"/>
    </row>
    <row r="727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  <c r="AB727" s="35"/>
      <c r="AC727" s="35"/>
      <c r="AD727" s="35"/>
      <c r="AE727" s="35"/>
      <c r="AF727" s="35"/>
      <c r="AG727" s="35"/>
      <c r="AH727" s="35"/>
      <c r="AI727" s="35"/>
      <c r="AJ727" s="35"/>
      <c r="AK727" s="35"/>
      <c r="AL727" s="35"/>
    </row>
    <row r="728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  <c r="AB728" s="35"/>
      <c r="AC728" s="35"/>
      <c r="AD728" s="35"/>
      <c r="AE728" s="35"/>
      <c r="AF728" s="35"/>
      <c r="AG728" s="35"/>
      <c r="AH728" s="35"/>
      <c r="AI728" s="35"/>
      <c r="AJ728" s="35"/>
      <c r="AK728" s="35"/>
      <c r="AL728" s="35"/>
    </row>
    <row r="729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  <c r="AB729" s="35"/>
      <c r="AC729" s="35"/>
      <c r="AD729" s="35"/>
      <c r="AE729" s="35"/>
      <c r="AF729" s="35"/>
      <c r="AG729" s="35"/>
      <c r="AH729" s="35"/>
      <c r="AI729" s="35"/>
      <c r="AJ729" s="35"/>
      <c r="AK729" s="35"/>
      <c r="AL729" s="35"/>
    </row>
    <row r="730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  <c r="AB730" s="35"/>
      <c r="AC730" s="35"/>
      <c r="AD730" s="35"/>
      <c r="AE730" s="35"/>
      <c r="AF730" s="35"/>
      <c r="AG730" s="35"/>
      <c r="AH730" s="35"/>
      <c r="AI730" s="35"/>
      <c r="AJ730" s="35"/>
      <c r="AK730" s="35"/>
      <c r="AL730" s="35"/>
    </row>
    <row r="73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  <c r="AB731" s="35"/>
      <c r="AC731" s="35"/>
      <c r="AD731" s="35"/>
      <c r="AE731" s="35"/>
      <c r="AF731" s="35"/>
      <c r="AG731" s="35"/>
      <c r="AH731" s="35"/>
      <c r="AI731" s="35"/>
      <c r="AJ731" s="35"/>
      <c r="AK731" s="35"/>
      <c r="AL731" s="35"/>
    </row>
    <row r="732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  <c r="AB732" s="35"/>
      <c r="AC732" s="35"/>
      <c r="AD732" s="35"/>
      <c r="AE732" s="35"/>
      <c r="AF732" s="35"/>
      <c r="AG732" s="35"/>
      <c r="AH732" s="35"/>
      <c r="AI732" s="35"/>
      <c r="AJ732" s="35"/>
      <c r="AK732" s="35"/>
      <c r="AL732" s="35"/>
    </row>
    <row r="733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  <c r="AB733" s="35"/>
      <c r="AC733" s="35"/>
      <c r="AD733" s="35"/>
      <c r="AE733" s="35"/>
      <c r="AF733" s="35"/>
      <c r="AG733" s="35"/>
      <c r="AH733" s="35"/>
      <c r="AI733" s="35"/>
      <c r="AJ733" s="35"/>
      <c r="AK733" s="35"/>
      <c r="AL733" s="35"/>
    </row>
    <row r="734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  <c r="AB734" s="35"/>
      <c r="AC734" s="35"/>
      <c r="AD734" s="35"/>
      <c r="AE734" s="35"/>
      <c r="AF734" s="35"/>
      <c r="AG734" s="35"/>
      <c r="AH734" s="35"/>
      <c r="AI734" s="35"/>
      <c r="AJ734" s="35"/>
      <c r="AK734" s="35"/>
      <c r="AL734" s="35"/>
    </row>
    <row r="735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  <c r="AB735" s="35"/>
      <c r="AC735" s="35"/>
      <c r="AD735" s="35"/>
      <c r="AE735" s="35"/>
      <c r="AF735" s="35"/>
      <c r="AG735" s="35"/>
      <c r="AH735" s="35"/>
      <c r="AI735" s="35"/>
      <c r="AJ735" s="35"/>
      <c r="AK735" s="35"/>
      <c r="AL735" s="35"/>
    </row>
    <row r="736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  <c r="AB736" s="35"/>
      <c r="AC736" s="35"/>
      <c r="AD736" s="35"/>
      <c r="AE736" s="35"/>
      <c r="AF736" s="35"/>
      <c r="AG736" s="35"/>
      <c r="AH736" s="35"/>
      <c r="AI736" s="35"/>
      <c r="AJ736" s="35"/>
      <c r="AK736" s="35"/>
      <c r="AL736" s="35"/>
    </row>
    <row r="737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  <c r="AB737" s="35"/>
      <c r="AC737" s="35"/>
      <c r="AD737" s="35"/>
      <c r="AE737" s="35"/>
      <c r="AF737" s="35"/>
      <c r="AG737" s="35"/>
      <c r="AH737" s="35"/>
      <c r="AI737" s="35"/>
      <c r="AJ737" s="35"/>
      <c r="AK737" s="35"/>
      <c r="AL737" s="35"/>
    </row>
    <row r="738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  <c r="AB738" s="35"/>
      <c r="AC738" s="35"/>
      <c r="AD738" s="35"/>
      <c r="AE738" s="35"/>
      <c r="AF738" s="35"/>
      <c r="AG738" s="35"/>
      <c r="AH738" s="35"/>
      <c r="AI738" s="35"/>
      <c r="AJ738" s="35"/>
      <c r="AK738" s="35"/>
      <c r="AL738" s="35"/>
    </row>
    <row r="739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  <c r="AB739" s="35"/>
      <c r="AC739" s="35"/>
      <c r="AD739" s="35"/>
      <c r="AE739" s="35"/>
      <c r="AF739" s="35"/>
      <c r="AG739" s="35"/>
      <c r="AH739" s="35"/>
      <c r="AI739" s="35"/>
      <c r="AJ739" s="35"/>
      <c r="AK739" s="35"/>
      <c r="AL739" s="35"/>
    </row>
    <row r="740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  <c r="AB740" s="35"/>
      <c r="AC740" s="35"/>
      <c r="AD740" s="35"/>
      <c r="AE740" s="35"/>
      <c r="AF740" s="35"/>
      <c r="AG740" s="35"/>
      <c r="AH740" s="35"/>
      <c r="AI740" s="35"/>
      <c r="AJ740" s="35"/>
      <c r="AK740" s="35"/>
      <c r="AL740" s="35"/>
    </row>
    <row r="74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  <c r="AB741" s="35"/>
      <c r="AC741" s="35"/>
      <c r="AD741" s="35"/>
      <c r="AE741" s="35"/>
      <c r="AF741" s="35"/>
      <c r="AG741" s="35"/>
      <c r="AH741" s="35"/>
      <c r="AI741" s="35"/>
      <c r="AJ741" s="35"/>
      <c r="AK741" s="35"/>
      <c r="AL741" s="35"/>
    </row>
    <row r="742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  <c r="AB742" s="35"/>
      <c r="AC742" s="35"/>
      <c r="AD742" s="35"/>
      <c r="AE742" s="35"/>
      <c r="AF742" s="35"/>
      <c r="AG742" s="35"/>
      <c r="AH742" s="35"/>
      <c r="AI742" s="35"/>
      <c r="AJ742" s="35"/>
      <c r="AK742" s="35"/>
      <c r="AL742" s="35"/>
    </row>
    <row r="743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  <c r="AB743" s="35"/>
      <c r="AC743" s="35"/>
      <c r="AD743" s="35"/>
      <c r="AE743" s="35"/>
      <c r="AF743" s="35"/>
      <c r="AG743" s="35"/>
      <c r="AH743" s="35"/>
      <c r="AI743" s="35"/>
      <c r="AJ743" s="35"/>
      <c r="AK743" s="35"/>
      <c r="AL743" s="35"/>
    </row>
    <row r="744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  <c r="AB744" s="35"/>
      <c r="AC744" s="35"/>
      <c r="AD744" s="35"/>
      <c r="AE744" s="35"/>
      <c r="AF744" s="35"/>
      <c r="AG744" s="35"/>
      <c r="AH744" s="35"/>
      <c r="AI744" s="35"/>
      <c r="AJ744" s="35"/>
      <c r="AK744" s="35"/>
      <c r="AL744" s="35"/>
    </row>
    <row r="745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  <c r="AB745" s="35"/>
      <c r="AC745" s="35"/>
      <c r="AD745" s="35"/>
      <c r="AE745" s="35"/>
      <c r="AF745" s="35"/>
      <c r="AG745" s="35"/>
      <c r="AH745" s="35"/>
      <c r="AI745" s="35"/>
      <c r="AJ745" s="35"/>
      <c r="AK745" s="35"/>
      <c r="AL745" s="35"/>
    </row>
    <row r="746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  <c r="AB746" s="35"/>
      <c r="AC746" s="35"/>
      <c r="AD746" s="35"/>
      <c r="AE746" s="35"/>
      <c r="AF746" s="35"/>
      <c r="AG746" s="35"/>
      <c r="AH746" s="35"/>
      <c r="AI746" s="35"/>
      <c r="AJ746" s="35"/>
      <c r="AK746" s="35"/>
      <c r="AL746" s="35"/>
    </row>
    <row r="747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  <c r="AB747" s="35"/>
      <c r="AC747" s="35"/>
      <c r="AD747" s="35"/>
      <c r="AE747" s="35"/>
      <c r="AF747" s="35"/>
      <c r="AG747" s="35"/>
      <c r="AH747" s="35"/>
      <c r="AI747" s="35"/>
      <c r="AJ747" s="35"/>
      <c r="AK747" s="35"/>
      <c r="AL747" s="35"/>
    </row>
    <row r="748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  <c r="AB748" s="35"/>
      <c r="AC748" s="35"/>
      <c r="AD748" s="35"/>
      <c r="AE748" s="35"/>
      <c r="AF748" s="35"/>
      <c r="AG748" s="35"/>
      <c r="AH748" s="35"/>
      <c r="AI748" s="35"/>
      <c r="AJ748" s="35"/>
      <c r="AK748" s="35"/>
      <c r="AL748" s="35"/>
    </row>
    <row r="749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  <c r="AB749" s="35"/>
      <c r="AC749" s="35"/>
      <c r="AD749" s="35"/>
      <c r="AE749" s="35"/>
      <c r="AF749" s="35"/>
      <c r="AG749" s="35"/>
      <c r="AH749" s="35"/>
      <c r="AI749" s="35"/>
      <c r="AJ749" s="35"/>
      <c r="AK749" s="35"/>
      <c r="AL749" s="35"/>
    </row>
    <row r="750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  <c r="AB750" s="35"/>
      <c r="AC750" s="35"/>
      <c r="AD750" s="35"/>
      <c r="AE750" s="35"/>
      <c r="AF750" s="35"/>
      <c r="AG750" s="35"/>
      <c r="AH750" s="35"/>
      <c r="AI750" s="35"/>
      <c r="AJ750" s="35"/>
      <c r="AK750" s="35"/>
      <c r="AL750" s="35"/>
    </row>
    <row r="75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  <c r="AB751" s="35"/>
      <c r="AC751" s="35"/>
      <c r="AD751" s="35"/>
      <c r="AE751" s="35"/>
      <c r="AF751" s="35"/>
      <c r="AG751" s="35"/>
      <c r="AH751" s="35"/>
      <c r="AI751" s="35"/>
      <c r="AJ751" s="35"/>
      <c r="AK751" s="35"/>
      <c r="AL751" s="35"/>
    </row>
    <row r="752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  <c r="AB752" s="35"/>
      <c r="AC752" s="35"/>
      <c r="AD752" s="35"/>
      <c r="AE752" s="35"/>
      <c r="AF752" s="35"/>
      <c r="AG752" s="35"/>
      <c r="AH752" s="35"/>
      <c r="AI752" s="35"/>
      <c r="AJ752" s="35"/>
      <c r="AK752" s="35"/>
      <c r="AL752" s="35"/>
    </row>
    <row r="753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  <c r="AB753" s="35"/>
      <c r="AC753" s="35"/>
      <c r="AD753" s="35"/>
      <c r="AE753" s="35"/>
      <c r="AF753" s="35"/>
      <c r="AG753" s="35"/>
      <c r="AH753" s="35"/>
      <c r="AI753" s="35"/>
      <c r="AJ753" s="35"/>
      <c r="AK753" s="35"/>
      <c r="AL753" s="35"/>
    </row>
    <row r="754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  <c r="AB754" s="35"/>
      <c r="AC754" s="35"/>
      <c r="AD754" s="35"/>
      <c r="AE754" s="35"/>
      <c r="AF754" s="35"/>
      <c r="AG754" s="35"/>
      <c r="AH754" s="35"/>
      <c r="AI754" s="35"/>
      <c r="AJ754" s="35"/>
      <c r="AK754" s="35"/>
      <c r="AL754" s="35"/>
    </row>
    <row r="755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  <c r="AB755" s="35"/>
      <c r="AC755" s="35"/>
      <c r="AD755" s="35"/>
      <c r="AE755" s="35"/>
      <c r="AF755" s="35"/>
      <c r="AG755" s="35"/>
      <c r="AH755" s="35"/>
      <c r="AI755" s="35"/>
      <c r="AJ755" s="35"/>
      <c r="AK755" s="35"/>
      <c r="AL755" s="35"/>
    </row>
    <row r="756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  <c r="AB756" s="35"/>
      <c r="AC756" s="35"/>
      <c r="AD756" s="35"/>
      <c r="AE756" s="35"/>
      <c r="AF756" s="35"/>
      <c r="AG756" s="35"/>
      <c r="AH756" s="35"/>
      <c r="AI756" s="35"/>
      <c r="AJ756" s="35"/>
      <c r="AK756" s="35"/>
      <c r="AL756" s="35"/>
    </row>
    <row r="757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  <c r="AB757" s="35"/>
      <c r="AC757" s="35"/>
      <c r="AD757" s="35"/>
      <c r="AE757" s="35"/>
      <c r="AF757" s="35"/>
      <c r="AG757" s="35"/>
      <c r="AH757" s="35"/>
      <c r="AI757" s="35"/>
      <c r="AJ757" s="35"/>
      <c r="AK757" s="35"/>
      <c r="AL757" s="35"/>
    </row>
    <row r="758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  <c r="AB758" s="35"/>
      <c r="AC758" s="35"/>
      <c r="AD758" s="35"/>
      <c r="AE758" s="35"/>
      <c r="AF758" s="35"/>
      <c r="AG758" s="35"/>
      <c r="AH758" s="35"/>
      <c r="AI758" s="35"/>
      <c r="AJ758" s="35"/>
      <c r="AK758" s="35"/>
      <c r="AL758" s="35"/>
    </row>
    <row r="759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  <c r="AB759" s="35"/>
      <c r="AC759" s="35"/>
      <c r="AD759" s="35"/>
      <c r="AE759" s="35"/>
      <c r="AF759" s="35"/>
      <c r="AG759" s="35"/>
      <c r="AH759" s="35"/>
      <c r="AI759" s="35"/>
      <c r="AJ759" s="35"/>
      <c r="AK759" s="35"/>
      <c r="AL759" s="35"/>
    </row>
    <row r="760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  <c r="AB760" s="35"/>
      <c r="AC760" s="35"/>
      <c r="AD760" s="35"/>
      <c r="AE760" s="35"/>
      <c r="AF760" s="35"/>
      <c r="AG760" s="35"/>
      <c r="AH760" s="35"/>
      <c r="AI760" s="35"/>
      <c r="AJ760" s="35"/>
      <c r="AK760" s="35"/>
      <c r="AL760" s="35"/>
    </row>
    <row r="76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  <c r="AB761" s="35"/>
      <c r="AC761" s="35"/>
      <c r="AD761" s="35"/>
      <c r="AE761" s="35"/>
      <c r="AF761" s="35"/>
      <c r="AG761" s="35"/>
      <c r="AH761" s="35"/>
      <c r="AI761" s="35"/>
      <c r="AJ761" s="35"/>
      <c r="AK761" s="35"/>
      <c r="AL761" s="35"/>
    </row>
    <row r="762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  <c r="AB762" s="35"/>
      <c r="AC762" s="35"/>
      <c r="AD762" s="35"/>
      <c r="AE762" s="35"/>
      <c r="AF762" s="35"/>
      <c r="AG762" s="35"/>
      <c r="AH762" s="35"/>
      <c r="AI762" s="35"/>
      <c r="AJ762" s="35"/>
      <c r="AK762" s="35"/>
      <c r="AL762" s="35"/>
    </row>
    <row r="763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  <c r="AB763" s="35"/>
      <c r="AC763" s="35"/>
      <c r="AD763" s="35"/>
      <c r="AE763" s="35"/>
      <c r="AF763" s="35"/>
      <c r="AG763" s="35"/>
      <c r="AH763" s="35"/>
      <c r="AI763" s="35"/>
      <c r="AJ763" s="35"/>
      <c r="AK763" s="35"/>
      <c r="AL763" s="35"/>
    </row>
    <row r="764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  <c r="AB764" s="35"/>
      <c r="AC764" s="35"/>
      <c r="AD764" s="35"/>
      <c r="AE764" s="35"/>
      <c r="AF764" s="35"/>
      <c r="AG764" s="35"/>
      <c r="AH764" s="35"/>
      <c r="AI764" s="35"/>
      <c r="AJ764" s="35"/>
      <c r="AK764" s="35"/>
      <c r="AL764" s="35"/>
    </row>
    <row r="765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  <c r="AB765" s="35"/>
      <c r="AC765" s="35"/>
      <c r="AD765" s="35"/>
      <c r="AE765" s="35"/>
      <c r="AF765" s="35"/>
      <c r="AG765" s="35"/>
      <c r="AH765" s="35"/>
      <c r="AI765" s="35"/>
      <c r="AJ765" s="35"/>
      <c r="AK765" s="35"/>
      <c r="AL765" s="35"/>
    </row>
    <row r="766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  <c r="AB766" s="35"/>
      <c r="AC766" s="35"/>
      <c r="AD766" s="35"/>
      <c r="AE766" s="35"/>
      <c r="AF766" s="35"/>
      <c r="AG766" s="35"/>
      <c r="AH766" s="35"/>
      <c r="AI766" s="35"/>
      <c r="AJ766" s="35"/>
      <c r="AK766" s="35"/>
      <c r="AL766" s="35"/>
    </row>
    <row r="767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  <c r="AB767" s="35"/>
      <c r="AC767" s="35"/>
      <c r="AD767" s="35"/>
      <c r="AE767" s="35"/>
      <c r="AF767" s="35"/>
      <c r="AG767" s="35"/>
      <c r="AH767" s="35"/>
      <c r="AI767" s="35"/>
      <c r="AJ767" s="35"/>
      <c r="AK767" s="35"/>
      <c r="AL767" s="35"/>
    </row>
    <row r="768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  <c r="AB768" s="35"/>
      <c r="AC768" s="35"/>
      <c r="AD768" s="35"/>
      <c r="AE768" s="35"/>
      <c r="AF768" s="35"/>
      <c r="AG768" s="35"/>
      <c r="AH768" s="35"/>
      <c r="AI768" s="35"/>
      <c r="AJ768" s="35"/>
      <c r="AK768" s="35"/>
      <c r="AL768" s="35"/>
    </row>
    <row r="769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  <c r="AB769" s="35"/>
      <c r="AC769" s="35"/>
      <c r="AD769" s="35"/>
      <c r="AE769" s="35"/>
      <c r="AF769" s="35"/>
      <c r="AG769" s="35"/>
      <c r="AH769" s="35"/>
      <c r="AI769" s="35"/>
      <c r="AJ769" s="35"/>
      <c r="AK769" s="35"/>
      <c r="AL769" s="35"/>
    </row>
    <row r="770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  <c r="AB770" s="35"/>
      <c r="AC770" s="35"/>
      <c r="AD770" s="35"/>
      <c r="AE770" s="35"/>
      <c r="AF770" s="35"/>
      <c r="AG770" s="35"/>
      <c r="AH770" s="35"/>
      <c r="AI770" s="35"/>
      <c r="AJ770" s="35"/>
      <c r="AK770" s="35"/>
      <c r="AL770" s="35"/>
    </row>
    <row r="77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  <c r="AB771" s="35"/>
      <c r="AC771" s="35"/>
      <c r="AD771" s="35"/>
      <c r="AE771" s="35"/>
      <c r="AF771" s="35"/>
      <c r="AG771" s="35"/>
      <c r="AH771" s="35"/>
      <c r="AI771" s="35"/>
      <c r="AJ771" s="35"/>
      <c r="AK771" s="35"/>
      <c r="AL771" s="35"/>
    </row>
    <row r="772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  <c r="AB772" s="35"/>
      <c r="AC772" s="35"/>
      <c r="AD772" s="35"/>
      <c r="AE772" s="35"/>
      <c r="AF772" s="35"/>
      <c r="AG772" s="35"/>
      <c r="AH772" s="35"/>
      <c r="AI772" s="35"/>
      <c r="AJ772" s="35"/>
      <c r="AK772" s="35"/>
      <c r="AL772" s="35"/>
    </row>
    <row r="773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  <c r="AB773" s="35"/>
      <c r="AC773" s="35"/>
      <c r="AD773" s="35"/>
      <c r="AE773" s="35"/>
      <c r="AF773" s="35"/>
      <c r="AG773" s="35"/>
      <c r="AH773" s="35"/>
      <c r="AI773" s="35"/>
      <c r="AJ773" s="35"/>
      <c r="AK773" s="35"/>
      <c r="AL773" s="35"/>
    </row>
    <row r="774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  <c r="AB774" s="35"/>
      <c r="AC774" s="35"/>
      <c r="AD774" s="35"/>
      <c r="AE774" s="35"/>
      <c r="AF774" s="35"/>
      <c r="AG774" s="35"/>
      <c r="AH774" s="35"/>
      <c r="AI774" s="35"/>
      <c r="AJ774" s="35"/>
      <c r="AK774" s="35"/>
      <c r="AL774" s="35"/>
    </row>
    <row r="775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  <c r="AB775" s="35"/>
      <c r="AC775" s="35"/>
      <c r="AD775" s="35"/>
      <c r="AE775" s="35"/>
      <c r="AF775" s="35"/>
      <c r="AG775" s="35"/>
      <c r="AH775" s="35"/>
      <c r="AI775" s="35"/>
      <c r="AJ775" s="35"/>
      <c r="AK775" s="35"/>
      <c r="AL775" s="35"/>
    </row>
    <row r="776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  <c r="AB776" s="35"/>
      <c r="AC776" s="35"/>
      <c r="AD776" s="35"/>
      <c r="AE776" s="35"/>
      <c r="AF776" s="35"/>
      <c r="AG776" s="35"/>
      <c r="AH776" s="35"/>
      <c r="AI776" s="35"/>
      <c r="AJ776" s="35"/>
      <c r="AK776" s="35"/>
      <c r="AL776" s="35"/>
    </row>
    <row r="777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  <c r="AB777" s="35"/>
      <c r="AC777" s="35"/>
      <c r="AD777" s="35"/>
      <c r="AE777" s="35"/>
      <c r="AF777" s="35"/>
      <c r="AG777" s="35"/>
      <c r="AH777" s="35"/>
      <c r="AI777" s="35"/>
      <c r="AJ777" s="35"/>
      <c r="AK777" s="35"/>
      <c r="AL777" s="35"/>
    </row>
    <row r="778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  <c r="AB778" s="35"/>
      <c r="AC778" s="35"/>
      <c r="AD778" s="35"/>
      <c r="AE778" s="35"/>
      <c r="AF778" s="35"/>
      <c r="AG778" s="35"/>
      <c r="AH778" s="35"/>
      <c r="AI778" s="35"/>
      <c r="AJ778" s="35"/>
      <c r="AK778" s="35"/>
      <c r="AL778" s="35"/>
    </row>
    <row r="779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  <c r="AB779" s="35"/>
      <c r="AC779" s="35"/>
      <c r="AD779" s="35"/>
      <c r="AE779" s="35"/>
      <c r="AF779" s="35"/>
      <c r="AG779" s="35"/>
      <c r="AH779" s="35"/>
      <c r="AI779" s="35"/>
      <c r="AJ779" s="35"/>
      <c r="AK779" s="35"/>
      <c r="AL779" s="35"/>
    </row>
    <row r="780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  <c r="AB780" s="35"/>
      <c r="AC780" s="35"/>
      <c r="AD780" s="35"/>
      <c r="AE780" s="35"/>
      <c r="AF780" s="35"/>
      <c r="AG780" s="35"/>
      <c r="AH780" s="35"/>
      <c r="AI780" s="35"/>
      <c r="AJ780" s="35"/>
      <c r="AK780" s="35"/>
      <c r="AL780" s="35"/>
    </row>
    <row r="78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  <c r="AB781" s="35"/>
      <c r="AC781" s="35"/>
      <c r="AD781" s="35"/>
      <c r="AE781" s="35"/>
      <c r="AF781" s="35"/>
      <c r="AG781" s="35"/>
      <c r="AH781" s="35"/>
      <c r="AI781" s="35"/>
      <c r="AJ781" s="35"/>
      <c r="AK781" s="35"/>
      <c r="AL781" s="35"/>
    </row>
    <row r="782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  <c r="AB782" s="35"/>
      <c r="AC782" s="35"/>
      <c r="AD782" s="35"/>
      <c r="AE782" s="35"/>
      <c r="AF782" s="35"/>
      <c r="AG782" s="35"/>
      <c r="AH782" s="35"/>
      <c r="AI782" s="35"/>
      <c r="AJ782" s="35"/>
      <c r="AK782" s="35"/>
      <c r="AL782" s="35"/>
    </row>
    <row r="783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  <c r="AB783" s="35"/>
      <c r="AC783" s="35"/>
      <c r="AD783" s="35"/>
      <c r="AE783" s="35"/>
      <c r="AF783" s="35"/>
      <c r="AG783" s="35"/>
      <c r="AH783" s="35"/>
      <c r="AI783" s="35"/>
      <c r="AJ783" s="35"/>
      <c r="AK783" s="35"/>
      <c r="AL783" s="35"/>
    </row>
    <row r="784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  <c r="AB784" s="35"/>
      <c r="AC784" s="35"/>
      <c r="AD784" s="35"/>
      <c r="AE784" s="35"/>
      <c r="AF784" s="35"/>
      <c r="AG784" s="35"/>
      <c r="AH784" s="35"/>
      <c r="AI784" s="35"/>
      <c r="AJ784" s="35"/>
      <c r="AK784" s="35"/>
      <c r="AL784" s="35"/>
    </row>
    <row r="785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  <c r="AB785" s="35"/>
      <c r="AC785" s="35"/>
      <c r="AD785" s="35"/>
      <c r="AE785" s="35"/>
      <c r="AF785" s="35"/>
      <c r="AG785" s="35"/>
      <c r="AH785" s="35"/>
      <c r="AI785" s="35"/>
      <c r="AJ785" s="35"/>
      <c r="AK785" s="35"/>
      <c r="AL785" s="35"/>
    </row>
    <row r="786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  <c r="AB786" s="35"/>
      <c r="AC786" s="35"/>
      <c r="AD786" s="35"/>
      <c r="AE786" s="35"/>
      <c r="AF786" s="35"/>
      <c r="AG786" s="35"/>
      <c r="AH786" s="35"/>
      <c r="AI786" s="35"/>
      <c r="AJ786" s="35"/>
      <c r="AK786" s="35"/>
      <c r="AL786" s="35"/>
    </row>
    <row r="787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  <c r="AB787" s="35"/>
      <c r="AC787" s="35"/>
      <c r="AD787" s="35"/>
      <c r="AE787" s="35"/>
      <c r="AF787" s="35"/>
      <c r="AG787" s="35"/>
      <c r="AH787" s="35"/>
      <c r="AI787" s="35"/>
      <c r="AJ787" s="35"/>
      <c r="AK787" s="35"/>
      <c r="AL787" s="35"/>
    </row>
    <row r="788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  <c r="AB788" s="35"/>
      <c r="AC788" s="35"/>
      <c r="AD788" s="35"/>
      <c r="AE788" s="35"/>
      <c r="AF788" s="35"/>
      <c r="AG788" s="35"/>
      <c r="AH788" s="35"/>
      <c r="AI788" s="35"/>
      <c r="AJ788" s="35"/>
      <c r="AK788" s="35"/>
      <c r="AL788" s="35"/>
    </row>
    <row r="789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  <c r="AB789" s="35"/>
      <c r="AC789" s="35"/>
      <c r="AD789" s="35"/>
      <c r="AE789" s="35"/>
      <c r="AF789" s="35"/>
      <c r="AG789" s="35"/>
      <c r="AH789" s="35"/>
      <c r="AI789" s="35"/>
      <c r="AJ789" s="35"/>
      <c r="AK789" s="35"/>
      <c r="AL789" s="35"/>
    </row>
    <row r="790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  <c r="AB790" s="35"/>
      <c r="AC790" s="35"/>
      <c r="AD790" s="35"/>
      <c r="AE790" s="35"/>
      <c r="AF790" s="35"/>
      <c r="AG790" s="35"/>
      <c r="AH790" s="35"/>
      <c r="AI790" s="35"/>
      <c r="AJ790" s="35"/>
      <c r="AK790" s="35"/>
      <c r="AL790" s="35"/>
    </row>
    <row r="79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  <c r="AB791" s="35"/>
      <c r="AC791" s="35"/>
      <c r="AD791" s="35"/>
      <c r="AE791" s="35"/>
      <c r="AF791" s="35"/>
      <c r="AG791" s="35"/>
      <c r="AH791" s="35"/>
      <c r="AI791" s="35"/>
      <c r="AJ791" s="35"/>
      <c r="AK791" s="35"/>
      <c r="AL791" s="35"/>
    </row>
    <row r="792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  <c r="AB792" s="35"/>
      <c r="AC792" s="35"/>
      <c r="AD792" s="35"/>
      <c r="AE792" s="35"/>
      <c r="AF792" s="35"/>
      <c r="AG792" s="35"/>
      <c r="AH792" s="35"/>
      <c r="AI792" s="35"/>
      <c r="AJ792" s="35"/>
      <c r="AK792" s="35"/>
      <c r="AL792" s="35"/>
    </row>
    <row r="793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  <c r="AB793" s="35"/>
      <c r="AC793" s="35"/>
      <c r="AD793" s="35"/>
      <c r="AE793" s="35"/>
      <c r="AF793" s="35"/>
      <c r="AG793" s="35"/>
      <c r="AH793" s="35"/>
      <c r="AI793" s="35"/>
      <c r="AJ793" s="35"/>
      <c r="AK793" s="35"/>
      <c r="AL793" s="35"/>
    </row>
    <row r="794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  <c r="AB794" s="35"/>
      <c r="AC794" s="35"/>
      <c r="AD794" s="35"/>
      <c r="AE794" s="35"/>
      <c r="AF794" s="35"/>
      <c r="AG794" s="35"/>
      <c r="AH794" s="35"/>
      <c r="AI794" s="35"/>
      <c r="AJ794" s="35"/>
      <c r="AK794" s="35"/>
      <c r="AL794" s="35"/>
    </row>
    <row r="795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  <c r="AB795" s="35"/>
      <c r="AC795" s="35"/>
      <c r="AD795" s="35"/>
      <c r="AE795" s="35"/>
      <c r="AF795" s="35"/>
      <c r="AG795" s="35"/>
      <c r="AH795" s="35"/>
      <c r="AI795" s="35"/>
      <c r="AJ795" s="35"/>
      <c r="AK795" s="35"/>
      <c r="AL795" s="35"/>
    </row>
    <row r="796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  <c r="AB796" s="35"/>
      <c r="AC796" s="35"/>
      <c r="AD796" s="35"/>
      <c r="AE796" s="35"/>
      <c r="AF796" s="35"/>
      <c r="AG796" s="35"/>
      <c r="AH796" s="35"/>
      <c r="AI796" s="35"/>
      <c r="AJ796" s="35"/>
      <c r="AK796" s="35"/>
      <c r="AL796" s="35"/>
    </row>
    <row r="797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  <c r="AB797" s="35"/>
      <c r="AC797" s="35"/>
      <c r="AD797" s="35"/>
      <c r="AE797" s="35"/>
      <c r="AF797" s="35"/>
      <c r="AG797" s="35"/>
      <c r="AH797" s="35"/>
      <c r="AI797" s="35"/>
      <c r="AJ797" s="35"/>
      <c r="AK797" s="35"/>
      <c r="AL797" s="35"/>
    </row>
    <row r="798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  <c r="AB798" s="35"/>
      <c r="AC798" s="35"/>
      <c r="AD798" s="35"/>
      <c r="AE798" s="35"/>
      <c r="AF798" s="35"/>
      <c r="AG798" s="35"/>
      <c r="AH798" s="35"/>
      <c r="AI798" s="35"/>
      <c r="AJ798" s="35"/>
      <c r="AK798" s="35"/>
      <c r="AL798" s="35"/>
    </row>
    <row r="799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  <c r="AB799" s="35"/>
      <c r="AC799" s="35"/>
      <c r="AD799" s="35"/>
      <c r="AE799" s="35"/>
      <c r="AF799" s="35"/>
      <c r="AG799" s="35"/>
      <c r="AH799" s="35"/>
      <c r="AI799" s="35"/>
      <c r="AJ799" s="35"/>
      <c r="AK799" s="35"/>
      <c r="AL799" s="35"/>
    </row>
    <row r="800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  <c r="AB800" s="35"/>
      <c r="AC800" s="35"/>
      <c r="AD800" s="35"/>
      <c r="AE800" s="35"/>
      <c r="AF800" s="35"/>
      <c r="AG800" s="35"/>
      <c r="AH800" s="35"/>
      <c r="AI800" s="35"/>
      <c r="AJ800" s="35"/>
      <c r="AK800" s="35"/>
      <c r="AL800" s="35"/>
    </row>
    <row r="80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  <c r="AB801" s="35"/>
      <c r="AC801" s="35"/>
      <c r="AD801" s="35"/>
      <c r="AE801" s="35"/>
      <c r="AF801" s="35"/>
      <c r="AG801" s="35"/>
      <c r="AH801" s="35"/>
      <c r="AI801" s="35"/>
      <c r="AJ801" s="35"/>
      <c r="AK801" s="35"/>
      <c r="AL801" s="35"/>
    </row>
    <row r="802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  <c r="AB802" s="35"/>
      <c r="AC802" s="35"/>
      <c r="AD802" s="35"/>
      <c r="AE802" s="35"/>
      <c r="AF802" s="35"/>
      <c r="AG802" s="35"/>
      <c r="AH802" s="35"/>
      <c r="AI802" s="35"/>
      <c r="AJ802" s="35"/>
      <c r="AK802" s="35"/>
      <c r="AL802" s="35"/>
    </row>
    <row r="803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  <c r="AB803" s="35"/>
      <c r="AC803" s="35"/>
      <c r="AD803" s="35"/>
      <c r="AE803" s="35"/>
      <c r="AF803" s="35"/>
      <c r="AG803" s="35"/>
      <c r="AH803" s="35"/>
      <c r="AI803" s="35"/>
      <c r="AJ803" s="35"/>
      <c r="AK803" s="35"/>
      <c r="AL803" s="35"/>
    </row>
    <row r="804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  <c r="AB804" s="35"/>
      <c r="AC804" s="35"/>
      <c r="AD804" s="35"/>
      <c r="AE804" s="35"/>
      <c r="AF804" s="35"/>
      <c r="AG804" s="35"/>
      <c r="AH804" s="35"/>
      <c r="AI804" s="35"/>
      <c r="AJ804" s="35"/>
      <c r="AK804" s="35"/>
      <c r="AL804" s="35"/>
    </row>
    <row r="805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  <c r="AB805" s="35"/>
      <c r="AC805" s="35"/>
      <c r="AD805" s="35"/>
      <c r="AE805" s="35"/>
      <c r="AF805" s="35"/>
      <c r="AG805" s="35"/>
      <c r="AH805" s="35"/>
      <c r="AI805" s="35"/>
      <c r="AJ805" s="35"/>
      <c r="AK805" s="35"/>
      <c r="AL805" s="35"/>
    </row>
    <row r="806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  <c r="AB806" s="35"/>
      <c r="AC806" s="35"/>
      <c r="AD806" s="35"/>
      <c r="AE806" s="35"/>
      <c r="AF806" s="35"/>
      <c r="AG806" s="35"/>
      <c r="AH806" s="35"/>
      <c r="AI806" s="35"/>
      <c r="AJ806" s="35"/>
      <c r="AK806" s="35"/>
      <c r="AL806" s="35"/>
    </row>
    <row r="807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  <c r="AB807" s="35"/>
      <c r="AC807" s="35"/>
      <c r="AD807" s="35"/>
      <c r="AE807" s="35"/>
      <c r="AF807" s="35"/>
      <c r="AG807" s="35"/>
      <c r="AH807" s="35"/>
      <c r="AI807" s="35"/>
      <c r="AJ807" s="35"/>
      <c r="AK807" s="35"/>
      <c r="AL807" s="35"/>
    </row>
    <row r="808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  <c r="AA808" s="35"/>
      <c r="AB808" s="35"/>
      <c r="AC808" s="35"/>
      <c r="AD808" s="35"/>
      <c r="AE808" s="35"/>
      <c r="AF808" s="35"/>
      <c r="AG808" s="35"/>
      <c r="AH808" s="35"/>
      <c r="AI808" s="35"/>
      <c r="AJ808" s="35"/>
      <c r="AK808" s="35"/>
      <c r="AL808" s="35"/>
    </row>
    <row r="809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  <c r="AA809" s="35"/>
      <c r="AB809" s="35"/>
      <c r="AC809" s="35"/>
      <c r="AD809" s="35"/>
      <c r="AE809" s="35"/>
      <c r="AF809" s="35"/>
      <c r="AG809" s="35"/>
      <c r="AH809" s="35"/>
      <c r="AI809" s="35"/>
      <c r="AJ809" s="35"/>
      <c r="AK809" s="35"/>
      <c r="AL809" s="35"/>
    </row>
    <row r="810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  <c r="AA810" s="35"/>
      <c r="AB810" s="35"/>
      <c r="AC810" s="35"/>
      <c r="AD810" s="35"/>
      <c r="AE810" s="35"/>
      <c r="AF810" s="35"/>
      <c r="AG810" s="35"/>
      <c r="AH810" s="35"/>
      <c r="AI810" s="35"/>
      <c r="AJ810" s="35"/>
      <c r="AK810" s="35"/>
      <c r="AL810" s="35"/>
    </row>
    <row r="81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  <c r="AA811" s="35"/>
      <c r="AB811" s="35"/>
      <c r="AC811" s="35"/>
      <c r="AD811" s="35"/>
      <c r="AE811" s="35"/>
      <c r="AF811" s="35"/>
      <c r="AG811" s="35"/>
      <c r="AH811" s="35"/>
      <c r="AI811" s="35"/>
      <c r="AJ811" s="35"/>
      <c r="AK811" s="35"/>
      <c r="AL811" s="35"/>
    </row>
    <row r="812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  <c r="AA812" s="35"/>
      <c r="AB812" s="35"/>
      <c r="AC812" s="35"/>
      <c r="AD812" s="35"/>
      <c r="AE812" s="35"/>
      <c r="AF812" s="35"/>
      <c r="AG812" s="35"/>
      <c r="AH812" s="35"/>
      <c r="AI812" s="35"/>
      <c r="AJ812" s="35"/>
      <c r="AK812" s="35"/>
      <c r="AL812" s="35"/>
    </row>
    <row r="813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  <c r="AA813" s="35"/>
      <c r="AB813" s="35"/>
      <c r="AC813" s="35"/>
      <c r="AD813" s="35"/>
      <c r="AE813" s="35"/>
      <c r="AF813" s="35"/>
      <c r="AG813" s="35"/>
      <c r="AH813" s="35"/>
      <c r="AI813" s="35"/>
      <c r="AJ813" s="35"/>
      <c r="AK813" s="35"/>
      <c r="AL813" s="35"/>
    </row>
    <row r="814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  <c r="AA814" s="35"/>
      <c r="AB814" s="35"/>
      <c r="AC814" s="35"/>
      <c r="AD814" s="35"/>
      <c r="AE814" s="35"/>
      <c r="AF814" s="35"/>
      <c r="AG814" s="35"/>
      <c r="AH814" s="35"/>
      <c r="AI814" s="35"/>
      <c r="AJ814" s="35"/>
      <c r="AK814" s="35"/>
      <c r="AL814" s="35"/>
    </row>
    <row r="815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  <c r="AA815" s="35"/>
      <c r="AB815" s="35"/>
      <c r="AC815" s="35"/>
      <c r="AD815" s="35"/>
      <c r="AE815" s="35"/>
      <c r="AF815" s="35"/>
      <c r="AG815" s="35"/>
      <c r="AH815" s="35"/>
      <c r="AI815" s="35"/>
      <c r="AJ815" s="35"/>
      <c r="AK815" s="35"/>
      <c r="AL815" s="35"/>
    </row>
    <row r="816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  <c r="AB816" s="35"/>
      <c r="AC816" s="35"/>
      <c r="AD816" s="35"/>
      <c r="AE816" s="35"/>
      <c r="AF816" s="35"/>
      <c r="AG816" s="35"/>
      <c r="AH816" s="35"/>
      <c r="AI816" s="35"/>
      <c r="AJ816" s="35"/>
      <c r="AK816" s="35"/>
      <c r="AL816" s="35"/>
    </row>
    <row r="817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  <c r="AA817" s="35"/>
      <c r="AB817" s="35"/>
      <c r="AC817" s="35"/>
      <c r="AD817" s="35"/>
      <c r="AE817" s="35"/>
      <c r="AF817" s="35"/>
      <c r="AG817" s="35"/>
      <c r="AH817" s="35"/>
      <c r="AI817" s="35"/>
      <c r="AJ817" s="35"/>
      <c r="AK817" s="35"/>
      <c r="AL817" s="35"/>
    </row>
    <row r="818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  <c r="AA818" s="35"/>
      <c r="AB818" s="35"/>
      <c r="AC818" s="35"/>
      <c r="AD818" s="35"/>
      <c r="AE818" s="35"/>
      <c r="AF818" s="35"/>
      <c r="AG818" s="35"/>
      <c r="AH818" s="35"/>
      <c r="AI818" s="35"/>
      <c r="AJ818" s="35"/>
      <c r="AK818" s="35"/>
      <c r="AL818" s="35"/>
    </row>
    <row r="819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5"/>
      <c r="AB819" s="35"/>
      <c r="AC819" s="35"/>
      <c r="AD819" s="35"/>
      <c r="AE819" s="35"/>
      <c r="AF819" s="35"/>
      <c r="AG819" s="35"/>
      <c r="AH819" s="35"/>
      <c r="AI819" s="35"/>
      <c r="AJ819" s="35"/>
      <c r="AK819" s="35"/>
      <c r="AL819" s="35"/>
    </row>
    <row r="820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  <c r="AA820" s="35"/>
      <c r="AB820" s="35"/>
      <c r="AC820" s="35"/>
      <c r="AD820" s="35"/>
      <c r="AE820" s="35"/>
      <c r="AF820" s="35"/>
      <c r="AG820" s="35"/>
      <c r="AH820" s="35"/>
      <c r="AI820" s="35"/>
      <c r="AJ820" s="35"/>
      <c r="AK820" s="35"/>
      <c r="AL820" s="35"/>
    </row>
    <row r="82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  <c r="AA821" s="35"/>
      <c r="AB821" s="35"/>
      <c r="AC821" s="35"/>
      <c r="AD821" s="35"/>
      <c r="AE821" s="35"/>
      <c r="AF821" s="35"/>
      <c r="AG821" s="35"/>
      <c r="AH821" s="35"/>
      <c r="AI821" s="35"/>
      <c r="AJ821" s="35"/>
      <c r="AK821" s="35"/>
      <c r="AL821" s="35"/>
    </row>
    <row r="822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  <c r="AA822" s="35"/>
      <c r="AB822" s="35"/>
      <c r="AC822" s="35"/>
      <c r="AD822" s="35"/>
      <c r="AE822" s="35"/>
      <c r="AF822" s="35"/>
      <c r="AG822" s="35"/>
      <c r="AH822" s="35"/>
      <c r="AI822" s="35"/>
      <c r="AJ822" s="35"/>
      <c r="AK822" s="35"/>
      <c r="AL822" s="35"/>
    </row>
    <row r="823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  <c r="AA823" s="35"/>
      <c r="AB823" s="35"/>
      <c r="AC823" s="35"/>
      <c r="AD823" s="35"/>
      <c r="AE823" s="35"/>
      <c r="AF823" s="35"/>
      <c r="AG823" s="35"/>
      <c r="AH823" s="35"/>
      <c r="AI823" s="35"/>
      <c r="AJ823" s="35"/>
      <c r="AK823" s="35"/>
      <c r="AL823" s="35"/>
    </row>
    <row r="824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  <c r="AA824" s="35"/>
      <c r="AB824" s="35"/>
      <c r="AC824" s="35"/>
      <c r="AD824" s="35"/>
      <c r="AE824" s="35"/>
      <c r="AF824" s="35"/>
      <c r="AG824" s="35"/>
      <c r="AH824" s="35"/>
      <c r="AI824" s="35"/>
      <c r="AJ824" s="35"/>
      <c r="AK824" s="35"/>
      <c r="AL824" s="35"/>
    </row>
    <row r="825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  <c r="AA825" s="35"/>
      <c r="AB825" s="35"/>
      <c r="AC825" s="35"/>
      <c r="AD825" s="35"/>
      <c r="AE825" s="35"/>
      <c r="AF825" s="35"/>
      <c r="AG825" s="35"/>
      <c r="AH825" s="35"/>
      <c r="AI825" s="35"/>
      <c r="AJ825" s="35"/>
      <c r="AK825" s="35"/>
      <c r="AL825" s="35"/>
    </row>
    <row r="826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  <c r="AA826" s="35"/>
      <c r="AB826" s="35"/>
      <c r="AC826" s="35"/>
      <c r="AD826" s="35"/>
      <c r="AE826" s="35"/>
      <c r="AF826" s="35"/>
      <c r="AG826" s="35"/>
      <c r="AH826" s="35"/>
      <c r="AI826" s="35"/>
      <c r="AJ826" s="35"/>
      <c r="AK826" s="35"/>
      <c r="AL826" s="35"/>
    </row>
    <row r="827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  <c r="AA827" s="35"/>
      <c r="AB827" s="35"/>
      <c r="AC827" s="35"/>
      <c r="AD827" s="35"/>
      <c r="AE827" s="35"/>
      <c r="AF827" s="35"/>
      <c r="AG827" s="35"/>
      <c r="AH827" s="35"/>
      <c r="AI827" s="35"/>
      <c r="AJ827" s="35"/>
      <c r="AK827" s="35"/>
      <c r="AL827" s="35"/>
    </row>
    <row r="828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  <c r="AA828" s="35"/>
      <c r="AB828" s="35"/>
      <c r="AC828" s="35"/>
      <c r="AD828" s="35"/>
      <c r="AE828" s="35"/>
      <c r="AF828" s="35"/>
      <c r="AG828" s="35"/>
      <c r="AH828" s="35"/>
      <c r="AI828" s="35"/>
      <c r="AJ828" s="35"/>
      <c r="AK828" s="35"/>
      <c r="AL828" s="35"/>
    </row>
    <row r="829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  <c r="AA829" s="35"/>
      <c r="AB829" s="35"/>
      <c r="AC829" s="35"/>
      <c r="AD829" s="35"/>
      <c r="AE829" s="35"/>
      <c r="AF829" s="35"/>
      <c r="AG829" s="35"/>
      <c r="AH829" s="35"/>
      <c r="AI829" s="35"/>
      <c r="AJ829" s="35"/>
      <c r="AK829" s="35"/>
      <c r="AL829" s="35"/>
    </row>
    <row r="830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  <c r="AA830" s="35"/>
      <c r="AB830" s="35"/>
      <c r="AC830" s="35"/>
      <c r="AD830" s="35"/>
      <c r="AE830" s="35"/>
      <c r="AF830" s="35"/>
      <c r="AG830" s="35"/>
      <c r="AH830" s="35"/>
      <c r="AI830" s="35"/>
      <c r="AJ830" s="35"/>
      <c r="AK830" s="35"/>
      <c r="AL830" s="35"/>
    </row>
    <row r="83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  <c r="AA831" s="35"/>
      <c r="AB831" s="35"/>
      <c r="AC831" s="35"/>
      <c r="AD831" s="35"/>
      <c r="AE831" s="35"/>
      <c r="AF831" s="35"/>
      <c r="AG831" s="35"/>
      <c r="AH831" s="35"/>
      <c r="AI831" s="35"/>
      <c r="AJ831" s="35"/>
      <c r="AK831" s="35"/>
      <c r="AL831" s="35"/>
    </row>
    <row r="832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  <c r="AA832" s="35"/>
      <c r="AB832" s="35"/>
      <c r="AC832" s="35"/>
      <c r="AD832" s="35"/>
      <c r="AE832" s="35"/>
      <c r="AF832" s="35"/>
      <c r="AG832" s="35"/>
      <c r="AH832" s="35"/>
      <c r="AI832" s="35"/>
      <c r="AJ832" s="35"/>
      <c r="AK832" s="35"/>
      <c r="AL832" s="35"/>
    </row>
    <row r="833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  <c r="AA833" s="35"/>
      <c r="AB833" s="35"/>
      <c r="AC833" s="35"/>
      <c r="AD833" s="35"/>
      <c r="AE833" s="35"/>
      <c r="AF833" s="35"/>
      <c r="AG833" s="35"/>
      <c r="AH833" s="35"/>
      <c r="AI833" s="35"/>
      <c r="AJ833" s="35"/>
      <c r="AK833" s="35"/>
      <c r="AL833" s="35"/>
    </row>
    <row r="834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  <c r="AA834" s="35"/>
      <c r="AB834" s="35"/>
      <c r="AC834" s="35"/>
      <c r="AD834" s="35"/>
      <c r="AE834" s="35"/>
      <c r="AF834" s="35"/>
      <c r="AG834" s="35"/>
      <c r="AH834" s="35"/>
      <c r="AI834" s="35"/>
      <c r="AJ834" s="35"/>
      <c r="AK834" s="35"/>
      <c r="AL834" s="35"/>
    </row>
    <row r="835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  <c r="AA835" s="35"/>
      <c r="AB835" s="35"/>
      <c r="AC835" s="35"/>
      <c r="AD835" s="35"/>
      <c r="AE835" s="35"/>
      <c r="AF835" s="35"/>
      <c r="AG835" s="35"/>
      <c r="AH835" s="35"/>
      <c r="AI835" s="35"/>
      <c r="AJ835" s="35"/>
      <c r="AK835" s="35"/>
      <c r="AL835" s="35"/>
    </row>
    <row r="836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  <c r="AA836" s="35"/>
      <c r="AB836" s="35"/>
      <c r="AC836" s="35"/>
      <c r="AD836" s="35"/>
      <c r="AE836" s="35"/>
      <c r="AF836" s="35"/>
      <c r="AG836" s="35"/>
      <c r="AH836" s="35"/>
      <c r="AI836" s="35"/>
      <c r="AJ836" s="35"/>
      <c r="AK836" s="35"/>
      <c r="AL836" s="35"/>
    </row>
    <row r="837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  <c r="AA837" s="35"/>
      <c r="AB837" s="35"/>
      <c r="AC837" s="35"/>
      <c r="AD837" s="35"/>
      <c r="AE837" s="35"/>
      <c r="AF837" s="35"/>
      <c r="AG837" s="35"/>
      <c r="AH837" s="35"/>
      <c r="AI837" s="35"/>
      <c r="AJ837" s="35"/>
      <c r="AK837" s="35"/>
      <c r="AL837" s="35"/>
    </row>
    <row r="838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  <c r="AA838" s="35"/>
      <c r="AB838" s="35"/>
      <c r="AC838" s="35"/>
      <c r="AD838" s="35"/>
      <c r="AE838" s="35"/>
      <c r="AF838" s="35"/>
      <c r="AG838" s="35"/>
      <c r="AH838" s="35"/>
      <c r="AI838" s="35"/>
      <c r="AJ838" s="35"/>
      <c r="AK838" s="35"/>
      <c r="AL838" s="35"/>
    </row>
    <row r="839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  <c r="AA839" s="35"/>
      <c r="AB839" s="35"/>
      <c r="AC839" s="35"/>
      <c r="AD839" s="35"/>
      <c r="AE839" s="35"/>
      <c r="AF839" s="35"/>
      <c r="AG839" s="35"/>
      <c r="AH839" s="35"/>
      <c r="AI839" s="35"/>
      <c r="AJ839" s="35"/>
      <c r="AK839" s="35"/>
      <c r="AL839" s="35"/>
    </row>
    <row r="840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  <c r="AA840" s="35"/>
      <c r="AB840" s="35"/>
      <c r="AC840" s="35"/>
      <c r="AD840" s="35"/>
      <c r="AE840" s="35"/>
      <c r="AF840" s="35"/>
      <c r="AG840" s="35"/>
      <c r="AH840" s="35"/>
      <c r="AI840" s="35"/>
      <c r="AJ840" s="35"/>
      <c r="AK840" s="35"/>
      <c r="AL840" s="35"/>
    </row>
    <row r="84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  <c r="AA841" s="35"/>
      <c r="AB841" s="35"/>
      <c r="AC841" s="35"/>
      <c r="AD841" s="35"/>
      <c r="AE841" s="35"/>
      <c r="AF841" s="35"/>
      <c r="AG841" s="35"/>
      <c r="AH841" s="35"/>
      <c r="AI841" s="35"/>
      <c r="AJ841" s="35"/>
      <c r="AK841" s="35"/>
      <c r="AL841" s="35"/>
    </row>
    <row r="842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  <c r="AA842" s="35"/>
      <c r="AB842" s="35"/>
      <c r="AC842" s="35"/>
      <c r="AD842" s="35"/>
      <c r="AE842" s="35"/>
      <c r="AF842" s="35"/>
      <c r="AG842" s="35"/>
      <c r="AH842" s="35"/>
      <c r="AI842" s="35"/>
      <c r="AJ842" s="35"/>
      <c r="AK842" s="35"/>
      <c r="AL842" s="35"/>
    </row>
    <row r="843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  <c r="AA843" s="35"/>
      <c r="AB843" s="35"/>
      <c r="AC843" s="35"/>
      <c r="AD843" s="35"/>
      <c r="AE843" s="35"/>
      <c r="AF843" s="35"/>
      <c r="AG843" s="35"/>
      <c r="AH843" s="35"/>
      <c r="AI843" s="35"/>
      <c r="AJ843" s="35"/>
      <c r="AK843" s="35"/>
      <c r="AL843" s="35"/>
    </row>
    <row r="844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  <c r="AA844" s="35"/>
      <c r="AB844" s="35"/>
      <c r="AC844" s="35"/>
      <c r="AD844" s="35"/>
      <c r="AE844" s="35"/>
      <c r="AF844" s="35"/>
      <c r="AG844" s="35"/>
      <c r="AH844" s="35"/>
      <c r="AI844" s="35"/>
      <c r="AJ844" s="35"/>
      <c r="AK844" s="35"/>
      <c r="AL844" s="35"/>
    </row>
    <row r="845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  <c r="AA845" s="35"/>
      <c r="AB845" s="35"/>
      <c r="AC845" s="35"/>
      <c r="AD845" s="35"/>
      <c r="AE845" s="35"/>
      <c r="AF845" s="35"/>
      <c r="AG845" s="35"/>
      <c r="AH845" s="35"/>
      <c r="AI845" s="35"/>
      <c r="AJ845" s="35"/>
      <c r="AK845" s="35"/>
      <c r="AL845" s="35"/>
    </row>
    <row r="846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  <c r="AA846" s="35"/>
      <c r="AB846" s="35"/>
      <c r="AC846" s="35"/>
      <c r="AD846" s="35"/>
      <c r="AE846" s="35"/>
      <c r="AF846" s="35"/>
      <c r="AG846" s="35"/>
      <c r="AH846" s="35"/>
      <c r="AI846" s="35"/>
      <c r="AJ846" s="35"/>
      <c r="AK846" s="35"/>
      <c r="AL846" s="35"/>
    </row>
    <row r="847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  <c r="AA847" s="35"/>
      <c r="AB847" s="35"/>
      <c r="AC847" s="35"/>
      <c r="AD847" s="35"/>
      <c r="AE847" s="35"/>
      <c r="AF847" s="35"/>
      <c r="AG847" s="35"/>
      <c r="AH847" s="35"/>
      <c r="AI847" s="35"/>
      <c r="AJ847" s="35"/>
      <c r="AK847" s="35"/>
      <c r="AL847" s="35"/>
    </row>
    <row r="848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  <c r="AA848" s="35"/>
      <c r="AB848" s="35"/>
      <c r="AC848" s="35"/>
      <c r="AD848" s="35"/>
      <c r="AE848" s="35"/>
      <c r="AF848" s="35"/>
      <c r="AG848" s="35"/>
      <c r="AH848" s="35"/>
      <c r="AI848" s="35"/>
      <c r="AJ848" s="35"/>
      <c r="AK848" s="35"/>
      <c r="AL848" s="35"/>
    </row>
    <row r="849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  <c r="AA849" s="35"/>
      <c r="AB849" s="35"/>
      <c r="AC849" s="35"/>
      <c r="AD849" s="35"/>
      <c r="AE849" s="35"/>
      <c r="AF849" s="35"/>
      <c r="AG849" s="35"/>
      <c r="AH849" s="35"/>
      <c r="AI849" s="35"/>
      <c r="AJ849" s="35"/>
      <c r="AK849" s="35"/>
      <c r="AL849" s="35"/>
    </row>
    <row r="850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  <c r="AA850" s="35"/>
      <c r="AB850" s="35"/>
      <c r="AC850" s="35"/>
      <c r="AD850" s="35"/>
      <c r="AE850" s="35"/>
      <c r="AF850" s="35"/>
      <c r="AG850" s="35"/>
      <c r="AH850" s="35"/>
      <c r="AI850" s="35"/>
      <c r="AJ850" s="35"/>
      <c r="AK850" s="35"/>
      <c r="AL850" s="35"/>
    </row>
    <row r="85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  <c r="AA851" s="35"/>
      <c r="AB851" s="35"/>
      <c r="AC851" s="35"/>
      <c r="AD851" s="35"/>
      <c r="AE851" s="35"/>
      <c r="AF851" s="35"/>
      <c r="AG851" s="35"/>
      <c r="AH851" s="35"/>
      <c r="AI851" s="35"/>
      <c r="AJ851" s="35"/>
      <c r="AK851" s="35"/>
      <c r="AL851" s="35"/>
    </row>
    <row r="852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  <c r="AA852" s="35"/>
      <c r="AB852" s="35"/>
      <c r="AC852" s="35"/>
      <c r="AD852" s="35"/>
      <c r="AE852" s="35"/>
      <c r="AF852" s="35"/>
      <c r="AG852" s="35"/>
      <c r="AH852" s="35"/>
      <c r="AI852" s="35"/>
      <c r="AJ852" s="35"/>
      <c r="AK852" s="35"/>
      <c r="AL852" s="35"/>
    </row>
    <row r="853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  <c r="AA853" s="35"/>
      <c r="AB853" s="35"/>
      <c r="AC853" s="35"/>
      <c r="AD853" s="35"/>
      <c r="AE853" s="35"/>
      <c r="AF853" s="35"/>
      <c r="AG853" s="35"/>
      <c r="AH853" s="35"/>
      <c r="AI853" s="35"/>
      <c r="AJ853" s="35"/>
      <c r="AK853" s="35"/>
      <c r="AL853" s="35"/>
    </row>
    <row r="854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  <c r="AA854" s="35"/>
      <c r="AB854" s="35"/>
      <c r="AC854" s="35"/>
      <c r="AD854" s="35"/>
      <c r="AE854" s="35"/>
      <c r="AF854" s="35"/>
      <c r="AG854" s="35"/>
      <c r="AH854" s="35"/>
      <c r="AI854" s="35"/>
      <c r="AJ854" s="35"/>
      <c r="AK854" s="35"/>
      <c r="AL854" s="35"/>
    </row>
    <row r="855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  <c r="AA855" s="35"/>
      <c r="AB855" s="35"/>
      <c r="AC855" s="35"/>
      <c r="AD855" s="35"/>
      <c r="AE855" s="35"/>
      <c r="AF855" s="35"/>
      <c r="AG855" s="35"/>
      <c r="AH855" s="35"/>
      <c r="AI855" s="35"/>
      <c r="AJ855" s="35"/>
      <c r="AK855" s="35"/>
      <c r="AL855" s="35"/>
    </row>
    <row r="856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  <c r="AA856" s="35"/>
      <c r="AB856" s="35"/>
      <c r="AC856" s="35"/>
      <c r="AD856" s="35"/>
      <c r="AE856" s="35"/>
      <c r="AF856" s="35"/>
      <c r="AG856" s="35"/>
      <c r="AH856" s="35"/>
      <c r="AI856" s="35"/>
      <c r="AJ856" s="35"/>
      <c r="AK856" s="35"/>
      <c r="AL856" s="35"/>
    </row>
    <row r="857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  <c r="AA857" s="35"/>
      <c r="AB857" s="35"/>
      <c r="AC857" s="35"/>
      <c r="AD857" s="35"/>
      <c r="AE857" s="35"/>
      <c r="AF857" s="35"/>
      <c r="AG857" s="35"/>
      <c r="AH857" s="35"/>
      <c r="AI857" s="35"/>
      <c r="AJ857" s="35"/>
      <c r="AK857" s="35"/>
      <c r="AL857" s="35"/>
    </row>
    <row r="858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  <c r="AA858" s="35"/>
      <c r="AB858" s="35"/>
      <c r="AC858" s="35"/>
      <c r="AD858" s="35"/>
      <c r="AE858" s="35"/>
      <c r="AF858" s="35"/>
      <c r="AG858" s="35"/>
      <c r="AH858" s="35"/>
      <c r="AI858" s="35"/>
      <c r="AJ858" s="35"/>
      <c r="AK858" s="35"/>
      <c r="AL858" s="35"/>
    </row>
    <row r="859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  <c r="AA859" s="35"/>
      <c r="AB859" s="35"/>
      <c r="AC859" s="35"/>
      <c r="AD859" s="35"/>
      <c r="AE859" s="35"/>
      <c r="AF859" s="35"/>
      <c r="AG859" s="35"/>
      <c r="AH859" s="35"/>
      <c r="AI859" s="35"/>
      <c r="AJ859" s="35"/>
      <c r="AK859" s="35"/>
      <c r="AL859" s="35"/>
    </row>
    <row r="860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  <c r="AA860" s="35"/>
      <c r="AB860" s="35"/>
      <c r="AC860" s="35"/>
      <c r="AD860" s="35"/>
      <c r="AE860" s="35"/>
      <c r="AF860" s="35"/>
      <c r="AG860" s="35"/>
      <c r="AH860" s="35"/>
      <c r="AI860" s="35"/>
      <c r="AJ860" s="35"/>
      <c r="AK860" s="35"/>
      <c r="AL860" s="35"/>
    </row>
    <row r="86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  <c r="AA861" s="35"/>
      <c r="AB861" s="35"/>
      <c r="AC861" s="35"/>
      <c r="AD861" s="35"/>
      <c r="AE861" s="35"/>
      <c r="AF861" s="35"/>
      <c r="AG861" s="35"/>
      <c r="AH861" s="35"/>
      <c r="AI861" s="35"/>
      <c r="AJ861" s="35"/>
      <c r="AK861" s="35"/>
      <c r="AL861" s="35"/>
    </row>
    <row r="862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  <c r="AA862" s="35"/>
      <c r="AB862" s="35"/>
      <c r="AC862" s="35"/>
      <c r="AD862" s="35"/>
      <c r="AE862" s="35"/>
      <c r="AF862" s="35"/>
      <c r="AG862" s="35"/>
      <c r="AH862" s="35"/>
      <c r="AI862" s="35"/>
      <c r="AJ862" s="35"/>
      <c r="AK862" s="35"/>
      <c r="AL862" s="35"/>
    </row>
    <row r="863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  <c r="AA863" s="35"/>
      <c r="AB863" s="35"/>
      <c r="AC863" s="35"/>
      <c r="AD863" s="35"/>
      <c r="AE863" s="35"/>
      <c r="AF863" s="35"/>
      <c r="AG863" s="35"/>
      <c r="AH863" s="35"/>
      <c r="AI863" s="35"/>
      <c r="AJ863" s="35"/>
      <c r="AK863" s="35"/>
      <c r="AL863" s="35"/>
    </row>
    <row r="864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  <c r="AA864" s="35"/>
      <c r="AB864" s="35"/>
      <c r="AC864" s="35"/>
      <c r="AD864" s="35"/>
      <c r="AE864" s="35"/>
      <c r="AF864" s="35"/>
      <c r="AG864" s="35"/>
      <c r="AH864" s="35"/>
      <c r="AI864" s="35"/>
      <c r="AJ864" s="35"/>
      <c r="AK864" s="35"/>
      <c r="AL864" s="35"/>
    </row>
    <row r="865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  <c r="AA865" s="35"/>
      <c r="AB865" s="35"/>
      <c r="AC865" s="35"/>
      <c r="AD865" s="35"/>
      <c r="AE865" s="35"/>
      <c r="AF865" s="35"/>
      <c r="AG865" s="35"/>
      <c r="AH865" s="35"/>
      <c r="AI865" s="35"/>
      <c r="AJ865" s="35"/>
      <c r="AK865" s="35"/>
      <c r="AL865" s="35"/>
    </row>
    <row r="866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  <c r="AA866" s="35"/>
      <c r="AB866" s="35"/>
      <c r="AC866" s="35"/>
      <c r="AD866" s="35"/>
      <c r="AE866" s="35"/>
      <c r="AF866" s="35"/>
      <c r="AG866" s="35"/>
      <c r="AH866" s="35"/>
      <c r="AI866" s="35"/>
      <c r="AJ866" s="35"/>
      <c r="AK866" s="35"/>
      <c r="AL866" s="35"/>
    </row>
    <row r="867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  <c r="AA867" s="35"/>
      <c r="AB867" s="35"/>
      <c r="AC867" s="35"/>
      <c r="AD867" s="35"/>
      <c r="AE867" s="35"/>
      <c r="AF867" s="35"/>
      <c r="AG867" s="35"/>
      <c r="AH867" s="35"/>
      <c r="AI867" s="35"/>
      <c r="AJ867" s="35"/>
      <c r="AK867" s="35"/>
      <c r="AL867" s="35"/>
    </row>
    <row r="868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  <c r="AA868" s="35"/>
      <c r="AB868" s="35"/>
      <c r="AC868" s="35"/>
      <c r="AD868" s="35"/>
      <c r="AE868" s="35"/>
      <c r="AF868" s="35"/>
      <c r="AG868" s="35"/>
      <c r="AH868" s="35"/>
      <c r="AI868" s="35"/>
      <c r="AJ868" s="35"/>
      <c r="AK868" s="35"/>
      <c r="AL868" s="35"/>
    </row>
    <row r="869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  <c r="AA869" s="35"/>
      <c r="AB869" s="35"/>
      <c r="AC869" s="35"/>
      <c r="AD869" s="35"/>
      <c r="AE869" s="35"/>
      <c r="AF869" s="35"/>
      <c r="AG869" s="35"/>
      <c r="AH869" s="35"/>
      <c r="AI869" s="35"/>
      <c r="AJ869" s="35"/>
      <c r="AK869" s="35"/>
      <c r="AL869" s="35"/>
    </row>
    <row r="870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  <c r="AA870" s="35"/>
      <c r="AB870" s="35"/>
      <c r="AC870" s="35"/>
      <c r="AD870" s="35"/>
      <c r="AE870" s="35"/>
      <c r="AF870" s="35"/>
      <c r="AG870" s="35"/>
      <c r="AH870" s="35"/>
      <c r="AI870" s="35"/>
      <c r="AJ870" s="35"/>
      <c r="AK870" s="35"/>
      <c r="AL870" s="35"/>
    </row>
    <row r="87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  <c r="AA871" s="35"/>
      <c r="AB871" s="35"/>
      <c r="AC871" s="35"/>
      <c r="AD871" s="35"/>
      <c r="AE871" s="35"/>
      <c r="AF871" s="35"/>
      <c r="AG871" s="35"/>
      <c r="AH871" s="35"/>
      <c r="AI871" s="35"/>
      <c r="AJ871" s="35"/>
      <c r="AK871" s="35"/>
      <c r="AL871" s="35"/>
    </row>
    <row r="872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  <c r="AA872" s="35"/>
      <c r="AB872" s="35"/>
      <c r="AC872" s="35"/>
      <c r="AD872" s="35"/>
      <c r="AE872" s="35"/>
      <c r="AF872" s="35"/>
      <c r="AG872" s="35"/>
      <c r="AH872" s="35"/>
      <c r="AI872" s="35"/>
      <c r="AJ872" s="35"/>
      <c r="AK872" s="35"/>
      <c r="AL872" s="35"/>
    </row>
    <row r="873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  <c r="AA873" s="35"/>
      <c r="AB873" s="35"/>
      <c r="AC873" s="35"/>
      <c r="AD873" s="35"/>
      <c r="AE873" s="35"/>
      <c r="AF873" s="35"/>
      <c r="AG873" s="35"/>
      <c r="AH873" s="35"/>
      <c r="AI873" s="35"/>
      <c r="AJ873" s="35"/>
      <c r="AK873" s="35"/>
      <c r="AL873" s="35"/>
    </row>
    <row r="874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  <c r="AA874" s="35"/>
      <c r="AB874" s="35"/>
      <c r="AC874" s="35"/>
      <c r="AD874" s="35"/>
      <c r="AE874" s="35"/>
      <c r="AF874" s="35"/>
      <c r="AG874" s="35"/>
      <c r="AH874" s="35"/>
      <c r="AI874" s="35"/>
      <c r="AJ874" s="35"/>
      <c r="AK874" s="35"/>
      <c r="AL874" s="35"/>
    </row>
    <row r="875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  <c r="AA875" s="35"/>
      <c r="AB875" s="35"/>
      <c r="AC875" s="35"/>
      <c r="AD875" s="35"/>
      <c r="AE875" s="35"/>
      <c r="AF875" s="35"/>
      <c r="AG875" s="35"/>
      <c r="AH875" s="35"/>
      <c r="AI875" s="35"/>
      <c r="AJ875" s="35"/>
      <c r="AK875" s="35"/>
      <c r="AL875" s="35"/>
    </row>
    <row r="876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  <c r="AA876" s="35"/>
      <c r="AB876" s="35"/>
      <c r="AC876" s="35"/>
      <c r="AD876" s="35"/>
      <c r="AE876" s="35"/>
      <c r="AF876" s="35"/>
      <c r="AG876" s="35"/>
      <c r="AH876" s="35"/>
      <c r="AI876" s="35"/>
      <c r="AJ876" s="35"/>
      <c r="AK876" s="35"/>
      <c r="AL876" s="35"/>
    </row>
    <row r="877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  <c r="AA877" s="35"/>
      <c r="AB877" s="35"/>
      <c r="AC877" s="35"/>
      <c r="AD877" s="35"/>
      <c r="AE877" s="35"/>
      <c r="AF877" s="35"/>
      <c r="AG877" s="35"/>
      <c r="AH877" s="35"/>
      <c r="AI877" s="35"/>
      <c r="AJ877" s="35"/>
      <c r="AK877" s="35"/>
      <c r="AL877" s="35"/>
    </row>
    <row r="878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  <c r="AA878" s="35"/>
      <c r="AB878" s="35"/>
      <c r="AC878" s="35"/>
      <c r="AD878" s="35"/>
      <c r="AE878" s="35"/>
      <c r="AF878" s="35"/>
      <c r="AG878" s="35"/>
      <c r="AH878" s="35"/>
      <c r="AI878" s="35"/>
      <c r="AJ878" s="35"/>
      <c r="AK878" s="35"/>
      <c r="AL878" s="35"/>
    </row>
    <row r="879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  <c r="AA879" s="35"/>
      <c r="AB879" s="35"/>
      <c r="AC879" s="35"/>
      <c r="AD879" s="35"/>
      <c r="AE879" s="35"/>
      <c r="AF879" s="35"/>
      <c r="AG879" s="35"/>
      <c r="AH879" s="35"/>
      <c r="AI879" s="35"/>
      <c r="AJ879" s="35"/>
      <c r="AK879" s="35"/>
      <c r="AL879" s="35"/>
    </row>
    <row r="880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  <c r="AA880" s="35"/>
      <c r="AB880" s="35"/>
      <c r="AC880" s="35"/>
      <c r="AD880" s="35"/>
      <c r="AE880" s="35"/>
      <c r="AF880" s="35"/>
      <c r="AG880" s="35"/>
      <c r="AH880" s="35"/>
      <c r="AI880" s="35"/>
      <c r="AJ880" s="35"/>
      <c r="AK880" s="35"/>
      <c r="AL880" s="35"/>
    </row>
    <row r="88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  <c r="AA881" s="35"/>
      <c r="AB881" s="35"/>
      <c r="AC881" s="35"/>
      <c r="AD881" s="35"/>
      <c r="AE881" s="35"/>
      <c r="AF881" s="35"/>
      <c r="AG881" s="35"/>
      <c r="AH881" s="35"/>
      <c r="AI881" s="35"/>
      <c r="AJ881" s="35"/>
      <c r="AK881" s="35"/>
      <c r="AL881" s="35"/>
    </row>
    <row r="882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  <c r="AA882" s="35"/>
      <c r="AB882" s="35"/>
      <c r="AC882" s="35"/>
      <c r="AD882" s="35"/>
      <c r="AE882" s="35"/>
      <c r="AF882" s="35"/>
      <c r="AG882" s="35"/>
      <c r="AH882" s="35"/>
      <c r="AI882" s="35"/>
      <c r="AJ882" s="35"/>
      <c r="AK882" s="35"/>
      <c r="AL882" s="35"/>
    </row>
    <row r="883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  <c r="AA883" s="35"/>
      <c r="AB883" s="35"/>
      <c r="AC883" s="35"/>
      <c r="AD883" s="35"/>
      <c r="AE883" s="35"/>
      <c r="AF883" s="35"/>
      <c r="AG883" s="35"/>
      <c r="AH883" s="35"/>
      <c r="AI883" s="35"/>
      <c r="AJ883" s="35"/>
      <c r="AK883" s="35"/>
      <c r="AL883" s="35"/>
    </row>
    <row r="884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  <c r="AA884" s="35"/>
      <c r="AB884" s="35"/>
      <c r="AC884" s="35"/>
      <c r="AD884" s="35"/>
      <c r="AE884" s="35"/>
      <c r="AF884" s="35"/>
      <c r="AG884" s="35"/>
      <c r="AH884" s="35"/>
      <c r="AI884" s="35"/>
      <c r="AJ884" s="35"/>
      <c r="AK884" s="35"/>
      <c r="AL884" s="35"/>
    </row>
    <row r="885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  <c r="AA885" s="35"/>
      <c r="AB885" s="35"/>
      <c r="AC885" s="35"/>
      <c r="AD885" s="35"/>
      <c r="AE885" s="35"/>
      <c r="AF885" s="35"/>
      <c r="AG885" s="35"/>
      <c r="AH885" s="35"/>
      <c r="AI885" s="35"/>
      <c r="AJ885" s="35"/>
      <c r="AK885" s="35"/>
      <c r="AL885" s="35"/>
    </row>
    <row r="886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  <c r="AA886" s="35"/>
      <c r="AB886" s="35"/>
      <c r="AC886" s="35"/>
      <c r="AD886" s="35"/>
      <c r="AE886" s="35"/>
      <c r="AF886" s="35"/>
      <c r="AG886" s="35"/>
      <c r="AH886" s="35"/>
      <c r="AI886" s="35"/>
      <c r="AJ886" s="35"/>
      <c r="AK886" s="35"/>
      <c r="AL886" s="35"/>
    </row>
    <row r="887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  <c r="AA887" s="35"/>
      <c r="AB887" s="35"/>
      <c r="AC887" s="35"/>
      <c r="AD887" s="35"/>
      <c r="AE887" s="35"/>
      <c r="AF887" s="35"/>
      <c r="AG887" s="35"/>
      <c r="AH887" s="35"/>
      <c r="AI887" s="35"/>
      <c r="AJ887" s="35"/>
      <c r="AK887" s="35"/>
      <c r="AL887" s="35"/>
    </row>
    <row r="888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  <c r="AA888" s="35"/>
      <c r="AB888" s="35"/>
      <c r="AC888" s="35"/>
      <c r="AD888" s="35"/>
      <c r="AE888" s="35"/>
      <c r="AF888" s="35"/>
      <c r="AG888" s="35"/>
      <c r="AH888" s="35"/>
      <c r="AI888" s="35"/>
      <c r="AJ888" s="35"/>
      <c r="AK888" s="35"/>
      <c r="AL888" s="35"/>
    </row>
    <row r="889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  <c r="AA889" s="35"/>
      <c r="AB889" s="35"/>
      <c r="AC889" s="35"/>
      <c r="AD889" s="35"/>
      <c r="AE889" s="35"/>
      <c r="AF889" s="35"/>
      <c r="AG889" s="35"/>
      <c r="AH889" s="35"/>
      <c r="AI889" s="35"/>
      <c r="AJ889" s="35"/>
      <c r="AK889" s="35"/>
      <c r="AL889" s="35"/>
    </row>
    <row r="890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  <c r="AA890" s="35"/>
      <c r="AB890" s="35"/>
      <c r="AC890" s="35"/>
      <c r="AD890" s="35"/>
      <c r="AE890" s="35"/>
      <c r="AF890" s="35"/>
      <c r="AG890" s="35"/>
      <c r="AH890" s="35"/>
      <c r="AI890" s="35"/>
      <c r="AJ890" s="35"/>
      <c r="AK890" s="35"/>
      <c r="AL890" s="35"/>
    </row>
    <row r="89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  <c r="AA891" s="35"/>
      <c r="AB891" s="35"/>
      <c r="AC891" s="35"/>
      <c r="AD891" s="35"/>
      <c r="AE891" s="35"/>
      <c r="AF891" s="35"/>
      <c r="AG891" s="35"/>
      <c r="AH891" s="35"/>
      <c r="AI891" s="35"/>
      <c r="AJ891" s="35"/>
      <c r="AK891" s="35"/>
      <c r="AL891" s="35"/>
    </row>
    <row r="892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  <c r="AA892" s="35"/>
      <c r="AB892" s="35"/>
      <c r="AC892" s="35"/>
      <c r="AD892" s="35"/>
      <c r="AE892" s="35"/>
      <c r="AF892" s="35"/>
      <c r="AG892" s="35"/>
      <c r="AH892" s="35"/>
      <c r="AI892" s="35"/>
      <c r="AJ892" s="35"/>
      <c r="AK892" s="35"/>
      <c r="AL892" s="35"/>
    </row>
    <row r="893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  <c r="AA893" s="35"/>
      <c r="AB893" s="35"/>
      <c r="AC893" s="35"/>
      <c r="AD893" s="35"/>
      <c r="AE893" s="35"/>
      <c r="AF893" s="35"/>
      <c r="AG893" s="35"/>
      <c r="AH893" s="35"/>
      <c r="AI893" s="35"/>
      <c r="AJ893" s="35"/>
      <c r="AK893" s="35"/>
      <c r="AL893" s="35"/>
    </row>
    <row r="894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  <c r="AA894" s="35"/>
      <c r="AB894" s="35"/>
      <c r="AC894" s="35"/>
      <c r="AD894" s="35"/>
      <c r="AE894" s="35"/>
      <c r="AF894" s="35"/>
      <c r="AG894" s="35"/>
      <c r="AH894" s="35"/>
      <c r="AI894" s="35"/>
      <c r="AJ894" s="35"/>
      <c r="AK894" s="35"/>
      <c r="AL894" s="35"/>
    </row>
    <row r="895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  <c r="AA895" s="35"/>
      <c r="AB895" s="35"/>
      <c r="AC895" s="35"/>
      <c r="AD895" s="35"/>
      <c r="AE895" s="35"/>
      <c r="AF895" s="35"/>
      <c r="AG895" s="35"/>
      <c r="AH895" s="35"/>
      <c r="AI895" s="35"/>
      <c r="AJ895" s="35"/>
      <c r="AK895" s="35"/>
      <c r="AL895" s="35"/>
    </row>
    <row r="896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  <c r="AA896" s="35"/>
      <c r="AB896" s="35"/>
      <c r="AC896" s="35"/>
      <c r="AD896" s="35"/>
      <c r="AE896" s="35"/>
      <c r="AF896" s="35"/>
      <c r="AG896" s="35"/>
      <c r="AH896" s="35"/>
      <c r="AI896" s="35"/>
      <c r="AJ896" s="35"/>
      <c r="AK896" s="35"/>
      <c r="AL896" s="35"/>
    </row>
    <row r="897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  <c r="AA897" s="35"/>
      <c r="AB897" s="35"/>
      <c r="AC897" s="35"/>
      <c r="AD897" s="35"/>
      <c r="AE897" s="35"/>
      <c r="AF897" s="35"/>
      <c r="AG897" s="35"/>
      <c r="AH897" s="35"/>
      <c r="AI897" s="35"/>
      <c r="AJ897" s="35"/>
      <c r="AK897" s="35"/>
      <c r="AL897" s="35"/>
    </row>
    <row r="898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  <c r="AA898" s="35"/>
      <c r="AB898" s="35"/>
      <c r="AC898" s="35"/>
      <c r="AD898" s="35"/>
      <c r="AE898" s="35"/>
      <c r="AF898" s="35"/>
      <c r="AG898" s="35"/>
      <c r="AH898" s="35"/>
      <c r="AI898" s="35"/>
      <c r="AJ898" s="35"/>
      <c r="AK898" s="35"/>
      <c r="AL898" s="35"/>
    </row>
    <row r="899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  <c r="AA899" s="35"/>
      <c r="AB899" s="35"/>
      <c r="AC899" s="35"/>
      <c r="AD899" s="35"/>
      <c r="AE899" s="35"/>
      <c r="AF899" s="35"/>
      <c r="AG899" s="35"/>
      <c r="AH899" s="35"/>
      <c r="AI899" s="35"/>
      <c r="AJ899" s="35"/>
      <c r="AK899" s="35"/>
      <c r="AL899" s="35"/>
    </row>
    <row r="900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  <c r="AA900" s="35"/>
      <c r="AB900" s="35"/>
      <c r="AC900" s="35"/>
      <c r="AD900" s="35"/>
      <c r="AE900" s="35"/>
      <c r="AF900" s="35"/>
      <c r="AG900" s="35"/>
      <c r="AH900" s="35"/>
      <c r="AI900" s="35"/>
      <c r="AJ900" s="35"/>
      <c r="AK900" s="35"/>
      <c r="AL900" s="35"/>
    </row>
    <row r="90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  <c r="AA901" s="35"/>
      <c r="AB901" s="35"/>
      <c r="AC901" s="35"/>
      <c r="AD901" s="35"/>
      <c r="AE901" s="35"/>
      <c r="AF901" s="35"/>
      <c r="AG901" s="35"/>
      <c r="AH901" s="35"/>
      <c r="AI901" s="35"/>
      <c r="AJ901" s="35"/>
      <c r="AK901" s="35"/>
      <c r="AL901" s="35"/>
    </row>
    <row r="902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  <c r="AA902" s="35"/>
      <c r="AB902" s="35"/>
      <c r="AC902" s="35"/>
      <c r="AD902" s="35"/>
      <c r="AE902" s="35"/>
      <c r="AF902" s="35"/>
      <c r="AG902" s="35"/>
      <c r="AH902" s="35"/>
      <c r="AI902" s="35"/>
      <c r="AJ902" s="35"/>
      <c r="AK902" s="35"/>
      <c r="AL902" s="35"/>
    </row>
    <row r="903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  <c r="AA903" s="35"/>
      <c r="AB903" s="35"/>
      <c r="AC903" s="35"/>
      <c r="AD903" s="35"/>
      <c r="AE903" s="35"/>
      <c r="AF903" s="35"/>
      <c r="AG903" s="35"/>
      <c r="AH903" s="35"/>
      <c r="AI903" s="35"/>
      <c r="AJ903" s="35"/>
      <c r="AK903" s="35"/>
      <c r="AL903" s="35"/>
    </row>
    <row r="904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  <c r="AA904" s="35"/>
      <c r="AB904" s="35"/>
      <c r="AC904" s="35"/>
      <c r="AD904" s="35"/>
      <c r="AE904" s="35"/>
      <c r="AF904" s="35"/>
      <c r="AG904" s="35"/>
      <c r="AH904" s="35"/>
      <c r="AI904" s="35"/>
      <c r="AJ904" s="35"/>
      <c r="AK904" s="35"/>
      <c r="AL904" s="35"/>
    </row>
    <row r="905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  <c r="AA905" s="35"/>
      <c r="AB905" s="35"/>
      <c r="AC905" s="35"/>
      <c r="AD905" s="35"/>
      <c r="AE905" s="35"/>
      <c r="AF905" s="35"/>
      <c r="AG905" s="35"/>
      <c r="AH905" s="35"/>
      <c r="AI905" s="35"/>
      <c r="AJ905" s="35"/>
      <c r="AK905" s="35"/>
      <c r="AL905" s="35"/>
    </row>
    <row r="906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  <c r="AA906" s="35"/>
      <c r="AB906" s="35"/>
      <c r="AC906" s="35"/>
      <c r="AD906" s="35"/>
      <c r="AE906" s="35"/>
      <c r="AF906" s="35"/>
      <c r="AG906" s="35"/>
      <c r="AH906" s="35"/>
      <c r="AI906" s="35"/>
      <c r="AJ906" s="35"/>
      <c r="AK906" s="35"/>
      <c r="AL906" s="35"/>
    </row>
    <row r="907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  <c r="AA907" s="35"/>
      <c r="AB907" s="35"/>
      <c r="AC907" s="35"/>
      <c r="AD907" s="35"/>
      <c r="AE907" s="35"/>
      <c r="AF907" s="35"/>
      <c r="AG907" s="35"/>
      <c r="AH907" s="35"/>
      <c r="AI907" s="35"/>
      <c r="AJ907" s="35"/>
      <c r="AK907" s="35"/>
      <c r="AL907" s="35"/>
    </row>
    <row r="908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  <c r="AA908" s="35"/>
      <c r="AB908" s="35"/>
      <c r="AC908" s="35"/>
      <c r="AD908" s="35"/>
      <c r="AE908" s="35"/>
      <c r="AF908" s="35"/>
      <c r="AG908" s="35"/>
      <c r="AH908" s="35"/>
      <c r="AI908" s="35"/>
      <c r="AJ908" s="35"/>
      <c r="AK908" s="35"/>
      <c r="AL908" s="35"/>
    </row>
    <row r="909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  <c r="AA909" s="35"/>
      <c r="AB909" s="35"/>
      <c r="AC909" s="35"/>
      <c r="AD909" s="35"/>
      <c r="AE909" s="35"/>
      <c r="AF909" s="35"/>
      <c r="AG909" s="35"/>
      <c r="AH909" s="35"/>
      <c r="AI909" s="35"/>
      <c r="AJ909" s="35"/>
      <c r="AK909" s="35"/>
      <c r="AL909" s="35"/>
    </row>
    <row r="910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  <c r="AA910" s="35"/>
      <c r="AB910" s="35"/>
      <c r="AC910" s="35"/>
      <c r="AD910" s="35"/>
      <c r="AE910" s="35"/>
      <c r="AF910" s="35"/>
      <c r="AG910" s="35"/>
      <c r="AH910" s="35"/>
      <c r="AI910" s="35"/>
      <c r="AJ910" s="35"/>
      <c r="AK910" s="35"/>
      <c r="AL910" s="35"/>
    </row>
    <row r="91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35"/>
      <c r="AB911" s="35"/>
      <c r="AC911" s="35"/>
      <c r="AD911" s="35"/>
      <c r="AE911" s="35"/>
      <c r="AF911" s="35"/>
      <c r="AG911" s="35"/>
      <c r="AH911" s="35"/>
      <c r="AI911" s="35"/>
      <c r="AJ911" s="35"/>
      <c r="AK911" s="35"/>
      <c r="AL911" s="35"/>
    </row>
    <row r="912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  <c r="AA912" s="35"/>
      <c r="AB912" s="35"/>
      <c r="AC912" s="35"/>
      <c r="AD912" s="35"/>
      <c r="AE912" s="35"/>
      <c r="AF912" s="35"/>
      <c r="AG912" s="35"/>
      <c r="AH912" s="35"/>
      <c r="AI912" s="35"/>
      <c r="AJ912" s="35"/>
      <c r="AK912" s="35"/>
      <c r="AL912" s="35"/>
    </row>
    <row r="913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  <c r="AA913" s="35"/>
      <c r="AB913" s="35"/>
      <c r="AC913" s="35"/>
      <c r="AD913" s="35"/>
      <c r="AE913" s="35"/>
      <c r="AF913" s="35"/>
      <c r="AG913" s="35"/>
      <c r="AH913" s="35"/>
      <c r="AI913" s="35"/>
      <c r="AJ913" s="35"/>
      <c r="AK913" s="35"/>
      <c r="AL913" s="35"/>
    </row>
    <row r="914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  <c r="AA914" s="35"/>
      <c r="AB914" s="35"/>
      <c r="AC914" s="35"/>
      <c r="AD914" s="35"/>
      <c r="AE914" s="35"/>
      <c r="AF914" s="35"/>
      <c r="AG914" s="35"/>
      <c r="AH914" s="35"/>
      <c r="AI914" s="35"/>
      <c r="AJ914" s="35"/>
      <c r="AK914" s="35"/>
      <c r="AL914" s="35"/>
    </row>
    <row r="915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  <c r="AA915" s="35"/>
      <c r="AB915" s="35"/>
      <c r="AC915" s="35"/>
      <c r="AD915" s="35"/>
      <c r="AE915" s="35"/>
      <c r="AF915" s="35"/>
      <c r="AG915" s="35"/>
      <c r="AH915" s="35"/>
      <c r="AI915" s="35"/>
      <c r="AJ915" s="35"/>
      <c r="AK915" s="35"/>
      <c r="AL915" s="35"/>
    </row>
    <row r="916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  <c r="AA916" s="35"/>
      <c r="AB916" s="35"/>
      <c r="AC916" s="35"/>
      <c r="AD916" s="35"/>
      <c r="AE916" s="35"/>
      <c r="AF916" s="35"/>
      <c r="AG916" s="35"/>
      <c r="AH916" s="35"/>
      <c r="AI916" s="35"/>
      <c r="AJ916" s="35"/>
      <c r="AK916" s="35"/>
      <c r="AL916" s="35"/>
    </row>
    <row r="917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  <c r="AA917" s="35"/>
      <c r="AB917" s="35"/>
      <c r="AC917" s="35"/>
      <c r="AD917" s="35"/>
      <c r="AE917" s="35"/>
      <c r="AF917" s="35"/>
      <c r="AG917" s="35"/>
      <c r="AH917" s="35"/>
      <c r="AI917" s="35"/>
      <c r="AJ917" s="35"/>
      <c r="AK917" s="35"/>
      <c r="AL917" s="35"/>
    </row>
    <row r="918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  <c r="AA918" s="35"/>
      <c r="AB918" s="35"/>
      <c r="AC918" s="35"/>
      <c r="AD918" s="35"/>
      <c r="AE918" s="35"/>
      <c r="AF918" s="35"/>
      <c r="AG918" s="35"/>
      <c r="AH918" s="35"/>
      <c r="AI918" s="35"/>
      <c r="AJ918" s="35"/>
      <c r="AK918" s="35"/>
      <c r="AL918" s="35"/>
    </row>
    <row r="919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  <c r="AA919" s="35"/>
      <c r="AB919" s="35"/>
      <c r="AC919" s="35"/>
      <c r="AD919" s="35"/>
      <c r="AE919" s="35"/>
      <c r="AF919" s="35"/>
      <c r="AG919" s="35"/>
      <c r="AH919" s="35"/>
      <c r="AI919" s="35"/>
      <c r="AJ919" s="35"/>
      <c r="AK919" s="35"/>
      <c r="AL919" s="35"/>
    </row>
    <row r="920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  <c r="AA920" s="35"/>
      <c r="AB920" s="35"/>
      <c r="AC920" s="35"/>
      <c r="AD920" s="35"/>
      <c r="AE920" s="35"/>
      <c r="AF920" s="35"/>
      <c r="AG920" s="35"/>
      <c r="AH920" s="35"/>
      <c r="AI920" s="35"/>
      <c r="AJ920" s="35"/>
      <c r="AK920" s="35"/>
      <c r="AL920" s="35"/>
    </row>
    <row r="92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  <c r="AA921" s="35"/>
      <c r="AB921" s="35"/>
      <c r="AC921" s="35"/>
      <c r="AD921" s="35"/>
      <c r="AE921" s="35"/>
      <c r="AF921" s="35"/>
      <c r="AG921" s="35"/>
      <c r="AH921" s="35"/>
      <c r="AI921" s="35"/>
      <c r="AJ921" s="35"/>
      <c r="AK921" s="35"/>
      <c r="AL921" s="35"/>
    </row>
    <row r="922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  <c r="AA922" s="35"/>
      <c r="AB922" s="35"/>
      <c r="AC922" s="35"/>
      <c r="AD922" s="35"/>
      <c r="AE922" s="35"/>
      <c r="AF922" s="35"/>
      <c r="AG922" s="35"/>
      <c r="AH922" s="35"/>
      <c r="AI922" s="35"/>
      <c r="AJ922" s="35"/>
      <c r="AK922" s="35"/>
      <c r="AL922" s="35"/>
    </row>
    <row r="923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  <c r="AA923" s="35"/>
      <c r="AB923" s="35"/>
      <c r="AC923" s="35"/>
      <c r="AD923" s="35"/>
      <c r="AE923" s="35"/>
      <c r="AF923" s="35"/>
      <c r="AG923" s="35"/>
      <c r="AH923" s="35"/>
      <c r="AI923" s="35"/>
      <c r="AJ923" s="35"/>
      <c r="AK923" s="35"/>
      <c r="AL923" s="35"/>
    </row>
    <row r="924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  <c r="AA924" s="35"/>
      <c r="AB924" s="35"/>
      <c r="AC924" s="35"/>
      <c r="AD924" s="35"/>
      <c r="AE924" s="35"/>
      <c r="AF924" s="35"/>
      <c r="AG924" s="35"/>
      <c r="AH924" s="35"/>
      <c r="AI924" s="35"/>
      <c r="AJ924" s="35"/>
      <c r="AK924" s="35"/>
      <c r="AL924" s="35"/>
    </row>
    <row r="925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  <c r="AA925" s="35"/>
      <c r="AB925" s="35"/>
      <c r="AC925" s="35"/>
      <c r="AD925" s="35"/>
      <c r="AE925" s="35"/>
      <c r="AF925" s="35"/>
      <c r="AG925" s="35"/>
      <c r="AH925" s="35"/>
      <c r="AI925" s="35"/>
      <c r="AJ925" s="35"/>
      <c r="AK925" s="35"/>
      <c r="AL925" s="35"/>
    </row>
    <row r="926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  <c r="AA926" s="35"/>
      <c r="AB926" s="35"/>
      <c r="AC926" s="35"/>
      <c r="AD926" s="35"/>
      <c r="AE926" s="35"/>
      <c r="AF926" s="35"/>
      <c r="AG926" s="35"/>
      <c r="AH926" s="35"/>
      <c r="AI926" s="35"/>
      <c r="AJ926" s="35"/>
      <c r="AK926" s="35"/>
      <c r="AL926" s="35"/>
    </row>
    <row r="927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  <c r="AA927" s="35"/>
      <c r="AB927" s="35"/>
      <c r="AC927" s="35"/>
      <c r="AD927" s="35"/>
      <c r="AE927" s="35"/>
      <c r="AF927" s="35"/>
      <c r="AG927" s="35"/>
      <c r="AH927" s="35"/>
      <c r="AI927" s="35"/>
      <c r="AJ927" s="35"/>
      <c r="AK927" s="35"/>
      <c r="AL927" s="35"/>
    </row>
    <row r="928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  <c r="AA928" s="35"/>
      <c r="AB928" s="35"/>
      <c r="AC928" s="35"/>
      <c r="AD928" s="35"/>
      <c r="AE928" s="35"/>
      <c r="AF928" s="35"/>
      <c r="AG928" s="35"/>
      <c r="AH928" s="35"/>
      <c r="AI928" s="35"/>
      <c r="AJ928" s="35"/>
      <c r="AK928" s="35"/>
      <c r="AL928" s="35"/>
    </row>
    <row r="929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  <c r="AA929" s="35"/>
      <c r="AB929" s="35"/>
      <c r="AC929" s="35"/>
      <c r="AD929" s="35"/>
      <c r="AE929" s="35"/>
      <c r="AF929" s="35"/>
      <c r="AG929" s="35"/>
      <c r="AH929" s="35"/>
      <c r="AI929" s="35"/>
      <c r="AJ929" s="35"/>
      <c r="AK929" s="35"/>
      <c r="AL929" s="35"/>
    </row>
    <row r="930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  <c r="AA930" s="35"/>
      <c r="AB930" s="35"/>
      <c r="AC930" s="35"/>
      <c r="AD930" s="35"/>
      <c r="AE930" s="35"/>
      <c r="AF930" s="35"/>
      <c r="AG930" s="35"/>
      <c r="AH930" s="35"/>
      <c r="AI930" s="35"/>
      <c r="AJ930" s="35"/>
      <c r="AK930" s="35"/>
      <c r="AL930" s="35"/>
    </row>
    <row r="93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  <c r="AA931" s="35"/>
      <c r="AB931" s="35"/>
      <c r="AC931" s="35"/>
      <c r="AD931" s="35"/>
      <c r="AE931" s="35"/>
      <c r="AF931" s="35"/>
      <c r="AG931" s="35"/>
      <c r="AH931" s="35"/>
      <c r="AI931" s="35"/>
      <c r="AJ931" s="35"/>
      <c r="AK931" s="35"/>
      <c r="AL931" s="35"/>
    </row>
    <row r="932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  <c r="AA932" s="35"/>
      <c r="AB932" s="35"/>
      <c r="AC932" s="35"/>
      <c r="AD932" s="35"/>
      <c r="AE932" s="35"/>
      <c r="AF932" s="35"/>
      <c r="AG932" s="35"/>
      <c r="AH932" s="35"/>
      <c r="AI932" s="35"/>
      <c r="AJ932" s="35"/>
      <c r="AK932" s="35"/>
      <c r="AL932" s="35"/>
    </row>
    <row r="933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  <c r="AA933" s="35"/>
      <c r="AB933" s="35"/>
      <c r="AC933" s="35"/>
      <c r="AD933" s="35"/>
      <c r="AE933" s="35"/>
      <c r="AF933" s="35"/>
      <c r="AG933" s="35"/>
      <c r="AH933" s="35"/>
      <c r="AI933" s="35"/>
      <c r="AJ933" s="35"/>
      <c r="AK933" s="35"/>
      <c r="AL933" s="35"/>
    </row>
    <row r="934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  <c r="AA934" s="35"/>
      <c r="AB934" s="35"/>
      <c r="AC934" s="35"/>
      <c r="AD934" s="35"/>
      <c r="AE934" s="35"/>
      <c r="AF934" s="35"/>
      <c r="AG934" s="35"/>
      <c r="AH934" s="35"/>
      <c r="AI934" s="35"/>
      <c r="AJ934" s="35"/>
      <c r="AK934" s="35"/>
      <c r="AL934" s="35"/>
    </row>
    <row r="935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  <c r="AA935" s="35"/>
      <c r="AB935" s="35"/>
      <c r="AC935" s="35"/>
      <c r="AD935" s="35"/>
      <c r="AE935" s="35"/>
      <c r="AF935" s="35"/>
      <c r="AG935" s="35"/>
      <c r="AH935" s="35"/>
      <c r="AI935" s="35"/>
      <c r="AJ935" s="35"/>
      <c r="AK935" s="35"/>
      <c r="AL935" s="35"/>
    </row>
    <row r="936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  <c r="AA936" s="35"/>
      <c r="AB936" s="35"/>
      <c r="AC936" s="35"/>
      <c r="AD936" s="35"/>
      <c r="AE936" s="35"/>
      <c r="AF936" s="35"/>
      <c r="AG936" s="35"/>
      <c r="AH936" s="35"/>
      <c r="AI936" s="35"/>
      <c r="AJ936" s="35"/>
      <c r="AK936" s="35"/>
      <c r="AL936" s="35"/>
    </row>
    <row r="937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  <c r="AA937" s="35"/>
      <c r="AB937" s="35"/>
      <c r="AC937" s="35"/>
      <c r="AD937" s="35"/>
      <c r="AE937" s="35"/>
      <c r="AF937" s="35"/>
      <c r="AG937" s="35"/>
      <c r="AH937" s="35"/>
      <c r="AI937" s="35"/>
      <c r="AJ937" s="35"/>
      <c r="AK937" s="35"/>
      <c r="AL937" s="35"/>
    </row>
    <row r="938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  <c r="AA938" s="35"/>
      <c r="AB938" s="35"/>
      <c r="AC938" s="35"/>
      <c r="AD938" s="35"/>
      <c r="AE938" s="35"/>
      <c r="AF938" s="35"/>
      <c r="AG938" s="35"/>
      <c r="AH938" s="35"/>
      <c r="AI938" s="35"/>
      <c r="AJ938" s="35"/>
      <c r="AK938" s="35"/>
      <c r="AL938" s="35"/>
    </row>
    <row r="939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  <c r="AA939" s="35"/>
      <c r="AB939" s="35"/>
      <c r="AC939" s="35"/>
      <c r="AD939" s="35"/>
      <c r="AE939" s="35"/>
      <c r="AF939" s="35"/>
      <c r="AG939" s="35"/>
      <c r="AH939" s="35"/>
      <c r="AI939" s="35"/>
      <c r="AJ939" s="35"/>
      <c r="AK939" s="35"/>
      <c r="AL939" s="35"/>
    </row>
    <row r="940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  <c r="AA940" s="35"/>
      <c r="AB940" s="35"/>
      <c r="AC940" s="35"/>
      <c r="AD940" s="35"/>
      <c r="AE940" s="35"/>
      <c r="AF940" s="35"/>
      <c r="AG940" s="35"/>
      <c r="AH940" s="35"/>
      <c r="AI940" s="35"/>
      <c r="AJ940" s="35"/>
      <c r="AK940" s="35"/>
      <c r="AL940" s="35"/>
    </row>
    <row r="94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  <c r="AA941" s="35"/>
      <c r="AB941" s="35"/>
      <c r="AC941" s="35"/>
      <c r="AD941" s="35"/>
      <c r="AE941" s="35"/>
      <c r="AF941" s="35"/>
      <c r="AG941" s="35"/>
      <c r="AH941" s="35"/>
      <c r="AI941" s="35"/>
      <c r="AJ941" s="35"/>
      <c r="AK941" s="35"/>
      <c r="AL941" s="35"/>
    </row>
    <row r="942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  <c r="AA942" s="35"/>
      <c r="AB942" s="35"/>
      <c r="AC942" s="35"/>
      <c r="AD942" s="35"/>
      <c r="AE942" s="35"/>
      <c r="AF942" s="35"/>
      <c r="AG942" s="35"/>
      <c r="AH942" s="35"/>
      <c r="AI942" s="35"/>
      <c r="AJ942" s="35"/>
      <c r="AK942" s="35"/>
      <c r="AL942" s="35"/>
    </row>
    <row r="943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  <c r="AA943" s="35"/>
      <c r="AB943" s="35"/>
      <c r="AC943" s="35"/>
      <c r="AD943" s="35"/>
      <c r="AE943" s="35"/>
      <c r="AF943" s="35"/>
      <c r="AG943" s="35"/>
      <c r="AH943" s="35"/>
      <c r="AI943" s="35"/>
      <c r="AJ943" s="35"/>
      <c r="AK943" s="35"/>
      <c r="AL943" s="35"/>
    </row>
    <row r="944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  <c r="AA944" s="35"/>
      <c r="AB944" s="35"/>
      <c r="AC944" s="35"/>
      <c r="AD944" s="35"/>
      <c r="AE944" s="35"/>
      <c r="AF944" s="35"/>
      <c r="AG944" s="35"/>
      <c r="AH944" s="35"/>
      <c r="AI944" s="35"/>
      <c r="AJ944" s="35"/>
      <c r="AK944" s="35"/>
      <c r="AL944" s="35"/>
    </row>
    <row r="945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  <c r="AA945" s="35"/>
      <c r="AB945" s="35"/>
      <c r="AC945" s="35"/>
      <c r="AD945" s="35"/>
      <c r="AE945" s="35"/>
      <c r="AF945" s="35"/>
      <c r="AG945" s="35"/>
      <c r="AH945" s="35"/>
      <c r="AI945" s="35"/>
      <c r="AJ945" s="35"/>
      <c r="AK945" s="35"/>
      <c r="AL945" s="35"/>
    </row>
    <row r="946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  <c r="AA946" s="35"/>
      <c r="AB946" s="35"/>
      <c r="AC946" s="35"/>
      <c r="AD946" s="35"/>
      <c r="AE946" s="35"/>
      <c r="AF946" s="35"/>
      <c r="AG946" s="35"/>
      <c r="AH946" s="35"/>
      <c r="AI946" s="35"/>
      <c r="AJ946" s="35"/>
      <c r="AK946" s="35"/>
      <c r="AL946" s="35"/>
    </row>
    <row r="947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  <c r="AA947" s="35"/>
      <c r="AB947" s="35"/>
      <c r="AC947" s="35"/>
      <c r="AD947" s="35"/>
      <c r="AE947" s="35"/>
      <c r="AF947" s="35"/>
      <c r="AG947" s="35"/>
      <c r="AH947" s="35"/>
      <c r="AI947" s="35"/>
      <c r="AJ947" s="35"/>
      <c r="AK947" s="35"/>
      <c r="AL947" s="35"/>
    </row>
    <row r="948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  <c r="AA948" s="35"/>
      <c r="AB948" s="35"/>
      <c r="AC948" s="35"/>
      <c r="AD948" s="35"/>
      <c r="AE948" s="35"/>
      <c r="AF948" s="35"/>
      <c r="AG948" s="35"/>
      <c r="AH948" s="35"/>
      <c r="AI948" s="35"/>
      <c r="AJ948" s="35"/>
      <c r="AK948" s="35"/>
      <c r="AL948" s="35"/>
    </row>
    <row r="949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  <c r="AA949" s="35"/>
      <c r="AB949" s="35"/>
      <c r="AC949" s="35"/>
      <c r="AD949" s="35"/>
      <c r="AE949" s="35"/>
      <c r="AF949" s="35"/>
      <c r="AG949" s="35"/>
      <c r="AH949" s="35"/>
      <c r="AI949" s="35"/>
      <c r="AJ949" s="35"/>
      <c r="AK949" s="35"/>
      <c r="AL949" s="35"/>
    </row>
    <row r="950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  <c r="AA950" s="35"/>
      <c r="AB950" s="35"/>
      <c r="AC950" s="35"/>
      <c r="AD950" s="35"/>
      <c r="AE950" s="35"/>
      <c r="AF950" s="35"/>
      <c r="AG950" s="35"/>
      <c r="AH950" s="35"/>
      <c r="AI950" s="35"/>
      <c r="AJ950" s="35"/>
      <c r="AK950" s="35"/>
      <c r="AL950" s="35"/>
    </row>
    <row r="95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  <c r="AA951" s="35"/>
      <c r="AB951" s="35"/>
      <c r="AC951" s="35"/>
      <c r="AD951" s="35"/>
      <c r="AE951" s="35"/>
      <c r="AF951" s="35"/>
      <c r="AG951" s="35"/>
      <c r="AH951" s="35"/>
      <c r="AI951" s="35"/>
      <c r="AJ951" s="35"/>
      <c r="AK951" s="35"/>
      <c r="AL951" s="35"/>
    </row>
    <row r="952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  <c r="AA952" s="35"/>
      <c r="AB952" s="35"/>
      <c r="AC952" s="35"/>
      <c r="AD952" s="35"/>
      <c r="AE952" s="35"/>
      <c r="AF952" s="35"/>
      <c r="AG952" s="35"/>
      <c r="AH952" s="35"/>
      <c r="AI952" s="35"/>
      <c r="AJ952" s="35"/>
      <c r="AK952" s="35"/>
      <c r="AL952" s="35"/>
    </row>
    <row r="953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  <c r="AA953" s="35"/>
      <c r="AB953" s="35"/>
      <c r="AC953" s="35"/>
      <c r="AD953" s="35"/>
      <c r="AE953" s="35"/>
      <c r="AF953" s="35"/>
      <c r="AG953" s="35"/>
      <c r="AH953" s="35"/>
      <c r="AI953" s="35"/>
      <c r="AJ953" s="35"/>
      <c r="AK953" s="35"/>
      <c r="AL953" s="35"/>
    </row>
    <row r="954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  <c r="AA954" s="35"/>
      <c r="AB954" s="35"/>
      <c r="AC954" s="35"/>
      <c r="AD954" s="35"/>
      <c r="AE954" s="35"/>
      <c r="AF954" s="35"/>
      <c r="AG954" s="35"/>
      <c r="AH954" s="35"/>
      <c r="AI954" s="35"/>
      <c r="AJ954" s="35"/>
      <c r="AK954" s="35"/>
      <c r="AL954" s="35"/>
    </row>
    <row r="955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  <c r="AA955" s="35"/>
      <c r="AB955" s="35"/>
      <c r="AC955" s="35"/>
      <c r="AD955" s="35"/>
      <c r="AE955" s="35"/>
      <c r="AF955" s="35"/>
      <c r="AG955" s="35"/>
      <c r="AH955" s="35"/>
      <c r="AI955" s="35"/>
      <c r="AJ955" s="35"/>
      <c r="AK955" s="35"/>
      <c r="AL955" s="35"/>
    </row>
    <row r="956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  <c r="AA956" s="35"/>
      <c r="AB956" s="35"/>
      <c r="AC956" s="35"/>
      <c r="AD956" s="35"/>
      <c r="AE956" s="35"/>
      <c r="AF956" s="35"/>
      <c r="AG956" s="35"/>
      <c r="AH956" s="35"/>
      <c r="AI956" s="35"/>
      <c r="AJ956" s="35"/>
      <c r="AK956" s="35"/>
      <c r="AL956" s="35"/>
    </row>
    <row r="957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  <c r="AA957" s="35"/>
      <c r="AB957" s="35"/>
      <c r="AC957" s="35"/>
      <c r="AD957" s="35"/>
      <c r="AE957" s="35"/>
      <c r="AF957" s="35"/>
      <c r="AG957" s="35"/>
      <c r="AH957" s="35"/>
      <c r="AI957" s="35"/>
      <c r="AJ957" s="35"/>
      <c r="AK957" s="35"/>
      <c r="AL957" s="35"/>
    </row>
    <row r="958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  <c r="AA958" s="35"/>
      <c r="AB958" s="35"/>
      <c r="AC958" s="35"/>
      <c r="AD958" s="35"/>
      <c r="AE958" s="35"/>
      <c r="AF958" s="35"/>
      <c r="AG958" s="35"/>
      <c r="AH958" s="35"/>
      <c r="AI958" s="35"/>
      <c r="AJ958" s="35"/>
      <c r="AK958" s="35"/>
      <c r="AL958" s="35"/>
    </row>
    <row r="959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  <c r="AA959" s="35"/>
      <c r="AB959" s="35"/>
      <c r="AC959" s="35"/>
      <c r="AD959" s="35"/>
      <c r="AE959" s="35"/>
      <c r="AF959" s="35"/>
      <c r="AG959" s="35"/>
      <c r="AH959" s="35"/>
      <c r="AI959" s="35"/>
      <c r="AJ959" s="35"/>
      <c r="AK959" s="35"/>
      <c r="AL959" s="35"/>
    </row>
    <row r="960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  <c r="AA960" s="35"/>
      <c r="AB960" s="35"/>
      <c r="AC960" s="35"/>
      <c r="AD960" s="35"/>
      <c r="AE960" s="35"/>
      <c r="AF960" s="35"/>
      <c r="AG960" s="35"/>
      <c r="AH960" s="35"/>
      <c r="AI960" s="35"/>
      <c r="AJ960" s="35"/>
      <c r="AK960" s="35"/>
      <c r="AL960" s="35"/>
    </row>
    <row r="96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  <c r="AA961" s="35"/>
      <c r="AB961" s="35"/>
      <c r="AC961" s="35"/>
      <c r="AD961" s="35"/>
      <c r="AE961" s="35"/>
      <c r="AF961" s="35"/>
      <c r="AG961" s="35"/>
      <c r="AH961" s="35"/>
      <c r="AI961" s="35"/>
      <c r="AJ961" s="35"/>
      <c r="AK961" s="35"/>
      <c r="AL961" s="35"/>
    </row>
    <row r="962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  <c r="AA962" s="35"/>
      <c r="AB962" s="35"/>
      <c r="AC962" s="35"/>
      <c r="AD962" s="35"/>
      <c r="AE962" s="35"/>
      <c r="AF962" s="35"/>
      <c r="AG962" s="35"/>
      <c r="AH962" s="35"/>
      <c r="AI962" s="35"/>
      <c r="AJ962" s="35"/>
      <c r="AK962" s="35"/>
      <c r="AL962" s="35"/>
    </row>
    <row r="963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  <c r="AA963" s="35"/>
      <c r="AB963" s="35"/>
      <c r="AC963" s="35"/>
      <c r="AD963" s="35"/>
      <c r="AE963" s="35"/>
      <c r="AF963" s="35"/>
      <c r="AG963" s="35"/>
      <c r="AH963" s="35"/>
      <c r="AI963" s="35"/>
      <c r="AJ963" s="35"/>
      <c r="AK963" s="35"/>
      <c r="AL963" s="35"/>
    </row>
    <row r="964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  <c r="AB964" s="35"/>
      <c r="AC964" s="35"/>
      <c r="AD964" s="35"/>
      <c r="AE964" s="35"/>
      <c r="AF964" s="35"/>
      <c r="AG964" s="35"/>
      <c r="AH964" s="35"/>
      <c r="AI964" s="35"/>
      <c r="AJ964" s="35"/>
      <c r="AK964" s="35"/>
      <c r="AL964" s="35"/>
    </row>
    <row r="965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  <c r="AA965" s="35"/>
      <c r="AB965" s="35"/>
      <c r="AC965" s="35"/>
      <c r="AD965" s="35"/>
      <c r="AE965" s="35"/>
      <c r="AF965" s="35"/>
      <c r="AG965" s="35"/>
      <c r="AH965" s="35"/>
      <c r="AI965" s="35"/>
      <c r="AJ965" s="35"/>
      <c r="AK965" s="35"/>
      <c r="AL965" s="35"/>
    </row>
    <row r="966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  <c r="AA966" s="35"/>
      <c r="AB966" s="35"/>
      <c r="AC966" s="35"/>
      <c r="AD966" s="35"/>
      <c r="AE966" s="35"/>
      <c r="AF966" s="35"/>
      <c r="AG966" s="35"/>
      <c r="AH966" s="35"/>
      <c r="AI966" s="35"/>
      <c r="AJ966" s="35"/>
      <c r="AK966" s="35"/>
      <c r="AL966" s="35"/>
    </row>
    <row r="967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  <c r="AA967" s="35"/>
      <c r="AB967" s="35"/>
      <c r="AC967" s="35"/>
      <c r="AD967" s="35"/>
      <c r="AE967" s="35"/>
      <c r="AF967" s="35"/>
      <c r="AG967" s="35"/>
      <c r="AH967" s="35"/>
      <c r="AI967" s="35"/>
      <c r="AJ967" s="35"/>
      <c r="AK967" s="35"/>
      <c r="AL967" s="35"/>
    </row>
    <row r="968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  <c r="AA968" s="35"/>
      <c r="AB968" s="35"/>
      <c r="AC968" s="35"/>
      <c r="AD968" s="35"/>
      <c r="AE968" s="35"/>
      <c r="AF968" s="35"/>
      <c r="AG968" s="35"/>
      <c r="AH968" s="35"/>
      <c r="AI968" s="35"/>
      <c r="AJ968" s="35"/>
      <c r="AK968" s="35"/>
      <c r="AL968" s="35"/>
    </row>
    <row r="969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  <c r="AA969" s="35"/>
      <c r="AB969" s="35"/>
      <c r="AC969" s="35"/>
      <c r="AD969" s="35"/>
      <c r="AE969" s="35"/>
      <c r="AF969" s="35"/>
      <c r="AG969" s="35"/>
      <c r="AH969" s="35"/>
      <c r="AI969" s="35"/>
      <c r="AJ969" s="35"/>
      <c r="AK969" s="35"/>
      <c r="AL969" s="35"/>
    </row>
    <row r="970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  <c r="AA970" s="35"/>
      <c r="AB970" s="35"/>
      <c r="AC970" s="35"/>
      <c r="AD970" s="35"/>
      <c r="AE970" s="35"/>
      <c r="AF970" s="35"/>
      <c r="AG970" s="35"/>
      <c r="AH970" s="35"/>
      <c r="AI970" s="35"/>
      <c r="AJ970" s="35"/>
      <c r="AK970" s="35"/>
      <c r="AL970" s="35"/>
    </row>
    <row r="97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  <c r="AA971" s="35"/>
      <c r="AB971" s="35"/>
      <c r="AC971" s="35"/>
      <c r="AD971" s="35"/>
      <c r="AE971" s="35"/>
      <c r="AF971" s="35"/>
      <c r="AG971" s="35"/>
      <c r="AH971" s="35"/>
      <c r="AI971" s="35"/>
      <c r="AJ971" s="35"/>
      <c r="AK971" s="35"/>
      <c r="AL971" s="35"/>
    </row>
    <row r="972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  <c r="AA972" s="35"/>
      <c r="AB972" s="35"/>
      <c r="AC972" s="35"/>
      <c r="AD972" s="35"/>
      <c r="AE972" s="35"/>
      <c r="AF972" s="35"/>
      <c r="AG972" s="35"/>
      <c r="AH972" s="35"/>
      <c r="AI972" s="35"/>
      <c r="AJ972" s="35"/>
      <c r="AK972" s="35"/>
      <c r="AL972" s="35"/>
    </row>
    <row r="973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  <c r="AA973" s="35"/>
      <c r="AB973" s="35"/>
      <c r="AC973" s="35"/>
      <c r="AD973" s="35"/>
      <c r="AE973" s="35"/>
      <c r="AF973" s="35"/>
      <c r="AG973" s="35"/>
      <c r="AH973" s="35"/>
      <c r="AI973" s="35"/>
      <c r="AJ973" s="35"/>
      <c r="AK973" s="35"/>
      <c r="AL973" s="35"/>
    </row>
    <row r="974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  <c r="AA974" s="35"/>
      <c r="AB974" s="35"/>
      <c r="AC974" s="35"/>
      <c r="AD974" s="35"/>
      <c r="AE974" s="35"/>
      <c r="AF974" s="35"/>
      <c r="AG974" s="35"/>
      <c r="AH974" s="35"/>
      <c r="AI974" s="35"/>
      <c r="AJ974" s="35"/>
      <c r="AK974" s="35"/>
      <c r="AL974" s="35"/>
    </row>
    <row r="975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  <c r="AA975" s="35"/>
      <c r="AB975" s="35"/>
      <c r="AC975" s="35"/>
      <c r="AD975" s="35"/>
      <c r="AE975" s="35"/>
      <c r="AF975" s="35"/>
      <c r="AG975" s="35"/>
      <c r="AH975" s="35"/>
      <c r="AI975" s="35"/>
      <c r="AJ975" s="35"/>
      <c r="AK975" s="35"/>
      <c r="AL975" s="35"/>
    </row>
    <row r="976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  <c r="AA976" s="35"/>
      <c r="AB976" s="35"/>
      <c r="AC976" s="35"/>
      <c r="AD976" s="35"/>
      <c r="AE976" s="35"/>
      <c r="AF976" s="35"/>
      <c r="AG976" s="35"/>
      <c r="AH976" s="35"/>
      <c r="AI976" s="35"/>
      <c r="AJ976" s="35"/>
      <c r="AK976" s="35"/>
      <c r="AL976" s="35"/>
    </row>
    <row r="977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  <c r="AA977" s="35"/>
      <c r="AB977" s="35"/>
      <c r="AC977" s="35"/>
      <c r="AD977" s="35"/>
      <c r="AE977" s="35"/>
      <c r="AF977" s="35"/>
      <c r="AG977" s="35"/>
      <c r="AH977" s="35"/>
      <c r="AI977" s="35"/>
      <c r="AJ977" s="35"/>
      <c r="AK977" s="35"/>
      <c r="AL977" s="35"/>
    </row>
    <row r="978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  <c r="AA978" s="35"/>
      <c r="AB978" s="35"/>
      <c r="AC978" s="35"/>
      <c r="AD978" s="35"/>
      <c r="AE978" s="35"/>
      <c r="AF978" s="35"/>
      <c r="AG978" s="35"/>
      <c r="AH978" s="35"/>
      <c r="AI978" s="35"/>
      <c r="AJ978" s="35"/>
      <c r="AK978" s="35"/>
      <c r="AL978" s="35"/>
    </row>
    <row r="979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  <c r="AA979" s="35"/>
      <c r="AB979" s="35"/>
      <c r="AC979" s="35"/>
      <c r="AD979" s="35"/>
      <c r="AE979" s="35"/>
      <c r="AF979" s="35"/>
      <c r="AG979" s="35"/>
      <c r="AH979" s="35"/>
      <c r="AI979" s="35"/>
      <c r="AJ979" s="35"/>
      <c r="AK979" s="35"/>
      <c r="AL979" s="35"/>
    </row>
    <row r="980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  <c r="AA980" s="35"/>
      <c r="AB980" s="35"/>
      <c r="AC980" s="35"/>
      <c r="AD980" s="35"/>
      <c r="AE980" s="35"/>
      <c r="AF980" s="35"/>
      <c r="AG980" s="35"/>
      <c r="AH980" s="35"/>
      <c r="AI980" s="35"/>
      <c r="AJ980" s="35"/>
      <c r="AK980" s="35"/>
      <c r="AL980" s="35"/>
    </row>
    <row r="98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  <c r="AA981" s="35"/>
      <c r="AB981" s="35"/>
      <c r="AC981" s="35"/>
      <c r="AD981" s="35"/>
      <c r="AE981" s="35"/>
      <c r="AF981" s="35"/>
      <c r="AG981" s="35"/>
      <c r="AH981" s="35"/>
      <c r="AI981" s="35"/>
      <c r="AJ981" s="35"/>
      <c r="AK981" s="35"/>
      <c r="AL981" s="35"/>
    </row>
    <row r="982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  <c r="AA982" s="35"/>
      <c r="AB982" s="35"/>
      <c r="AC982" s="35"/>
      <c r="AD982" s="35"/>
      <c r="AE982" s="35"/>
      <c r="AF982" s="35"/>
      <c r="AG982" s="35"/>
      <c r="AH982" s="35"/>
      <c r="AI982" s="35"/>
      <c r="AJ982" s="35"/>
      <c r="AK982" s="35"/>
      <c r="AL982" s="35"/>
    </row>
    <row r="983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  <c r="AA983" s="35"/>
      <c r="AB983" s="35"/>
      <c r="AC983" s="35"/>
      <c r="AD983" s="35"/>
      <c r="AE983" s="35"/>
      <c r="AF983" s="35"/>
      <c r="AG983" s="35"/>
      <c r="AH983" s="35"/>
      <c r="AI983" s="35"/>
      <c r="AJ983" s="35"/>
      <c r="AK983" s="35"/>
      <c r="AL983" s="35"/>
    </row>
    <row r="984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  <c r="AA984" s="35"/>
      <c r="AB984" s="35"/>
      <c r="AC984" s="35"/>
      <c r="AD984" s="35"/>
      <c r="AE984" s="35"/>
      <c r="AF984" s="35"/>
      <c r="AG984" s="35"/>
      <c r="AH984" s="35"/>
      <c r="AI984" s="35"/>
      <c r="AJ984" s="35"/>
      <c r="AK984" s="35"/>
      <c r="AL984" s="35"/>
    </row>
    <row r="985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  <c r="AA985" s="35"/>
      <c r="AB985" s="35"/>
      <c r="AC985" s="35"/>
      <c r="AD985" s="35"/>
      <c r="AE985" s="35"/>
      <c r="AF985" s="35"/>
      <c r="AG985" s="35"/>
      <c r="AH985" s="35"/>
      <c r="AI985" s="35"/>
      <c r="AJ985" s="35"/>
      <c r="AK985" s="35"/>
      <c r="AL985" s="35"/>
    </row>
    <row r="986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  <c r="AA986" s="35"/>
      <c r="AB986" s="35"/>
      <c r="AC986" s="35"/>
      <c r="AD986" s="35"/>
      <c r="AE986" s="35"/>
      <c r="AF986" s="35"/>
      <c r="AG986" s="35"/>
      <c r="AH986" s="35"/>
      <c r="AI986" s="35"/>
      <c r="AJ986" s="35"/>
      <c r="AK986" s="35"/>
      <c r="AL986" s="35"/>
    </row>
    <row r="987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  <c r="AA987" s="35"/>
      <c r="AB987" s="35"/>
      <c r="AC987" s="35"/>
      <c r="AD987" s="35"/>
      <c r="AE987" s="35"/>
      <c r="AF987" s="35"/>
      <c r="AG987" s="35"/>
      <c r="AH987" s="35"/>
      <c r="AI987" s="35"/>
      <c r="AJ987" s="35"/>
      <c r="AK987" s="35"/>
      <c r="AL987" s="35"/>
    </row>
    <row r="988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  <c r="AA988" s="35"/>
      <c r="AB988" s="35"/>
      <c r="AC988" s="35"/>
      <c r="AD988" s="35"/>
      <c r="AE988" s="35"/>
      <c r="AF988" s="35"/>
      <c r="AG988" s="35"/>
      <c r="AH988" s="35"/>
      <c r="AI988" s="35"/>
      <c r="AJ988" s="35"/>
      <c r="AK988" s="35"/>
      <c r="AL988" s="35"/>
    </row>
    <row r="989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  <c r="AA989" s="35"/>
      <c r="AB989" s="35"/>
      <c r="AC989" s="35"/>
      <c r="AD989" s="35"/>
      <c r="AE989" s="35"/>
      <c r="AF989" s="35"/>
      <c r="AG989" s="35"/>
      <c r="AH989" s="35"/>
      <c r="AI989" s="35"/>
      <c r="AJ989" s="35"/>
      <c r="AK989" s="35"/>
      <c r="AL989" s="35"/>
    </row>
    <row r="990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  <c r="AA990" s="35"/>
      <c r="AB990" s="35"/>
      <c r="AC990" s="35"/>
      <c r="AD990" s="35"/>
      <c r="AE990" s="35"/>
      <c r="AF990" s="35"/>
      <c r="AG990" s="35"/>
      <c r="AH990" s="35"/>
      <c r="AI990" s="35"/>
      <c r="AJ990" s="35"/>
      <c r="AK990" s="35"/>
      <c r="AL990" s="35"/>
    </row>
    <row r="99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  <c r="AA991" s="35"/>
      <c r="AB991" s="35"/>
      <c r="AC991" s="35"/>
      <c r="AD991" s="35"/>
      <c r="AE991" s="35"/>
      <c r="AF991" s="35"/>
      <c r="AG991" s="35"/>
      <c r="AH991" s="35"/>
      <c r="AI991" s="35"/>
      <c r="AJ991" s="35"/>
      <c r="AK991" s="35"/>
      <c r="AL991" s="35"/>
    </row>
    <row r="992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  <c r="AA992" s="35"/>
      <c r="AB992" s="35"/>
      <c r="AC992" s="35"/>
      <c r="AD992" s="35"/>
      <c r="AE992" s="35"/>
      <c r="AF992" s="35"/>
      <c r="AG992" s="35"/>
      <c r="AH992" s="35"/>
      <c r="AI992" s="35"/>
      <c r="AJ992" s="35"/>
      <c r="AK992" s="35"/>
      <c r="AL992" s="35"/>
    </row>
    <row r="993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  <c r="AA993" s="35"/>
      <c r="AB993" s="35"/>
      <c r="AC993" s="35"/>
      <c r="AD993" s="35"/>
      <c r="AE993" s="35"/>
      <c r="AF993" s="35"/>
      <c r="AG993" s="35"/>
      <c r="AH993" s="35"/>
      <c r="AI993" s="35"/>
      <c r="AJ993" s="35"/>
      <c r="AK993" s="35"/>
      <c r="AL993" s="35"/>
    </row>
    <row r="994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  <c r="AA994" s="35"/>
      <c r="AB994" s="35"/>
      <c r="AC994" s="35"/>
      <c r="AD994" s="35"/>
      <c r="AE994" s="35"/>
      <c r="AF994" s="35"/>
      <c r="AG994" s="35"/>
      <c r="AH994" s="35"/>
      <c r="AI994" s="35"/>
      <c r="AJ994" s="35"/>
      <c r="AK994" s="35"/>
      <c r="AL994" s="35"/>
    </row>
    <row r="995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  <c r="AA995" s="35"/>
      <c r="AB995" s="35"/>
      <c r="AC995" s="35"/>
      <c r="AD995" s="35"/>
      <c r="AE995" s="35"/>
      <c r="AF995" s="35"/>
      <c r="AG995" s="35"/>
      <c r="AH995" s="35"/>
      <c r="AI995" s="35"/>
      <c r="AJ995" s="35"/>
      <c r="AK995" s="35"/>
      <c r="AL995" s="35"/>
    </row>
    <row r="996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  <c r="AA996" s="35"/>
      <c r="AB996" s="35"/>
      <c r="AC996" s="35"/>
      <c r="AD996" s="35"/>
      <c r="AE996" s="35"/>
      <c r="AF996" s="35"/>
      <c r="AG996" s="35"/>
      <c r="AH996" s="35"/>
      <c r="AI996" s="35"/>
      <c r="AJ996" s="35"/>
      <c r="AK996" s="35"/>
      <c r="AL996" s="35"/>
    </row>
    <row r="997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  <c r="AA997" s="35"/>
      <c r="AB997" s="35"/>
      <c r="AC997" s="35"/>
      <c r="AD997" s="35"/>
      <c r="AE997" s="35"/>
      <c r="AF997" s="35"/>
      <c r="AG997" s="35"/>
      <c r="AH997" s="35"/>
      <c r="AI997" s="35"/>
      <c r="AJ997" s="35"/>
      <c r="AK997" s="35"/>
      <c r="AL997" s="35"/>
    </row>
    <row r="998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  <c r="AA998" s="35"/>
      <c r="AB998" s="35"/>
      <c r="AC998" s="35"/>
      <c r="AD998" s="35"/>
      <c r="AE998" s="35"/>
      <c r="AF998" s="35"/>
      <c r="AG998" s="35"/>
      <c r="AH998" s="35"/>
      <c r="AI998" s="35"/>
      <c r="AJ998" s="35"/>
      <c r="AK998" s="35"/>
      <c r="AL998" s="35"/>
    </row>
    <row r="999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  <c r="AA999" s="35"/>
      <c r="AB999" s="35"/>
      <c r="AC999" s="35"/>
      <c r="AD999" s="35"/>
      <c r="AE999" s="35"/>
      <c r="AF999" s="35"/>
      <c r="AG999" s="35"/>
      <c r="AH999" s="35"/>
      <c r="AI999" s="35"/>
      <c r="AJ999" s="35"/>
      <c r="AK999" s="35"/>
      <c r="AL999" s="35"/>
    </row>
    <row r="1000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  <c r="AA1000" s="35"/>
      <c r="AB1000" s="35"/>
      <c r="AC1000" s="35"/>
      <c r="AD1000" s="35"/>
      <c r="AE1000" s="35"/>
      <c r="AF1000" s="35"/>
      <c r="AG1000" s="35"/>
      <c r="AH1000" s="35"/>
      <c r="AI1000" s="35"/>
      <c r="AJ1000" s="35"/>
      <c r="AK1000" s="35"/>
      <c r="AL1000" s="35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sheetData>
    <row r="1">
      <c r="A1" s="62">
        <v>0.011993</v>
      </c>
      <c r="B1" s="62">
        <v>0.010556</v>
      </c>
      <c r="C1" s="62">
        <v>0.00998</v>
      </c>
      <c r="D1" s="62">
        <v>0.009643</v>
      </c>
      <c r="E1" s="62">
        <v>0.00846</v>
      </c>
      <c r="F1" s="62">
        <v>0.007953</v>
      </c>
      <c r="G1" s="62">
        <v>0.007799</v>
      </c>
      <c r="H1" s="62">
        <v>0.007232</v>
      </c>
      <c r="I1" s="62">
        <v>0.006711</v>
      </c>
      <c r="J1" s="62">
        <v>0.005338</v>
      </c>
      <c r="K1" s="62">
        <v>0.006055</v>
      </c>
      <c r="L1" s="62">
        <v>0.005276</v>
      </c>
      <c r="M1" s="62">
        <v>0.003849</v>
      </c>
      <c r="N1" s="62">
        <v>0.004421</v>
      </c>
      <c r="O1" s="62">
        <v>0.003014</v>
      </c>
      <c r="P1" s="62">
        <v>0.002795</v>
      </c>
      <c r="Q1" s="62">
        <v>0.003129</v>
      </c>
      <c r="R1" s="62">
        <v>0.002945</v>
      </c>
      <c r="S1" s="62">
        <v>0.002321</v>
      </c>
      <c r="T1" s="62">
        <v>6.25E-4</v>
      </c>
      <c r="U1" s="62">
        <v>0.001262</v>
      </c>
      <c r="V1" s="62">
        <v>8.49E-4</v>
      </c>
      <c r="W1" s="62">
        <v>3.76E-4</v>
      </c>
      <c r="X1" s="62">
        <v>-0.001155</v>
      </c>
      <c r="Y1" s="62">
        <v>0.0</v>
      </c>
      <c r="Z1" s="62">
        <v>-4.06E-4</v>
      </c>
      <c r="AA1" s="62">
        <v>-5.68E-4</v>
      </c>
      <c r="AB1" s="62">
        <v>-0.001267</v>
      </c>
      <c r="AC1" s="62">
        <v>-0.001605</v>
      </c>
      <c r="AD1" s="62">
        <v>-0.002632</v>
      </c>
      <c r="AE1" s="62">
        <v>-0.001693</v>
      </c>
      <c r="AF1" s="62">
        <v>-0.004062</v>
      </c>
      <c r="AG1" s="62">
        <v>-0.004587</v>
      </c>
      <c r="AH1" s="62">
        <v>-0.004739</v>
      </c>
    </row>
    <row r="2">
      <c r="A2" s="62">
        <v>0.006393</v>
      </c>
      <c r="B2" s="62">
        <v>0.005716</v>
      </c>
      <c r="C2" s="62">
        <v>0.005573</v>
      </c>
      <c r="D2" s="62">
        <v>0.005542</v>
      </c>
      <c r="E2" s="62">
        <v>0.004402</v>
      </c>
      <c r="F2" s="62">
        <v>0.00471</v>
      </c>
      <c r="G2" s="62">
        <v>0.004677</v>
      </c>
      <c r="H2" s="62">
        <v>0.004611</v>
      </c>
      <c r="I2" s="62">
        <v>0.004423</v>
      </c>
      <c r="J2" s="62">
        <v>0.00339</v>
      </c>
      <c r="K2" s="62">
        <v>0.004028</v>
      </c>
      <c r="L2" s="62">
        <v>0.003713</v>
      </c>
      <c r="M2" s="62">
        <v>0.002687</v>
      </c>
      <c r="N2" s="62">
        <v>0.002782</v>
      </c>
      <c r="O2" s="62">
        <v>0.001931</v>
      </c>
      <c r="P2" s="62">
        <v>0.00145</v>
      </c>
      <c r="Q2" s="62">
        <v>0.001566</v>
      </c>
      <c r="R2" s="62">
        <v>0.001634</v>
      </c>
      <c r="S2" s="62">
        <v>0.001126</v>
      </c>
      <c r="T2" s="62">
        <v>-1.55E-4</v>
      </c>
      <c r="U2" s="62">
        <v>6.46E-4</v>
      </c>
      <c r="V2" s="62">
        <v>2.5E-4</v>
      </c>
      <c r="W2" s="62">
        <v>1.3E-4</v>
      </c>
      <c r="X2" s="62">
        <v>-0.001535</v>
      </c>
      <c r="Y2" s="62">
        <v>0.0</v>
      </c>
      <c r="Z2" s="62">
        <v>-4.39E-4</v>
      </c>
      <c r="AA2" s="62">
        <v>-0.001118</v>
      </c>
      <c r="AB2" s="62">
        <v>-0.001351</v>
      </c>
      <c r="AC2" s="62">
        <v>-0.001641</v>
      </c>
      <c r="AD2" s="62">
        <v>-0.002128</v>
      </c>
      <c r="AE2" s="62">
        <v>-0.001749</v>
      </c>
      <c r="AF2" s="62">
        <v>-0.003478</v>
      </c>
      <c r="AG2" s="62">
        <v>-0.004636</v>
      </c>
      <c r="AH2" s="62">
        <v>-0.004828</v>
      </c>
    </row>
    <row r="3">
      <c r="A3" s="62">
        <v>0.006558</v>
      </c>
      <c r="B3" s="62">
        <v>0.005612</v>
      </c>
      <c r="C3" s="62">
        <v>0.005329</v>
      </c>
      <c r="D3" s="62">
        <v>0.005202</v>
      </c>
      <c r="E3" s="62">
        <v>0.004323</v>
      </c>
      <c r="F3" s="62">
        <v>0.004203</v>
      </c>
      <c r="G3" s="62">
        <v>0.004601</v>
      </c>
      <c r="H3" s="62">
        <v>0.004685</v>
      </c>
      <c r="I3" s="62">
        <v>0.004616</v>
      </c>
      <c r="J3" s="62">
        <v>0.003568</v>
      </c>
      <c r="K3" s="62">
        <v>0.00433</v>
      </c>
      <c r="L3" s="62">
        <v>0.003957</v>
      </c>
      <c r="M3" s="62">
        <v>0.00297</v>
      </c>
      <c r="N3" s="62">
        <v>0.003409</v>
      </c>
      <c r="O3" s="62">
        <v>0.002844</v>
      </c>
      <c r="P3" s="62">
        <v>0.002042</v>
      </c>
      <c r="Q3" s="62">
        <v>0.002229</v>
      </c>
      <c r="R3" s="62">
        <v>0.002102</v>
      </c>
      <c r="S3" s="62">
        <v>0.001189</v>
      </c>
      <c r="T3" s="62">
        <v>3.79E-4</v>
      </c>
      <c r="U3" s="62">
        <v>0.001505</v>
      </c>
      <c r="V3" s="62">
        <v>8.44E-4</v>
      </c>
      <c r="W3" s="62">
        <v>7.34E-4</v>
      </c>
      <c r="X3" s="62">
        <v>-7.27E-4</v>
      </c>
      <c r="Y3" s="62">
        <v>0.0</v>
      </c>
      <c r="Z3" s="62">
        <v>-1.54E-4</v>
      </c>
      <c r="AA3" s="63">
        <v>-7.0E-6</v>
      </c>
      <c r="AB3" s="62">
        <v>-9.92E-4</v>
      </c>
      <c r="AC3" s="62">
        <v>-0.001496</v>
      </c>
      <c r="AD3" s="62">
        <v>-0.001725</v>
      </c>
      <c r="AE3" s="62">
        <v>-9.81E-4</v>
      </c>
      <c r="AF3" s="62">
        <v>-0.003606</v>
      </c>
      <c r="AG3" s="62">
        <v>-0.004264</v>
      </c>
      <c r="AH3" s="62">
        <v>-0.004322</v>
      </c>
    </row>
    <row r="4">
      <c r="A4" s="62">
        <v>0.006514</v>
      </c>
      <c r="B4" s="62">
        <v>0.00626</v>
      </c>
      <c r="C4" s="62">
        <v>0.006207</v>
      </c>
      <c r="D4" s="62">
        <v>0.005892</v>
      </c>
      <c r="E4" s="62">
        <v>0.004905</v>
      </c>
      <c r="F4" s="62">
        <v>0.004734</v>
      </c>
      <c r="G4" s="62">
        <v>0.004282</v>
      </c>
      <c r="H4" s="62">
        <v>0.004432</v>
      </c>
      <c r="I4" s="62">
        <v>0.004123</v>
      </c>
      <c r="J4" s="62">
        <v>0.003641</v>
      </c>
      <c r="K4" s="62">
        <v>0.003831</v>
      </c>
      <c r="L4" s="62">
        <v>0.003509</v>
      </c>
      <c r="M4" s="62">
        <v>0.002841</v>
      </c>
      <c r="N4" s="62">
        <v>0.003011</v>
      </c>
      <c r="O4" s="62">
        <v>0.002534</v>
      </c>
      <c r="P4" s="62">
        <v>0.002421</v>
      </c>
      <c r="Q4" s="62">
        <v>0.001992</v>
      </c>
      <c r="R4" s="62">
        <v>0.001928</v>
      </c>
      <c r="S4" s="62">
        <v>0.001364</v>
      </c>
      <c r="T4" s="62">
        <v>8.18E-4</v>
      </c>
      <c r="U4" s="62">
        <v>9.77E-4</v>
      </c>
      <c r="V4" s="62">
        <v>6.79E-4</v>
      </c>
      <c r="W4" s="62">
        <v>4.82E-4</v>
      </c>
      <c r="X4" s="62">
        <v>-5.06E-4</v>
      </c>
      <c r="Y4" s="62">
        <v>0.0</v>
      </c>
      <c r="Z4" s="62">
        <v>-3.02E-4</v>
      </c>
      <c r="AA4" s="62">
        <v>-6.19E-4</v>
      </c>
      <c r="AB4" s="62">
        <v>-0.00114</v>
      </c>
      <c r="AC4" s="62">
        <v>-0.001658</v>
      </c>
      <c r="AD4" s="62">
        <v>-0.001772</v>
      </c>
      <c r="AE4" s="62">
        <v>-0.001268</v>
      </c>
      <c r="AF4" s="62">
        <v>-0.003586</v>
      </c>
      <c r="AG4" s="62">
        <v>-0.004458</v>
      </c>
      <c r="AH4" s="62">
        <v>-0.004477</v>
      </c>
    </row>
    <row r="5">
      <c r="A5" s="62">
        <v>0.007151</v>
      </c>
      <c r="B5" s="62">
        <v>0.007185</v>
      </c>
      <c r="C5" s="62">
        <v>0.006826</v>
      </c>
      <c r="D5" s="62">
        <v>0.006556</v>
      </c>
      <c r="E5" s="62">
        <v>0.00588</v>
      </c>
      <c r="F5" s="62">
        <v>0.005582</v>
      </c>
      <c r="G5" s="62">
        <v>0.005425</v>
      </c>
      <c r="H5" s="62">
        <v>0.005137</v>
      </c>
      <c r="I5" s="62">
        <v>0.004828</v>
      </c>
      <c r="J5" s="62">
        <v>0.00427</v>
      </c>
      <c r="K5" s="62">
        <v>0.004493</v>
      </c>
      <c r="L5" s="62">
        <v>0.004121</v>
      </c>
      <c r="M5" s="62">
        <v>0.003443</v>
      </c>
      <c r="N5" s="62">
        <v>0.003489</v>
      </c>
      <c r="O5" s="62">
        <v>0.003038</v>
      </c>
      <c r="P5" s="62">
        <v>0.002705</v>
      </c>
      <c r="Q5" s="62">
        <v>0.002453</v>
      </c>
      <c r="R5" s="62">
        <v>0.002191</v>
      </c>
      <c r="S5" s="62">
        <v>0.001507</v>
      </c>
      <c r="T5" s="62">
        <v>9.71E-4</v>
      </c>
      <c r="U5" s="62">
        <v>0.001003</v>
      </c>
      <c r="V5" s="62">
        <v>0.001085</v>
      </c>
      <c r="W5" s="62">
        <v>0.001037</v>
      </c>
      <c r="X5" s="62">
        <v>-1.88E-4</v>
      </c>
      <c r="Y5" s="62">
        <v>0.0</v>
      </c>
      <c r="Z5" s="63">
        <v>-7.8E-5</v>
      </c>
      <c r="AA5" s="62">
        <v>-1.45E-4</v>
      </c>
      <c r="AB5" s="62">
        <v>-5.8E-4</v>
      </c>
      <c r="AC5" s="62">
        <v>-0.001073</v>
      </c>
      <c r="AD5" s="62">
        <v>-0.001705</v>
      </c>
      <c r="AE5" s="62">
        <v>-0.001033</v>
      </c>
      <c r="AF5" s="62">
        <v>-0.002935</v>
      </c>
      <c r="AG5" s="62">
        <v>-0.003948</v>
      </c>
      <c r="AH5" s="62">
        <v>-0.003554</v>
      </c>
    </row>
    <row r="6">
      <c r="A6" s="62">
        <v>0.005366</v>
      </c>
      <c r="B6" s="62">
        <v>0.005194</v>
      </c>
      <c r="C6" s="62">
        <v>0.005229</v>
      </c>
      <c r="D6" s="62">
        <v>0.005097</v>
      </c>
      <c r="E6" s="62">
        <v>0.004424</v>
      </c>
      <c r="F6" s="62">
        <v>0.004313</v>
      </c>
      <c r="G6" s="62">
        <v>0.004225</v>
      </c>
      <c r="H6" s="62">
        <v>0.004037</v>
      </c>
      <c r="I6" s="62">
        <v>0.003717</v>
      </c>
      <c r="J6" s="62">
        <v>0.003155</v>
      </c>
      <c r="K6" s="62">
        <v>0.003286</v>
      </c>
      <c r="L6" s="62">
        <v>0.003083</v>
      </c>
      <c r="M6" s="62">
        <v>0.002582</v>
      </c>
      <c r="N6" s="62">
        <v>0.002503</v>
      </c>
      <c r="O6" s="62">
        <v>0.002381</v>
      </c>
      <c r="P6" s="62">
        <v>0.001839</v>
      </c>
      <c r="Q6" s="62">
        <v>0.001924</v>
      </c>
      <c r="R6" s="62">
        <v>0.001734</v>
      </c>
      <c r="S6" s="62">
        <v>0.001269</v>
      </c>
      <c r="T6" s="62">
        <v>7.64E-4</v>
      </c>
      <c r="U6" s="62">
        <v>9.42E-4</v>
      </c>
      <c r="V6" s="62">
        <v>9.46E-4</v>
      </c>
      <c r="W6" s="62">
        <v>8.57E-4</v>
      </c>
      <c r="X6" s="62">
        <v>-2.57E-4</v>
      </c>
      <c r="Y6" s="62">
        <v>0.0</v>
      </c>
      <c r="Z6" s="62">
        <v>1.94E-4</v>
      </c>
      <c r="AA6" s="62">
        <v>-3.31E-4</v>
      </c>
      <c r="AB6" s="62">
        <v>-8.81E-4</v>
      </c>
      <c r="AC6" s="62">
        <v>-0.001017</v>
      </c>
      <c r="AD6" s="62">
        <v>-0.001508</v>
      </c>
      <c r="AE6" s="62">
        <v>-7.28E-4</v>
      </c>
      <c r="AF6" s="62">
        <v>-0.002365</v>
      </c>
      <c r="AG6" s="62">
        <v>-0.003357</v>
      </c>
      <c r="AH6" s="62">
        <v>-0.003239</v>
      </c>
    </row>
    <row r="7">
      <c r="A7" s="62">
        <v>0.004317</v>
      </c>
      <c r="B7" s="62">
        <v>0.004128</v>
      </c>
      <c r="C7" s="62">
        <v>0.003969</v>
      </c>
      <c r="D7" s="62">
        <v>0.003906</v>
      </c>
      <c r="E7" s="62">
        <v>0.003327</v>
      </c>
      <c r="F7" s="62">
        <v>0.003219</v>
      </c>
      <c r="G7" s="62">
        <v>0.003011</v>
      </c>
      <c r="H7" s="62">
        <v>0.003042</v>
      </c>
      <c r="I7" s="62">
        <v>0.002779</v>
      </c>
      <c r="J7" s="62">
        <v>0.002324</v>
      </c>
      <c r="K7" s="62">
        <v>0.002448</v>
      </c>
      <c r="L7" s="62">
        <v>0.002265</v>
      </c>
      <c r="M7" s="62">
        <v>0.001941</v>
      </c>
      <c r="N7" s="62">
        <v>0.002099</v>
      </c>
      <c r="O7" s="62">
        <v>0.00179</v>
      </c>
      <c r="P7" s="62">
        <v>0.001415</v>
      </c>
      <c r="Q7" s="62">
        <v>0.001398</v>
      </c>
      <c r="R7" s="62">
        <v>0.00109</v>
      </c>
      <c r="S7" s="62">
        <v>7.02E-4</v>
      </c>
      <c r="T7" s="62">
        <v>4.23E-4</v>
      </c>
      <c r="U7" s="62">
        <v>5.21E-4</v>
      </c>
      <c r="V7" s="62">
        <v>5.41E-4</v>
      </c>
      <c r="W7" s="62">
        <v>6.83E-4</v>
      </c>
      <c r="X7" s="62">
        <v>-2.92E-4</v>
      </c>
      <c r="Y7" s="62">
        <v>0.0</v>
      </c>
      <c r="Z7" s="62">
        <v>-1.17E-4</v>
      </c>
      <c r="AA7" s="62">
        <v>-1.39E-4</v>
      </c>
      <c r="AB7" s="62">
        <v>-6.73E-4</v>
      </c>
      <c r="AC7" s="62">
        <v>-0.001018</v>
      </c>
      <c r="AD7" s="62">
        <v>-0.00132</v>
      </c>
      <c r="AE7" s="62">
        <v>-6.14E-4</v>
      </c>
      <c r="AF7" s="62">
        <v>-0.001962</v>
      </c>
      <c r="AG7" s="62">
        <v>-0.003247</v>
      </c>
      <c r="AH7" s="62">
        <v>-0.002804</v>
      </c>
    </row>
    <row r="8">
      <c r="A8" s="62">
        <v>0.003218</v>
      </c>
      <c r="B8" s="62">
        <v>0.00288</v>
      </c>
      <c r="C8" s="62">
        <v>0.002675</v>
      </c>
      <c r="D8" s="62">
        <v>0.002696</v>
      </c>
      <c r="E8" s="62">
        <v>0.002252</v>
      </c>
      <c r="F8" s="62">
        <v>0.002086</v>
      </c>
      <c r="G8" s="62">
        <v>0.002122</v>
      </c>
      <c r="H8" s="62">
        <v>0.002185</v>
      </c>
      <c r="I8" s="62">
        <v>0.002007</v>
      </c>
      <c r="J8" s="62">
        <v>0.00151</v>
      </c>
      <c r="K8" s="62">
        <v>0.001901</v>
      </c>
      <c r="L8" s="62">
        <v>0.001765</v>
      </c>
      <c r="M8" s="62">
        <v>0.001367</v>
      </c>
      <c r="N8" s="62">
        <v>0.001398</v>
      </c>
      <c r="O8" s="62">
        <v>0.00127</v>
      </c>
      <c r="P8" s="62">
        <v>0.001007</v>
      </c>
      <c r="Q8" s="62">
        <v>0.001031</v>
      </c>
      <c r="R8" s="62">
        <v>7.8E-4</v>
      </c>
      <c r="S8" s="62">
        <v>3.63E-4</v>
      </c>
      <c r="T8" s="62">
        <v>2.1E-4</v>
      </c>
      <c r="U8" s="62">
        <v>4.27E-4</v>
      </c>
      <c r="V8" s="62">
        <v>3.71E-4</v>
      </c>
      <c r="W8" s="62">
        <v>6.75E-4</v>
      </c>
      <c r="X8" s="62">
        <v>-3.1E-4</v>
      </c>
      <c r="Y8" s="62">
        <v>0.0</v>
      </c>
      <c r="Z8" s="63">
        <v>-7.2E-5</v>
      </c>
      <c r="AA8" s="63">
        <v>-2.1E-5</v>
      </c>
      <c r="AB8" s="62">
        <v>-5.82E-4</v>
      </c>
      <c r="AC8" s="62">
        <v>-6.93E-4</v>
      </c>
      <c r="AD8" s="62">
        <v>-0.001006</v>
      </c>
      <c r="AE8" s="62">
        <v>-3.62E-4</v>
      </c>
      <c r="AF8" s="62">
        <v>-0.001489</v>
      </c>
      <c r="AG8" s="62">
        <v>-0.002392</v>
      </c>
      <c r="AH8" s="62">
        <v>-0.002215</v>
      </c>
    </row>
    <row r="9">
      <c r="A9" s="62">
        <v>0.002064</v>
      </c>
      <c r="B9" s="62">
        <v>0.001727</v>
      </c>
      <c r="C9" s="62">
        <v>0.001677</v>
      </c>
      <c r="D9" s="62">
        <v>0.001712</v>
      </c>
      <c r="E9" s="62">
        <v>0.001411</v>
      </c>
      <c r="F9" s="62">
        <v>0.001299</v>
      </c>
      <c r="G9" s="62">
        <v>0.001431</v>
      </c>
      <c r="H9" s="62">
        <v>0.001444</v>
      </c>
      <c r="I9" s="62">
        <v>0.001417</v>
      </c>
      <c r="J9" s="62">
        <v>0.001044</v>
      </c>
      <c r="K9" s="62">
        <v>0.001318</v>
      </c>
      <c r="L9" s="62">
        <v>0.001301</v>
      </c>
      <c r="M9" s="62">
        <v>0.001053</v>
      </c>
      <c r="N9" s="62">
        <v>0.001074</v>
      </c>
      <c r="O9" s="62">
        <v>8.67E-4</v>
      </c>
      <c r="P9" s="62">
        <v>7.27E-4</v>
      </c>
      <c r="Q9" s="62">
        <v>9.04E-4</v>
      </c>
      <c r="R9" s="62">
        <v>5.15E-4</v>
      </c>
      <c r="S9" s="62">
        <v>3.53E-4</v>
      </c>
      <c r="T9" s="63">
        <v>-6.6E-5</v>
      </c>
      <c r="U9" s="62">
        <v>3.38E-4</v>
      </c>
      <c r="V9" s="62">
        <v>3.76E-4</v>
      </c>
      <c r="W9" s="62">
        <v>3.98E-4</v>
      </c>
      <c r="X9" s="62">
        <v>-1.13E-4</v>
      </c>
      <c r="Y9" s="62">
        <v>0.0</v>
      </c>
      <c r="Z9" s="63">
        <v>-7.3E-5</v>
      </c>
      <c r="AA9" s="62">
        <v>-1.12E-4</v>
      </c>
      <c r="AB9" s="62">
        <v>-4.4E-4</v>
      </c>
      <c r="AC9" s="62">
        <v>-6.26E-4</v>
      </c>
      <c r="AD9" s="62">
        <v>-0.001044</v>
      </c>
      <c r="AE9" s="62">
        <v>-2.89E-4</v>
      </c>
      <c r="AF9" s="62">
        <v>-0.001099</v>
      </c>
      <c r="AG9" s="62">
        <v>-0.002026</v>
      </c>
      <c r="AH9" s="62">
        <v>-0.00164</v>
      </c>
    </row>
    <row r="10">
      <c r="A10" s="62">
        <v>0.001243</v>
      </c>
      <c r="B10" s="62">
        <v>9.05E-4</v>
      </c>
      <c r="C10" s="62">
        <v>8.32E-4</v>
      </c>
      <c r="D10" s="62">
        <v>8.43E-4</v>
      </c>
      <c r="E10" s="62">
        <v>5.86E-4</v>
      </c>
      <c r="F10" s="62">
        <v>6.42E-4</v>
      </c>
      <c r="G10" s="62">
        <v>8.13E-4</v>
      </c>
      <c r="H10" s="62">
        <v>8.54E-4</v>
      </c>
      <c r="I10" s="62">
        <v>6.97E-4</v>
      </c>
      <c r="J10" s="62">
        <v>5.35E-4</v>
      </c>
      <c r="K10" s="62">
        <v>7.44E-4</v>
      </c>
      <c r="L10" s="62">
        <v>6.92E-4</v>
      </c>
      <c r="M10" s="62">
        <v>5.19E-4</v>
      </c>
      <c r="N10" s="62">
        <v>5.23E-4</v>
      </c>
      <c r="O10" s="62">
        <v>3.91E-4</v>
      </c>
      <c r="P10" s="62">
        <v>2.99E-4</v>
      </c>
      <c r="Q10" s="62">
        <v>4.16E-4</v>
      </c>
      <c r="R10" s="62">
        <v>1.94E-4</v>
      </c>
      <c r="S10" s="63">
        <v>-3.0E-6</v>
      </c>
      <c r="T10" s="62">
        <v>-2.99E-4</v>
      </c>
      <c r="U10" s="63">
        <v>-7.0E-6</v>
      </c>
      <c r="V10" s="62">
        <v>1.82E-4</v>
      </c>
      <c r="W10" s="62">
        <v>2.74E-4</v>
      </c>
      <c r="X10" s="62">
        <v>-2.7E-4</v>
      </c>
      <c r="Y10" s="62">
        <v>0.0</v>
      </c>
      <c r="Z10" s="62">
        <v>-1.76E-4</v>
      </c>
      <c r="AA10" s="62">
        <v>1.03E-4</v>
      </c>
      <c r="AB10" s="62">
        <v>-4.46E-4</v>
      </c>
      <c r="AC10" s="62">
        <v>-6.27E-4</v>
      </c>
      <c r="AD10" s="62">
        <v>-9.58E-4</v>
      </c>
      <c r="AE10" s="62">
        <v>-1.07E-4</v>
      </c>
      <c r="AF10" s="62">
        <v>-9.65E-4</v>
      </c>
      <c r="AG10" s="62">
        <v>-0.001596</v>
      </c>
      <c r="AH10" s="62">
        <v>-0.001316</v>
      </c>
    </row>
    <row r="11">
      <c r="A11" s="62">
        <v>7.79E-4</v>
      </c>
      <c r="B11" s="62">
        <v>5.05E-4</v>
      </c>
      <c r="C11" s="62">
        <v>4.56E-4</v>
      </c>
      <c r="D11" s="62">
        <v>5.52E-4</v>
      </c>
      <c r="E11" s="62">
        <v>4.11E-4</v>
      </c>
      <c r="F11" s="62">
        <v>4.39E-4</v>
      </c>
      <c r="G11" s="62">
        <v>4.83E-4</v>
      </c>
      <c r="H11" s="62">
        <v>7.39E-4</v>
      </c>
      <c r="I11" s="62">
        <v>6.09E-4</v>
      </c>
      <c r="J11" s="62">
        <v>3.88E-4</v>
      </c>
      <c r="K11" s="62">
        <v>6.24E-4</v>
      </c>
      <c r="L11" s="62">
        <v>6.06E-4</v>
      </c>
      <c r="M11" s="62">
        <v>4.13E-4</v>
      </c>
      <c r="N11" s="62">
        <v>4.61E-4</v>
      </c>
      <c r="O11" s="62">
        <v>3.62E-4</v>
      </c>
      <c r="P11" s="62">
        <v>3.6E-4</v>
      </c>
      <c r="Q11" s="62">
        <v>4.18E-4</v>
      </c>
      <c r="R11" s="62">
        <v>1.72E-4</v>
      </c>
      <c r="S11" s="63">
        <v>3.0E-6</v>
      </c>
      <c r="T11" s="63">
        <v>-8.6E-5</v>
      </c>
      <c r="U11" s="62">
        <v>1.57E-4</v>
      </c>
      <c r="V11" s="62">
        <v>3.98E-4</v>
      </c>
      <c r="W11" s="62">
        <v>4.98E-4</v>
      </c>
      <c r="X11" s="63">
        <v>-9.0E-5</v>
      </c>
      <c r="Y11" s="62">
        <v>0.0</v>
      </c>
      <c r="Z11" s="63">
        <v>-3.2E-5</v>
      </c>
      <c r="AA11" s="62">
        <v>1.14E-4</v>
      </c>
      <c r="AB11" s="62">
        <v>-2.16E-4</v>
      </c>
      <c r="AC11" s="62">
        <v>-3.95E-4</v>
      </c>
      <c r="AD11" s="62">
        <v>-7.08E-4</v>
      </c>
      <c r="AE11" s="63">
        <v>-3.9E-5</v>
      </c>
      <c r="AF11" s="62">
        <v>-6.72E-4</v>
      </c>
      <c r="AG11" s="62">
        <v>-0.001094</v>
      </c>
      <c r="AH11" s="62">
        <v>-9.34E-4</v>
      </c>
    </row>
    <row r="12">
      <c r="A12" s="62">
        <v>1.0E-4</v>
      </c>
      <c r="B12" s="63">
        <v>-2.1E-5</v>
      </c>
      <c r="C12" s="63">
        <v>6.7E-5</v>
      </c>
      <c r="D12" s="62">
        <v>1.53E-4</v>
      </c>
      <c r="E12" s="63">
        <v>1.2E-5</v>
      </c>
      <c r="F12" s="63">
        <v>8.8E-5</v>
      </c>
      <c r="G12" s="62">
        <v>1.79E-4</v>
      </c>
      <c r="H12" s="62">
        <v>3.23E-4</v>
      </c>
      <c r="I12" s="62">
        <v>2.9E-4</v>
      </c>
      <c r="J12" s="63">
        <v>9.1E-5</v>
      </c>
      <c r="K12" s="62">
        <v>3.02E-4</v>
      </c>
      <c r="L12" s="62">
        <v>2.95E-4</v>
      </c>
      <c r="M12" s="62">
        <v>1.34E-4</v>
      </c>
      <c r="N12" s="62">
        <v>2.51E-4</v>
      </c>
      <c r="O12" s="62">
        <v>1.62E-4</v>
      </c>
      <c r="P12" s="62">
        <v>1.76E-4</v>
      </c>
      <c r="Q12" s="63">
        <v>8.7E-5</v>
      </c>
      <c r="R12" s="63">
        <v>-7.8E-5</v>
      </c>
      <c r="S12" s="62">
        <v>-1.6E-4</v>
      </c>
      <c r="T12" s="62">
        <v>-3.13E-4</v>
      </c>
      <c r="U12" s="63">
        <v>9.0E-6</v>
      </c>
      <c r="V12" s="62">
        <v>1.57E-4</v>
      </c>
      <c r="W12" s="62">
        <v>2.25E-4</v>
      </c>
      <c r="X12" s="62">
        <v>-1.67E-4</v>
      </c>
      <c r="Y12" s="62">
        <v>0.0</v>
      </c>
      <c r="Z12" s="63">
        <v>3.3E-5</v>
      </c>
      <c r="AA12" s="62">
        <v>1.75E-4</v>
      </c>
      <c r="AB12" s="62">
        <v>-2.43E-4</v>
      </c>
      <c r="AC12" s="62">
        <v>-2.61E-4</v>
      </c>
      <c r="AD12" s="62">
        <v>-6.98E-4</v>
      </c>
      <c r="AE12" s="63">
        <v>-1.2E-5</v>
      </c>
      <c r="AF12" s="62">
        <v>-5.33E-4</v>
      </c>
      <c r="AG12" s="62">
        <v>-8.92E-4</v>
      </c>
      <c r="AH12" s="62">
        <v>-7.3E-4</v>
      </c>
    </row>
    <row r="13">
      <c r="A13" s="62">
        <v>-2.62E-4</v>
      </c>
      <c r="B13" s="62">
        <v>-4.19E-4</v>
      </c>
      <c r="C13" s="62">
        <v>-4.26E-4</v>
      </c>
      <c r="D13" s="62">
        <v>-3.64E-4</v>
      </c>
      <c r="E13" s="62">
        <v>-3.82E-4</v>
      </c>
      <c r="F13" s="62">
        <v>-3.46E-4</v>
      </c>
      <c r="G13" s="62">
        <v>-2.35E-4</v>
      </c>
      <c r="H13" s="63">
        <v>-6.9E-5</v>
      </c>
      <c r="I13" s="63">
        <v>-8.7E-5</v>
      </c>
      <c r="J13" s="62">
        <v>-2.27E-4</v>
      </c>
      <c r="K13" s="63">
        <v>-5.0E-6</v>
      </c>
      <c r="L13" s="63">
        <v>-3.0E-6</v>
      </c>
      <c r="M13" s="62">
        <v>-1.08E-4</v>
      </c>
      <c r="N13" s="63">
        <v>-3.9E-5</v>
      </c>
      <c r="O13" s="63">
        <v>-7.7E-5</v>
      </c>
      <c r="P13" s="62">
        <v>-1.56E-4</v>
      </c>
      <c r="Q13" s="62">
        <v>-1.27E-4</v>
      </c>
      <c r="R13" s="62">
        <v>-2.4E-4</v>
      </c>
      <c r="S13" s="62">
        <v>-3.42E-4</v>
      </c>
      <c r="T13" s="62">
        <v>-3.4E-4</v>
      </c>
      <c r="U13" s="62">
        <v>-1.37E-4</v>
      </c>
      <c r="V13" s="63">
        <v>7.8E-5</v>
      </c>
      <c r="W13" s="62">
        <v>2.28E-4</v>
      </c>
      <c r="X13" s="62">
        <v>-2.28E-4</v>
      </c>
      <c r="Y13" s="62">
        <v>0.0</v>
      </c>
      <c r="Z13" s="63">
        <v>2.4E-5</v>
      </c>
      <c r="AA13" s="62">
        <v>1.27E-4</v>
      </c>
      <c r="AB13" s="63">
        <v>-9.8E-5</v>
      </c>
      <c r="AC13" s="62">
        <v>-1.74E-4</v>
      </c>
      <c r="AD13" s="62">
        <v>-5.57E-4</v>
      </c>
      <c r="AE13" s="62">
        <v>1.34E-4</v>
      </c>
      <c r="AF13" s="62">
        <v>-3.26E-4</v>
      </c>
      <c r="AG13" s="62">
        <v>-5.83E-4</v>
      </c>
      <c r="AH13" s="62">
        <v>-4.12E-4</v>
      </c>
    </row>
    <row r="14">
      <c r="A14" s="62">
        <v>-4.9E-4</v>
      </c>
      <c r="B14" s="62">
        <v>-6.26E-4</v>
      </c>
      <c r="C14" s="62">
        <v>-5.7E-4</v>
      </c>
      <c r="D14" s="62">
        <v>-5.33E-4</v>
      </c>
      <c r="E14" s="62">
        <v>-6.05E-4</v>
      </c>
      <c r="F14" s="62">
        <v>-5.34E-4</v>
      </c>
      <c r="G14" s="62">
        <v>-4.16E-4</v>
      </c>
      <c r="H14" s="62">
        <v>-3.08E-4</v>
      </c>
      <c r="I14" s="62">
        <v>-3.08E-4</v>
      </c>
      <c r="J14" s="62">
        <v>-4.89E-4</v>
      </c>
      <c r="K14" s="62">
        <v>-2.21E-4</v>
      </c>
      <c r="L14" s="62">
        <v>-1.81E-4</v>
      </c>
      <c r="M14" s="62">
        <v>-2.84E-4</v>
      </c>
      <c r="N14" s="62">
        <v>-1.89E-4</v>
      </c>
      <c r="O14" s="62">
        <v>-2.92E-4</v>
      </c>
      <c r="P14" s="62">
        <v>-2.35E-4</v>
      </c>
      <c r="Q14" s="62">
        <v>-1.36E-4</v>
      </c>
      <c r="R14" s="62">
        <v>-3.44E-4</v>
      </c>
      <c r="S14" s="62">
        <v>-3.87E-4</v>
      </c>
      <c r="T14" s="62">
        <v>-4.29E-4</v>
      </c>
      <c r="U14" s="62">
        <v>-1.93E-4</v>
      </c>
      <c r="V14" s="63">
        <v>4.9E-5</v>
      </c>
      <c r="W14" s="62">
        <v>1.08E-4</v>
      </c>
      <c r="X14" s="62">
        <v>-2.87E-4</v>
      </c>
      <c r="Y14" s="62">
        <v>0.0</v>
      </c>
      <c r="Z14" s="62">
        <v>-1.44E-4</v>
      </c>
      <c r="AA14" s="63">
        <v>7.2E-5</v>
      </c>
      <c r="AB14" s="62">
        <v>-2.05E-4</v>
      </c>
      <c r="AC14" s="62">
        <v>-2.08E-4</v>
      </c>
      <c r="AD14" s="62">
        <v>-4.99E-4</v>
      </c>
      <c r="AE14" s="63">
        <v>-3.4E-5</v>
      </c>
      <c r="AF14" s="62">
        <v>-3.52E-4</v>
      </c>
      <c r="AG14" s="62">
        <v>-5.91E-4</v>
      </c>
      <c r="AH14" s="62">
        <v>-3.32E-4</v>
      </c>
    </row>
    <row r="15">
      <c r="A15" s="62">
        <v>-6.76E-4</v>
      </c>
      <c r="B15" s="62">
        <v>-7.9E-4</v>
      </c>
      <c r="C15" s="62">
        <v>-7.75E-4</v>
      </c>
      <c r="D15" s="62">
        <v>-7.01E-4</v>
      </c>
      <c r="E15" s="62">
        <v>-7.96E-4</v>
      </c>
      <c r="F15" s="62">
        <v>-6.95E-4</v>
      </c>
      <c r="G15" s="62">
        <v>-5.71E-4</v>
      </c>
      <c r="H15" s="62">
        <v>-4.35E-4</v>
      </c>
      <c r="I15" s="62">
        <v>-4.7E-4</v>
      </c>
      <c r="J15" s="62">
        <v>-5.89E-4</v>
      </c>
      <c r="K15" s="62">
        <v>-3.64E-4</v>
      </c>
      <c r="L15" s="62">
        <v>-3.22E-4</v>
      </c>
      <c r="M15" s="62">
        <v>-4.37E-4</v>
      </c>
      <c r="N15" s="62">
        <v>-3.63E-4</v>
      </c>
      <c r="O15" s="62">
        <v>-4.06E-4</v>
      </c>
      <c r="P15" s="62">
        <v>-3.63E-4</v>
      </c>
      <c r="Q15" s="62">
        <v>-3.19E-4</v>
      </c>
      <c r="R15" s="62">
        <v>-4.61E-4</v>
      </c>
      <c r="S15" s="62">
        <v>-4.85E-4</v>
      </c>
      <c r="T15" s="62">
        <v>-4.9E-4</v>
      </c>
      <c r="U15" s="62">
        <v>-2.13E-4</v>
      </c>
      <c r="V15" s="63">
        <v>2.2E-5</v>
      </c>
      <c r="W15" s="62">
        <v>1.03E-4</v>
      </c>
      <c r="X15" s="62">
        <v>-2.84E-4</v>
      </c>
      <c r="Y15" s="62">
        <v>0.0</v>
      </c>
      <c r="Z15" s="63">
        <v>-4.3E-5</v>
      </c>
      <c r="AA15" s="63">
        <v>6.8E-5</v>
      </c>
      <c r="AB15" s="62">
        <v>-1.83E-4</v>
      </c>
      <c r="AC15" s="62">
        <v>-2.03E-4</v>
      </c>
      <c r="AD15" s="62">
        <v>-4.53E-4</v>
      </c>
      <c r="AE15" s="63">
        <v>2.9E-5</v>
      </c>
      <c r="AF15" s="62">
        <v>-3.32E-4</v>
      </c>
      <c r="AG15" s="62">
        <v>-5.17E-4</v>
      </c>
      <c r="AH15" s="62">
        <v>-2.0E-4</v>
      </c>
    </row>
    <row r="16">
      <c r="A16" s="62">
        <v>-7.69E-4</v>
      </c>
      <c r="B16" s="62">
        <v>-9.27E-4</v>
      </c>
      <c r="C16" s="62">
        <v>-9.54E-4</v>
      </c>
      <c r="D16" s="62">
        <v>-8.59E-4</v>
      </c>
      <c r="E16" s="62">
        <v>-8.52E-4</v>
      </c>
      <c r="F16" s="62">
        <v>-7.99E-4</v>
      </c>
      <c r="G16" s="62">
        <v>-6.75E-4</v>
      </c>
      <c r="H16" s="62">
        <v>-4.89E-4</v>
      </c>
      <c r="I16" s="62">
        <v>-4.85E-4</v>
      </c>
      <c r="J16" s="62">
        <v>-6.3E-4</v>
      </c>
      <c r="K16" s="62">
        <v>-3.91E-4</v>
      </c>
      <c r="L16" s="62">
        <v>-4.02E-4</v>
      </c>
      <c r="M16" s="62">
        <v>-4.89E-4</v>
      </c>
      <c r="N16" s="62">
        <v>-3.9E-4</v>
      </c>
      <c r="O16" s="62">
        <v>-3.52E-4</v>
      </c>
      <c r="P16" s="62">
        <v>-3.58E-4</v>
      </c>
      <c r="Q16" s="62">
        <v>-3.66E-4</v>
      </c>
      <c r="R16" s="62">
        <v>-4.64E-4</v>
      </c>
      <c r="S16" s="62">
        <v>-4.73E-4</v>
      </c>
      <c r="T16" s="62">
        <v>-4.54E-4</v>
      </c>
      <c r="U16" s="62">
        <v>-2.23E-4</v>
      </c>
      <c r="V16" s="63">
        <v>-4.3E-5</v>
      </c>
      <c r="W16" s="62">
        <v>2.14E-4</v>
      </c>
      <c r="X16" s="62">
        <v>-1.99E-4</v>
      </c>
      <c r="Y16" s="62">
        <v>0.0</v>
      </c>
      <c r="Z16" s="63">
        <v>-7.8E-5</v>
      </c>
      <c r="AA16" s="63">
        <v>6.9E-5</v>
      </c>
      <c r="AB16" s="63">
        <v>-8.0E-5</v>
      </c>
      <c r="AC16" s="62">
        <v>-1.32E-4</v>
      </c>
      <c r="AD16" s="62">
        <v>-3.48E-4</v>
      </c>
      <c r="AE16" s="63">
        <v>5.2E-5</v>
      </c>
      <c r="AF16" s="62">
        <v>-1.82E-4</v>
      </c>
      <c r="AG16" s="62">
        <v>-4.33E-4</v>
      </c>
      <c r="AH16" s="63">
        <v>-8.5E-5</v>
      </c>
    </row>
    <row r="17">
      <c r="A17" s="62">
        <v>-0.00126</v>
      </c>
      <c r="B17" s="62">
        <v>-0.00134</v>
      </c>
      <c r="C17" s="62">
        <v>-0.001284</v>
      </c>
      <c r="D17" s="62">
        <v>-0.001214</v>
      </c>
      <c r="E17" s="62">
        <v>-0.001249</v>
      </c>
      <c r="F17" s="62">
        <v>-0.001182</v>
      </c>
      <c r="G17" s="62">
        <v>-0.001033</v>
      </c>
      <c r="H17" s="62">
        <v>-9.07E-4</v>
      </c>
      <c r="I17" s="62">
        <v>-8.45E-4</v>
      </c>
      <c r="J17" s="62">
        <v>-9.54E-4</v>
      </c>
      <c r="K17" s="62">
        <v>-7.58E-4</v>
      </c>
      <c r="L17" s="62">
        <v>-6.79E-4</v>
      </c>
      <c r="M17" s="62">
        <v>-7.6E-4</v>
      </c>
      <c r="N17" s="62">
        <v>-6.18E-4</v>
      </c>
      <c r="O17" s="62">
        <v>-6.72E-4</v>
      </c>
      <c r="P17" s="62">
        <v>-5.9E-4</v>
      </c>
      <c r="Q17" s="62">
        <v>-4.78E-4</v>
      </c>
      <c r="R17" s="62">
        <v>-5.9E-4</v>
      </c>
      <c r="S17" s="62">
        <v>-7.1E-4</v>
      </c>
      <c r="T17" s="62">
        <v>-4.71E-4</v>
      </c>
      <c r="U17" s="62">
        <v>-2.29E-4</v>
      </c>
      <c r="V17" s="63">
        <v>-9.2E-5</v>
      </c>
      <c r="W17" s="63">
        <v>9.2E-5</v>
      </c>
      <c r="X17" s="62">
        <v>-2.01E-4</v>
      </c>
      <c r="Y17" s="62">
        <v>0.0</v>
      </c>
      <c r="Z17" s="63">
        <v>-5.8E-5</v>
      </c>
      <c r="AA17" s="63">
        <v>3.0E-5</v>
      </c>
      <c r="AB17" s="63">
        <v>-5.1E-5</v>
      </c>
      <c r="AC17" s="62">
        <v>-1.24E-4</v>
      </c>
      <c r="AD17" s="62">
        <v>-3.16E-4</v>
      </c>
      <c r="AE17" s="63">
        <v>4.0E-5</v>
      </c>
      <c r="AF17" s="62">
        <v>-1.66E-4</v>
      </c>
      <c r="AG17" s="62">
        <v>-3.92E-4</v>
      </c>
      <c r="AH17" s="63">
        <v>-3.0E-5</v>
      </c>
    </row>
    <row r="18">
      <c r="A18" s="62">
        <v>-0.00163</v>
      </c>
      <c r="B18" s="62">
        <v>-0.001681</v>
      </c>
      <c r="C18" s="62">
        <v>-0.001687</v>
      </c>
      <c r="D18" s="62">
        <v>-0.001608</v>
      </c>
      <c r="E18" s="62">
        <v>-0.001587</v>
      </c>
      <c r="F18" s="62">
        <v>-0.001444</v>
      </c>
      <c r="G18" s="62">
        <v>-0.001281</v>
      </c>
      <c r="H18" s="62">
        <v>-0.001149</v>
      </c>
      <c r="I18" s="62">
        <v>-0.001053</v>
      </c>
      <c r="J18" s="62">
        <v>-0.001183</v>
      </c>
      <c r="K18" s="62">
        <v>-9.44E-4</v>
      </c>
      <c r="L18" s="62">
        <v>-8.74E-4</v>
      </c>
      <c r="M18" s="62">
        <v>-9.05E-4</v>
      </c>
      <c r="N18" s="62">
        <v>-7.78E-4</v>
      </c>
      <c r="O18" s="62">
        <v>-7.93E-4</v>
      </c>
      <c r="P18" s="62">
        <v>-7.17E-4</v>
      </c>
      <c r="Q18" s="62">
        <v>-6.29E-4</v>
      </c>
      <c r="R18" s="62">
        <v>-6.96E-4</v>
      </c>
      <c r="S18" s="62">
        <v>-6.78E-4</v>
      </c>
      <c r="T18" s="62">
        <v>-5.65E-4</v>
      </c>
      <c r="U18" s="62">
        <v>-3.47E-4</v>
      </c>
      <c r="V18" s="62">
        <v>-1.14E-4</v>
      </c>
      <c r="W18" s="63">
        <v>4.5E-5</v>
      </c>
      <c r="X18" s="62">
        <v>-1.84E-4</v>
      </c>
      <c r="Y18" s="62">
        <v>0.0</v>
      </c>
      <c r="Z18" s="63">
        <v>-3.3E-5</v>
      </c>
      <c r="AA18" s="63">
        <v>4.8E-5</v>
      </c>
      <c r="AB18" s="63">
        <v>-5.1E-5</v>
      </c>
      <c r="AC18" s="62">
        <v>-1.04E-4</v>
      </c>
      <c r="AD18" s="62">
        <v>-2.98E-4</v>
      </c>
      <c r="AE18" s="63">
        <v>4.2E-5</v>
      </c>
      <c r="AF18" s="63">
        <v>-4.9E-5</v>
      </c>
      <c r="AG18" s="62">
        <v>-3.15E-4</v>
      </c>
      <c r="AH18" s="63">
        <v>2.9E-5</v>
      </c>
    </row>
    <row r="19">
      <c r="A19" s="62">
        <v>-0.001754</v>
      </c>
      <c r="B19" s="62">
        <v>-0.001842</v>
      </c>
      <c r="C19" s="62">
        <v>-0.00181</v>
      </c>
      <c r="D19" s="62">
        <v>-0.001697</v>
      </c>
      <c r="E19" s="62">
        <v>-0.00166</v>
      </c>
      <c r="F19" s="62">
        <v>-0.001562</v>
      </c>
      <c r="G19" s="62">
        <v>-0.00141</v>
      </c>
      <c r="H19" s="62">
        <v>-0.001204</v>
      </c>
      <c r="I19" s="62">
        <v>-0.001161</v>
      </c>
      <c r="J19" s="62">
        <v>-0.001209</v>
      </c>
      <c r="K19" s="62">
        <v>-0.001036</v>
      </c>
      <c r="L19" s="62">
        <v>-9.28E-4</v>
      </c>
      <c r="M19" s="62">
        <v>-9.5E-4</v>
      </c>
      <c r="N19" s="62">
        <v>-8.21E-4</v>
      </c>
      <c r="O19" s="62">
        <v>-7.95E-4</v>
      </c>
      <c r="P19" s="62">
        <v>-6.94E-4</v>
      </c>
      <c r="Q19" s="62">
        <v>-6.48E-4</v>
      </c>
      <c r="R19" s="62">
        <v>-7.42E-4</v>
      </c>
      <c r="S19" s="62">
        <v>-7.48E-4</v>
      </c>
      <c r="T19" s="62">
        <v>-6.1E-4</v>
      </c>
      <c r="U19" s="62">
        <v>-3.24E-4</v>
      </c>
      <c r="V19" s="62">
        <v>-1.44E-4</v>
      </c>
      <c r="W19" s="63">
        <v>3.6E-5</v>
      </c>
      <c r="X19" s="62">
        <v>-2.04E-4</v>
      </c>
      <c r="Y19" s="62">
        <v>0.0</v>
      </c>
      <c r="Z19" s="63">
        <v>-3.6E-5</v>
      </c>
      <c r="AA19" s="63">
        <v>-6.0E-6</v>
      </c>
      <c r="AB19" s="62">
        <v>-1.06E-4</v>
      </c>
      <c r="AC19" s="63">
        <v>-9.8E-5</v>
      </c>
      <c r="AD19" s="62">
        <v>-2.31E-4</v>
      </c>
      <c r="AE19" s="63">
        <v>-5.0E-5</v>
      </c>
      <c r="AF19" s="62">
        <v>-1.03E-4</v>
      </c>
      <c r="AG19" s="62">
        <v>-2.51E-4</v>
      </c>
      <c r="AH19" s="63">
        <v>2.6E-5</v>
      </c>
    </row>
    <row r="20">
      <c r="A20" s="62">
        <v>-0.002103</v>
      </c>
      <c r="B20" s="62">
        <v>-0.002107</v>
      </c>
      <c r="C20" s="62">
        <v>-0.002065</v>
      </c>
      <c r="D20" s="62">
        <v>-0.001957</v>
      </c>
      <c r="E20" s="62">
        <v>-0.001949</v>
      </c>
      <c r="F20" s="62">
        <v>-0.001814</v>
      </c>
      <c r="G20" s="62">
        <v>-0.001633</v>
      </c>
      <c r="H20" s="62">
        <v>-0.001471</v>
      </c>
      <c r="I20" s="62">
        <v>-0.001338</v>
      </c>
      <c r="J20" s="62">
        <v>-0.001449</v>
      </c>
      <c r="K20" s="62">
        <v>-0.001242</v>
      </c>
      <c r="L20" s="62">
        <v>-0.001136</v>
      </c>
      <c r="M20" s="62">
        <v>-0.001112</v>
      </c>
      <c r="N20" s="62">
        <v>-0.001001</v>
      </c>
      <c r="O20" s="62">
        <v>-9.61E-4</v>
      </c>
      <c r="P20" s="62">
        <v>-8.83E-4</v>
      </c>
      <c r="Q20" s="62">
        <v>-7.5E-4</v>
      </c>
      <c r="R20" s="62">
        <v>-8.42E-4</v>
      </c>
      <c r="S20" s="62">
        <v>-7.82E-4</v>
      </c>
      <c r="T20" s="62">
        <v>-6.88E-4</v>
      </c>
      <c r="U20" s="62">
        <v>-3.93E-4</v>
      </c>
      <c r="V20" s="62">
        <v>-2.1E-4</v>
      </c>
      <c r="W20" s="63">
        <v>-9.9E-5</v>
      </c>
      <c r="X20" s="62">
        <v>-1.86E-4</v>
      </c>
      <c r="Y20" s="62">
        <v>0.0</v>
      </c>
      <c r="Z20" s="62">
        <v>-1.34E-4</v>
      </c>
      <c r="AA20" s="63">
        <v>-8.0E-5</v>
      </c>
      <c r="AB20" s="62">
        <v>-1.66E-4</v>
      </c>
      <c r="AC20" s="62">
        <v>-1.3E-4</v>
      </c>
      <c r="AD20" s="62">
        <v>-3.58E-4</v>
      </c>
      <c r="AE20" s="62">
        <v>-1.76E-4</v>
      </c>
      <c r="AF20" s="62">
        <v>-2.44E-4</v>
      </c>
      <c r="AG20" s="62">
        <v>-3.46E-4</v>
      </c>
      <c r="AH20" s="62">
        <v>-1.5E-4</v>
      </c>
    </row>
    <row r="21">
      <c r="A21" s="62">
        <v>-0.002032</v>
      </c>
      <c r="B21" s="62">
        <v>-0.00209</v>
      </c>
      <c r="C21" s="62">
        <v>-0.002087</v>
      </c>
      <c r="D21" s="62">
        <v>-0.001951</v>
      </c>
      <c r="E21" s="62">
        <v>-0.001931</v>
      </c>
      <c r="F21" s="62">
        <v>-0.001777</v>
      </c>
      <c r="G21" s="62">
        <v>-0.001598</v>
      </c>
      <c r="H21" s="62">
        <v>-0.001423</v>
      </c>
      <c r="I21" s="62">
        <v>-0.001342</v>
      </c>
      <c r="J21" s="62">
        <v>-0.00139</v>
      </c>
      <c r="K21" s="62">
        <v>-0.001219</v>
      </c>
      <c r="L21" s="62">
        <v>-0.001085</v>
      </c>
      <c r="M21" s="62">
        <v>-0.0011</v>
      </c>
      <c r="N21" s="62">
        <v>-9.75E-4</v>
      </c>
      <c r="O21" s="62">
        <v>-9.24E-4</v>
      </c>
      <c r="P21" s="62">
        <v>-8.72E-4</v>
      </c>
      <c r="Q21" s="62">
        <v>-8.14E-4</v>
      </c>
      <c r="R21" s="62">
        <v>-8.06E-4</v>
      </c>
      <c r="S21" s="62">
        <v>-8.1E-4</v>
      </c>
      <c r="T21" s="62">
        <v>-7.44E-4</v>
      </c>
      <c r="U21" s="62">
        <v>-4.77E-4</v>
      </c>
      <c r="V21" s="62">
        <v>-2.2E-4</v>
      </c>
      <c r="W21" s="63">
        <v>-6.4E-5</v>
      </c>
      <c r="X21" s="62">
        <v>-2.01E-4</v>
      </c>
      <c r="Y21" s="62">
        <v>0.0</v>
      </c>
      <c r="Z21" s="62">
        <v>-1.02E-4</v>
      </c>
      <c r="AA21" s="63">
        <v>-9.8E-5</v>
      </c>
      <c r="AB21" s="62">
        <v>-1.6E-4</v>
      </c>
      <c r="AC21" s="62">
        <v>-1.32E-4</v>
      </c>
      <c r="AD21" s="62">
        <v>-3.51E-4</v>
      </c>
      <c r="AE21" s="62">
        <v>-2.4E-4</v>
      </c>
      <c r="AF21" s="62">
        <v>-2.48E-4</v>
      </c>
      <c r="AG21" s="62">
        <v>-3.33E-4</v>
      </c>
      <c r="AH21" s="62">
        <v>-1.23E-4</v>
      </c>
    </row>
    <row r="22">
      <c r="A22" s="62">
        <v>-0.002042</v>
      </c>
      <c r="B22" s="62">
        <v>-0.002063</v>
      </c>
      <c r="C22" s="62">
        <v>-0.002034</v>
      </c>
      <c r="D22" s="62">
        <v>-0.001924</v>
      </c>
      <c r="E22" s="62">
        <v>-0.001851</v>
      </c>
      <c r="F22" s="62">
        <v>-0.001734</v>
      </c>
      <c r="G22" s="62">
        <v>-0.001582</v>
      </c>
      <c r="H22" s="62">
        <v>-0.001376</v>
      </c>
      <c r="I22" s="62">
        <v>-0.001312</v>
      </c>
      <c r="J22" s="62">
        <v>-0.001372</v>
      </c>
      <c r="K22" s="62">
        <v>-0.001185</v>
      </c>
      <c r="L22" s="62">
        <v>-0.001083</v>
      </c>
      <c r="M22" s="62">
        <v>-0.001063</v>
      </c>
      <c r="N22" s="62">
        <v>-9.72E-4</v>
      </c>
      <c r="O22" s="62">
        <v>-8.83E-4</v>
      </c>
      <c r="P22" s="62">
        <v>-8.21E-4</v>
      </c>
      <c r="Q22" s="62">
        <v>-7.33E-4</v>
      </c>
      <c r="R22" s="62">
        <v>-8.01E-4</v>
      </c>
      <c r="S22" s="62">
        <v>-7.18E-4</v>
      </c>
      <c r="T22" s="62">
        <v>-6.37E-4</v>
      </c>
      <c r="U22" s="62">
        <v>-3.8E-4</v>
      </c>
      <c r="V22" s="62">
        <v>-1.2E-4</v>
      </c>
      <c r="W22" s="63">
        <v>-7.0E-6</v>
      </c>
      <c r="X22" s="62">
        <v>-1.76E-4</v>
      </c>
      <c r="Y22" s="62">
        <v>0.0</v>
      </c>
      <c r="Z22" s="62">
        <v>-1.19E-4</v>
      </c>
      <c r="AA22" s="62">
        <v>-1.38E-4</v>
      </c>
      <c r="AB22" s="62">
        <v>-2.04E-4</v>
      </c>
      <c r="AC22" s="62">
        <v>-2.14E-4</v>
      </c>
      <c r="AD22" s="62">
        <v>-3.54E-4</v>
      </c>
      <c r="AE22" s="62">
        <v>-3.27E-4</v>
      </c>
      <c r="AF22" s="62">
        <v>-3.97E-4</v>
      </c>
      <c r="AG22" s="62">
        <v>-4.71E-4</v>
      </c>
      <c r="AH22" s="62">
        <v>-3.07E-4</v>
      </c>
    </row>
    <row r="23">
      <c r="A23" s="62">
        <v>-0.001894</v>
      </c>
      <c r="B23" s="62">
        <v>-0.001941</v>
      </c>
      <c r="C23" s="62">
        <v>-0.001931</v>
      </c>
      <c r="D23" s="62">
        <v>-0.001854</v>
      </c>
      <c r="E23" s="62">
        <v>-0.001829</v>
      </c>
      <c r="F23" s="62">
        <v>-0.001669</v>
      </c>
      <c r="G23" s="62">
        <v>-0.001489</v>
      </c>
      <c r="H23" s="62">
        <v>-0.001337</v>
      </c>
      <c r="I23" s="62">
        <v>-0.001271</v>
      </c>
      <c r="J23" s="62">
        <v>-0.001308</v>
      </c>
      <c r="K23" s="62">
        <v>-0.001143</v>
      </c>
      <c r="L23" s="62">
        <v>-0.001084</v>
      </c>
      <c r="M23" s="62">
        <v>-0.001052</v>
      </c>
      <c r="N23" s="62">
        <v>-9.67E-4</v>
      </c>
      <c r="O23" s="62">
        <v>-8.94E-4</v>
      </c>
      <c r="P23" s="62">
        <v>-8.13E-4</v>
      </c>
      <c r="Q23" s="62">
        <v>-7.25E-4</v>
      </c>
      <c r="R23" s="62">
        <v>-8.1E-4</v>
      </c>
      <c r="S23" s="62">
        <v>-7.46E-4</v>
      </c>
      <c r="T23" s="62">
        <v>-6.63E-4</v>
      </c>
      <c r="U23" s="62">
        <v>-4.02E-4</v>
      </c>
      <c r="V23" s="62">
        <v>-1.88E-4</v>
      </c>
      <c r="W23" s="63">
        <v>-6.4E-5</v>
      </c>
      <c r="X23" s="62">
        <v>-1.57E-4</v>
      </c>
      <c r="Y23" s="62">
        <v>0.0</v>
      </c>
      <c r="Z23" s="62">
        <v>-1.09E-4</v>
      </c>
      <c r="AA23" s="62">
        <v>-1.36E-4</v>
      </c>
      <c r="AB23" s="62">
        <v>-2.12E-4</v>
      </c>
      <c r="AC23" s="62">
        <v>-2.49E-4</v>
      </c>
      <c r="AD23" s="62">
        <v>-4.44E-4</v>
      </c>
      <c r="AE23" s="62">
        <v>-4.27E-4</v>
      </c>
      <c r="AF23" s="62">
        <v>-4.95E-4</v>
      </c>
      <c r="AG23" s="62">
        <v>-4.89E-4</v>
      </c>
      <c r="AH23" s="62">
        <v>-4.36E-4</v>
      </c>
    </row>
    <row r="24">
      <c r="A24" s="62">
        <v>-0.001532</v>
      </c>
      <c r="B24" s="62">
        <v>-0.001629</v>
      </c>
      <c r="C24" s="62">
        <v>-0.001698</v>
      </c>
      <c r="D24" s="62">
        <v>-0.001599</v>
      </c>
      <c r="E24" s="62">
        <v>-0.001555</v>
      </c>
      <c r="F24" s="62">
        <v>-0.001413</v>
      </c>
      <c r="G24" s="62">
        <v>-0.00123</v>
      </c>
      <c r="H24" s="62">
        <v>-0.00111</v>
      </c>
      <c r="I24" s="62">
        <v>-0.001029</v>
      </c>
      <c r="J24" s="62">
        <v>-0.001071</v>
      </c>
      <c r="K24" s="62">
        <v>-9.45E-4</v>
      </c>
      <c r="L24" s="62">
        <v>-8.39E-4</v>
      </c>
      <c r="M24" s="62">
        <v>-8.97E-4</v>
      </c>
      <c r="N24" s="62">
        <v>-7.95E-4</v>
      </c>
      <c r="O24" s="62">
        <v>-7.34E-4</v>
      </c>
      <c r="P24" s="62">
        <v>-6.65E-4</v>
      </c>
      <c r="Q24" s="62">
        <v>-6.21E-4</v>
      </c>
      <c r="R24" s="62">
        <v>-6.81E-4</v>
      </c>
      <c r="S24" s="62">
        <v>-6.6E-4</v>
      </c>
      <c r="T24" s="62">
        <v>-6.31E-4</v>
      </c>
      <c r="U24" s="62">
        <v>-3.5E-4</v>
      </c>
      <c r="V24" s="62">
        <v>-1.17E-4</v>
      </c>
      <c r="W24" s="63">
        <v>4.1E-5</v>
      </c>
      <c r="X24" s="62">
        <v>-1.35E-4</v>
      </c>
      <c r="Y24" s="62">
        <v>0.0</v>
      </c>
      <c r="Z24" s="63">
        <v>-6.6E-5</v>
      </c>
      <c r="AA24" s="62">
        <v>-1.38E-4</v>
      </c>
      <c r="AB24" s="62">
        <v>-1.9E-4</v>
      </c>
      <c r="AC24" s="62">
        <v>-2.85E-4</v>
      </c>
      <c r="AD24" s="62">
        <v>-4.28E-4</v>
      </c>
      <c r="AE24" s="62">
        <v>-4.66E-4</v>
      </c>
      <c r="AF24" s="62">
        <v>-5.62E-4</v>
      </c>
      <c r="AG24" s="62">
        <v>-5.87E-4</v>
      </c>
      <c r="AH24" s="62">
        <v>-4.69E-4</v>
      </c>
    </row>
    <row r="25">
      <c r="A25" s="62">
        <v>-0.001125</v>
      </c>
      <c r="B25" s="62">
        <v>-0.001255</v>
      </c>
      <c r="C25" s="62">
        <v>-0.001323</v>
      </c>
      <c r="D25" s="62">
        <v>-0.001292</v>
      </c>
      <c r="E25" s="62">
        <v>-0.001284</v>
      </c>
      <c r="F25" s="62">
        <v>-0.00122</v>
      </c>
      <c r="G25" s="62">
        <v>-0.001051</v>
      </c>
      <c r="H25" s="62">
        <v>-9.56E-4</v>
      </c>
      <c r="I25" s="62">
        <v>-8.85E-4</v>
      </c>
      <c r="J25" s="62">
        <v>-9.59E-4</v>
      </c>
      <c r="K25" s="62">
        <v>-8.21E-4</v>
      </c>
      <c r="L25" s="62">
        <v>-7.64E-4</v>
      </c>
      <c r="M25" s="62">
        <v>-7.82E-4</v>
      </c>
      <c r="N25" s="62">
        <v>-6.94E-4</v>
      </c>
      <c r="O25" s="62">
        <v>-6.52E-4</v>
      </c>
      <c r="P25" s="62">
        <v>-5.84E-4</v>
      </c>
      <c r="Q25" s="62">
        <v>-5.06E-4</v>
      </c>
      <c r="R25" s="62">
        <v>-6.0E-4</v>
      </c>
      <c r="S25" s="62">
        <v>-6.14E-4</v>
      </c>
      <c r="T25" s="62">
        <v>-5.43E-4</v>
      </c>
      <c r="U25" s="62">
        <v>-2.88E-4</v>
      </c>
      <c r="V25" s="62">
        <v>-1.02E-4</v>
      </c>
      <c r="W25" s="63">
        <v>3.4E-5</v>
      </c>
      <c r="X25" s="62">
        <v>-1.25E-4</v>
      </c>
      <c r="Y25" s="62">
        <v>0.0</v>
      </c>
      <c r="Z25" s="62">
        <v>-1.23E-4</v>
      </c>
      <c r="AA25" s="62">
        <v>-1.94E-4</v>
      </c>
      <c r="AB25" s="62">
        <v>-2.82E-4</v>
      </c>
      <c r="AC25" s="62">
        <v>-3.51E-4</v>
      </c>
      <c r="AD25" s="62">
        <v>-5.21E-4</v>
      </c>
      <c r="AE25" s="62">
        <v>-6.27E-4</v>
      </c>
      <c r="AF25" s="62">
        <v>-7.48E-4</v>
      </c>
      <c r="AG25" s="62">
        <v>-7.81E-4</v>
      </c>
      <c r="AH25" s="62">
        <v>-7.05E-4</v>
      </c>
    </row>
    <row r="26">
      <c r="A26" s="62">
        <v>-7.03E-4</v>
      </c>
      <c r="B26" s="62">
        <v>-8.65E-4</v>
      </c>
      <c r="C26" s="62">
        <v>-9.96E-4</v>
      </c>
      <c r="D26" s="62">
        <v>-9.81E-4</v>
      </c>
      <c r="E26" s="62">
        <v>-9.97E-4</v>
      </c>
      <c r="F26" s="62">
        <v>-9.0E-4</v>
      </c>
      <c r="G26" s="62">
        <v>-7.54E-4</v>
      </c>
      <c r="H26" s="62">
        <v>-6.58E-4</v>
      </c>
      <c r="I26" s="62">
        <v>-6.52E-4</v>
      </c>
      <c r="J26" s="62">
        <v>-7.3E-4</v>
      </c>
      <c r="K26" s="62">
        <v>-6.15E-4</v>
      </c>
      <c r="L26" s="62">
        <v>-5.78E-4</v>
      </c>
      <c r="M26" s="62">
        <v>-5.77E-4</v>
      </c>
      <c r="N26" s="62">
        <v>-5.3E-4</v>
      </c>
      <c r="O26" s="62">
        <v>-4.88E-4</v>
      </c>
      <c r="P26" s="62">
        <v>-4.77E-4</v>
      </c>
      <c r="Q26" s="62">
        <v>-4.15E-4</v>
      </c>
      <c r="R26" s="62">
        <v>-5.45E-4</v>
      </c>
      <c r="S26" s="62">
        <v>-5.59E-4</v>
      </c>
      <c r="T26" s="62">
        <v>-4.83E-4</v>
      </c>
      <c r="U26" s="62">
        <v>-2.43E-4</v>
      </c>
      <c r="V26" s="63">
        <v>-3.9E-5</v>
      </c>
      <c r="W26" s="63">
        <v>3.2E-5</v>
      </c>
      <c r="X26" s="63">
        <v>-8.6E-5</v>
      </c>
      <c r="Y26" s="62">
        <v>0.0</v>
      </c>
      <c r="Z26" s="62">
        <v>-1.09E-4</v>
      </c>
      <c r="AA26" s="62">
        <v>-1.83E-4</v>
      </c>
      <c r="AB26" s="62">
        <v>-2.79E-4</v>
      </c>
      <c r="AC26" s="62">
        <v>-3.86E-4</v>
      </c>
      <c r="AD26" s="62">
        <v>-6.04E-4</v>
      </c>
      <c r="AE26" s="62">
        <v>-6.87E-4</v>
      </c>
      <c r="AF26" s="62">
        <v>-8.37E-4</v>
      </c>
      <c r="AG26" s="62">
        <v>-9.01E-4</v>
      </c>
      <c r="AH26" s="62">
        <v>-8.05E-4</v>
      </c>
    </row>
    <row r="27">
      <c r="A27" s="62">
        <v>-5.73E-4</v>
      </c>
      <c r="B27" s="62">
        <v>-7.11E-4</v>
      </c>
      <c r="C27" s="62">
        <v>-8.34E-4</v>
      </c>
      <c r="D27" s="62">
        <v>-7.98E-4</v>
      </c>
      <c r="E27" s="62">
        <v>-7.83E-4</v>
      </c>
      <c r="F27" s="62">
        <v>-7.08E-4</v>
      </c>
      <c r="G27" s="62">
        <v>-5.68E-4</v>
      </c>
      <c r="H27" s="62">
        <v>-4.83E-4</v>
      </c>
      <c r="I27" s="62">
        <v>-4.53E-4</v>
      </c>
      <c r="J27" s="62">
        <v>-5.5E-4</v>
      </c>
      <c r="K27" s="62">
        <v>-4.7E-4</v>
      </c>
      <c r="L27" s="62">
        <v>-4.35E-4</v>
      </c>
      <c r="M27" s="62">
        <v>-4.83E-4</v>
      </c>
      <c r="N27" s="62">
        <v>-4.32E-4</v>
      </c>
      <c r="O27" s="62">
        <v>-4.01E-4</v>
      </c>
      <c r="P27" s="62">
        <v>-3.63E-4</v>
      </c>
      <c r="Q27" s="62">
        <v>-3.42E-4</v>
      </c>
      <c r="R27" s="62">
        <v>-4.59E-4</v>
      </c>
      <c r="S27" s="62">
        <v>-4.97E-4</v>
      </c>
      <c r="T27" s="62">
        <v>-4.47E-4</v>
      </c>
      <c r="U27" s="62">
        <v>-1.72E-4</v>
      </c>
      <c r="V27" s="63">
        <v>-5.0E-6</v>
      </c>
      <c r="W27" s="62">
        <v>1.11E-4</v>
      </c>
      <c r="X27" s="63">
        <v>-8.0E-5</v>
      </c>
      <c r="Y27" s="62">
        <v>0.0</v>
      </c>
      <c r="Z27" s="63">
        <v>-9.9E-5</v>
      </c>
      <c r="AA27" s="62">
        <v>-2.38E-4</v>
      </c>
      <c r="AB27" s="62">
        <v>-3.01E-4</v>
      </c>
      <c r="AC27" s="62">
        <v>-4.56E-4</v>
      </c>
      <c r="AD27" s="62">
        <v>-6.55E-4</v>
      </c>
      <c r="AE27" s="62">
        <v>-8.29E-4</v>
      </c>
      <c r="AF27" s="62">
        <v>-9.9E-4</v>
      </c>
      <c r="AG27" s="62">
        <v>-0.001072</v>
      </c>
      <c r="AH27" s="62">
        <v>-9.96E-4</v>
      </c>
    </row>
    <row r="28">
      <c r="A28" s="62">
        <v>-8.26E-4</v>
      </c>
      <c r="B28" s="62">
        <v>-9.06E-4</v>
      </c>
      <c r="C28" s="62">
        <v>-9.91E-4</v>
      </c>
      <c r="D28" s="62">
        <v>-9.7E-4</v>
      </c>
      <c r="E28" s="62">
        <v>-9.43E-4</v>
      </c>
      <c r="F28" s="62">
        <v>-8.81E-4</v>
      </c>
      <c r="G28" s="62">
        <v>-7.08E-4</v>
      </c>
      <c r="H28" s="62">
        <v>-6.44E-4</v>
      </c>
      <c r="I28" s="62">
        <v>-5.85E-4</v>
      </c>
      <c r="J28" s="62">
        <v>-6.82E-4</v>
      </c>
      <c r="K28" s="62">
        <v>-5.81E-4</v>
      </c>
      <c r="L28" s="62">
        <v>-5.69E-4</v>
      </c>
      <c r="M28" s="62">
        <v>-5.86E-4</v>
      </c>
      <c r="N28" s="62">
        <v>-5.22E-4</v>
      </c>
      <c r="O28" s="62">
        <v>-4.99E-4</v>
      </c>
      <c r="P28" s="62">
        <v>-4.61E-4</v>
      </c>
      <c r="Q28" s="62">
        <v>-3.67E-4</v>
      </c>
      <c r="R28" s="62">
        <v>-5.05E-4</v>
      </c>
      <c r="S28" s="62">
        <v>-5.65E-4</v>
      </c>
      <c r="T28" s="62">
        <v>-4.7E-4</v>
      </c>
      <c r="U28" s="62">
        <v>-1.97E-4</v>
      </c>
      <c r="V28" s="63">
        <v>-4.1E-5</v>
      </c>
      <c r="W28" s="63">
        <v>8.0E-6</v>
      </c>
      <c r="X28" s="63">
        <v>-6.8E-5</v>
      </c>
      <c r="Y28" s="62">
        <v>0.0</v>
      </c>
      <c r="Z28" s="63">
        <v>-9.8E-5</v>
      </c>
      <c r="AA28" s="62">
        <v>-2.22E-4</v>
      </c>
      <c r="AB28" s="62">
        <v>-3.08E-4</v>
      </c>
      <c r="AC28" s="62">
        <v>-4.63E-4</v>
      </c>
      <c r="AD28" s="62">
        <v>-6.83E-4</v>
      </c>
      <c r="AE28" s="62">
        <v>-8.71E-4</v>
      </c>
      <c r="AF28" s="62">
        <v>-0.001093</v>
      </c>
      <c r="AG28" s="62">
        <v>-0.001164</v>
      </c>
      <c r="AH28" s="62">
        <v>-0.001074</v>
      </c>
    </row>
    <row r="29">
      <c r="A29" s="62">
        <v>-9.92E-4</v>
      </c>
      <c r="B29" s="62">
        <v>-0.001036</v>
      </c>
      <c r="C29" s="62">
        <v>-0.001125</v>
      </c>
      <c r="D29" s="62">
        <v>-0.001053</v>
      </c>
      <c r="E29" s="62">
        <v>-0.001017</v>
      </c>
      <c r="F29" s="62">
        <v>-9.08E-4</v>
      </c>
      <c r="G29" s="62">
        <v>-7.58E-4</v>
      </c>
      <c r="H29" s="62">
        <v>-6.78E-4</v>
      </c>
      <c r="I29" s="62">
        <v>-6.31E-4</v>
      </c>
      <c r="J29" s="62">
        <v>-7.07E-4</v>
      </c>
      <c r="K29" s="62">
        <v>-6.12E-4</v>
      </c>
      <c r="L29" s="62">
        <v>-5.82E-4</v>
      </c>
      <c r="M29" s="62">
        <v>-6.07E-4</v>
      </c>
      <c r="N29" s="62">
        <v>-5.18E-4</v>
      </c>
      <c r="O29" s="62">
        <v>-4.92E-4</v>
      </c>
      <c r="P29" s="62">
        <v>-4.44E-4</v>
      </c>
      <c r="Q29" s="62">
        <v>-4.18E-4</v>
      </c>
      <c r="R29" s="62">
        <v>-5.45E-4</v>
      </c>
      <c r="S29" s="62">
        <v>-5.86E-4</v>
      </c>
      <c r="T29" s="62">
        <v>-5.04E-4</v>
      </c>
      <c r="U29" s="62">
        <v>-2.39E-4</v>
      </c>
      <c r="V29" s="63">
        <v>-6.1E-5</v>
      </c>
      <c r="W29" s="63">
        <v>4.8E-5</v>
      </c>
      <c r="X29" s="63">
        <v>-3.0E-5</v>
      </c>
      <c r="Y29" s="62">
        <v>0.0</v>
      </c>
      <c r="Z29" s="63">
        <v>-6.3E-5</v>
      </c>
      <c r="AA29" s="62">
        <v>-1.82E-4</v>
      </c>
      <c r="AB29" s="62">
        <v>-2.47E-4</v>
      </c>
      <c r="AC29" s="62">
        <v>-4.47E-4</v>
      </c>
      <c r="AD29" s="62">
        <v>-6.41E-4</v>
      </c>
      <c r="AE29" s="62">
        <v>-8.86E-4</v>
      </c>
      <c r="AF29" s="62">
        <v>-0.001086</v>
      </c>
      <c r="AG29" s="62">
        <v>-0.001174</v>
      </c>
      <c r="AH29" s="62">
        <v>-0.001083</v>
      </c>
    </row>
    <row r="30">
      <c r="A30" s="62">
        <v>-7.22E-4</v>
      </c>
      <c r="B30" s="62">
        <v>-7.85E-4</v>
      </c>
      <c r="C30" s="62">
        <v>-8.83E-4</v>
      </c>
      <c r="D30" s="62">
        <v>-8.39E-4</v>
      </c>
      <c r="E30" s="62">
        <v>-7.98E-4</v>
      </c>
      <c r="F30" s="62">
        <v>-7.25E-4</v>
      </c>
      <c r="G30" s="62">
        <v>-5.85E-4</v>
      </c>
      <c r="H30" s="62">
        <v>-5.03E-4</v>
      </c>
      <c r="I30" s="62">
        <v>-4.76E-4</v>
      </c>
      <c r="J30" s="62">
        <v>-5.38E-4</v>
      </c>
      <c r="K30" s="62">
        <v>-5.01E-4</v>
      </c>
      <c r="L30" s="62">
        <v>-4.54E-4</v>
      </c>
      <c r="M30" s="62">
        <v>-5.04E-4</v>
      </c>
      <c r="N30" s="62">
        <v>-4.23E-4</v>
      </c>
      <c r="O30" s="62">
        <v>-3.67E-4</v>
      </c>
      <c r="P30" s="62">
        <v>-3.19E-4</v>
      </c>
      <c r="Q30" s="62">
        <v>-3.14E-4</v>
      </c>
      <c r="R30" s="62">
        <v>-4.63E-4</v>
      </c>
      <c r="S30" s="62">
        <v>-5.02E-4</v>
      </c>
      <c r="T30" s="62">
        <v>-4.32E-4</v>
      </c>
      <c r="U30" s="62">
        <v>-1.67E-4</v>
      </c>
      <c r="V30" s="63">
        <v>1.4E-5</v>
      </c>
      <c r="W30" s="63">
        <v>9.3E-5</v>
      </c>
      <c r="X30" s="63">
        <v>-9.0E-6</v>
      </c>
      <c r="Y30" s="62">
        <v>0.0</v>
      </c>
      <c r="Z30" s="63">
        <v>-5.3E-5</v>
      </c>
      <c r="AA30" s="62">
        <v>-1.87E-4</v>
      </c>
      <c r="AB30" s="62">
        <v>-2.71E-4</v>
      </c>
      <c r="AC30" s="62">
        <v>-4.67E-4</v>
      </c>
      <c r="AD30" s="62">
        <v>-6.61E-4</v>
      </c>
      <c r="AE30" s="62">
        <v>-9.44E-4</v>
      </c>
      <c r="AF30" s="62">
        <v>-0.001135</v>
      </c>
      <c r="AG30" s="62">
        <v>-0.001277</v>
      </c>
      <c r="AH30" s="62">
        <v>-0.001198</v>
      </c>
    </row>
    <row r="31">
      <c r="A31" s="62">
        <v>-9.21E-4</v>
      </c>
      <c r="B31" s="62">
        <v>-9.48E-4</v>
      </c>
      <c r="C31" s="62">
        <v>-0.001033</v>
      </c>
      <c r="D31" s="62">
        <v>-9.86E-4</v>
      </c>
      <c r="E31" s="62">
        <v>-9.72E-4</v>
      </c>
      <c r="F31" s="62">
        <v>-8.78E-4</v>
      </c>
      <c r="G31" s="62">
        <v>-7.16E-4</v>
      </c>
      <c r="H31" s="62">
        <v>-6.5E-4</v>
      </c>
      <c r="I31" s="62">
        <v>-6.07E-4</v>
      </c>
      <c r="J31" s="62">
        <v>-6.99E-4</v>
      </c>
      <c r="K31" s="62">
        <v>-6.14E-4</v>
      </c>
      <c r="L31" s="62">
        <v>-5.91E-4</v>
      </c>
      <c r="M31" s="62">
        <v>-5.82E-4</v>
      </c>
      <c r="N31" s="62">
        <v>-5.33E-4</v>
      </c>
      <c r="O31" s="62">
        <v>-5.01E-4</v>
      </c>
      <c r="P31" s="62">
        <v>-4.44E-4</v>
      </c>
      <c r="Q31" s="62">
        <v>-4.06E-4</v>
      </c>
      <c r="R31" s="62">
        <v>-5.66E-4</v>
      </c>
      <c r="S31" s="62">
        <v>-6.0E-4</v>
      </c>
      <c r="T31" s="62">
        <v>-5.15E-4</v>
      </c>
      <c r="U31" s="62">
        <v>-2.46E-4</v>
      </c>
      <c r="V31" s="63">
        <v>-5.6E-5</v>
      </c>
      <c r="W31" s="63">
        <v>1.0E-6</v>
      </c>
      <c r="X31" s="63">
        <v>-3.4E-5</v>
      </c>
      <c r="Y31" s="62">
        <v>0.0</v>
      </c>
      <c r="Z31" s="63">
        <v>-9.6E-5</v>
      </c>
      <c r="AA31" s="62">
        <v>-1.84E-4</v>
      </c>
      <c r="AB31" s="62">
        <v>-2.99E-4</v>
      </c>
      <c r="AC31" s="62">
        <v>-4.63E-4</v>
      </c>
      <c r="AD31" s="62">
        <v>-7.1E-4</v>
      </c>
      <c r="AE31" s="62">
        <v>-9.55E-4</v>
      </c>
      <c r="AF31" s="62">
        <v>-0.00117</v>
      </c>
      <c r="AG31" s="62">
        <v>-0.001286</v>
      </c>
      <c r="AH31" s="62">
        <v>-0.00124</v>
      </c>
    </row>
    <row r="32">
      <c r="A32" s="62">
        <v>-7.56E-4</v>
      </c>
      <c r="B32" s="62">
        <v>-7.99E-4</v>
      </c>
      <c r="C32" s="62">
        <v>-9.17E-4</v>
      </c>
      <c r="D32" s="62">
        <v>-8.61E-4</v>
      </c>
      <c r="E32" s="62">
        <v>-8.2E-4</v>
      </c>
      <c r="F32" s="62">
        <v>-7.24E-4</v>
      </c>
      <c r="G32" s="62">
        <v>-5.79E-4</v>
      </c>
      <c r="H32" s="62">
        <v>-5.17E-4</v>
      </c>
      <c r="I32" s="62">
        <v>-5.02E-4</v>
      </c>
      <c r="J32" s="62">
        <v>-5.59E-4</v>
      </c>
      <c r="K32" s="62">
        <v>-5.15E-4</v>
      </c>
      <c r="L32" s="62">
        <v>-5.07E-4</v>
      </c>
      <c r="M32" s="62">
        <v>-5.17E-4</v>
      </c>
      <c r="N32" s="62">
        <v>-4.59E-4</v>
      </c>
      <c r="O32" s="62">
        <v>-4.21E-4</v>
      </c>
      <c r="P32" s="62">
        <v>-3.96E-4</v>
      </c>
      <c r="Q32" s="62">
        <v>-4.05E-4</v>
      </c>
      <c r="R32" s="62">
        <v>-5.36E-4</v>
      </c>
      <c r="S32" s="62">
        <v>-5.71E-4</v>
      </c>
      <c r="T32" s="62">
        <v>-5.24E-4</v>
      </c>
      <c r="U32" s="62">
        <v>-2.13E-4</v>
      </c>
      <c r="V32" s="63">
        <v>-5.2E-5</v>
      </c>
      <c r="W32" s="63">
        <v>1.7E-5</v>
      </c>
      <c r="X32" s="63">
        <v>-9.0E-6</v>
      </c>
      <c r="Y32" s="62">
        <v>0.0</v>
      </c>
      <c r="Z32" s="63">
        <v>-8.6E-5</v>
      </c>
      <c r="AA32" s="62">
        <v>-1.96E-4</v>
      </c>
      <c r="AB32" s="62">
        <v>-2.82E-4</v>
      </c>
      <c r="AC32" s="62">
        <v>-4.63E-4</v>
      </c>
      <c r="AD32" s="62">
        <v>-7.07E-4</v>
      </c>
      <c r="AE32" s="62">
        <v>-9.51E-4</v>
      </c>
      <c r="AF32" s="62">
        <v>-0.001153</v>
      </c>
      <c r="AG32" s="62">
        <v>-0.001277</v>
      </c>
      <c r="AH32" s="62">
        <v>-0.001239</v>
      </c>
    </row>
    <row r="33">
      <c r="A33" s="62">
        <v>-6.08E-4</v>
      </c>
      <c r="B33" s="62">
        <v>-6.57E-4</v>
      </c>
      <c r="C33" s="62">
        <v>-7.56E-4</v>
      </c>
      <c r="D33" s="62">
        <v>-7.49E-4</v>
      </c>
      <c r="E33" s="62">
        <v>-7.09E-4</v>
      </c>
      <c r="F33" s="62">
        <v>-6.4E-4</v>
      </c>
      <c r="G33" s="62">
        <v>-5.09E-4</v>
      </c>
      <c r="H33" s="62">
        <v>-4.46E-4</v>
      </c>
      <c r="I33" s="62">
        <v>-4.44E-4</v>
      </c>
      <c r="J33" s="62">
        <v>-5.23E-4</v>
      </c>
      <c r="K33" s="62">
        <v>-4.82E-4</v>
      </c>
      <c r="L33" s="62">
        <v>-4.72E-4</v>
      </c>
      <c r="M33" s="62">
        <v>-4.83E-4</v>
      </c>
      <c r="N33" s="62">
        <v>-4.26E-4</v>
      </c>
      <c r="O33" s="62">
        <v>-3.93E-4</v>
      </c>
      <c r="P33" s="62">
        <v>-3.42E-4</v>
      </c>
      <c r="Q33" s="62">
        <v>-3.2E-4</v>
      </c>
      <c r="R33" s="62">
        <v>-4.95E-4</v>
      </c>
      <c r="S33" s="62">
        <v>-5.25E-4</v>
      </c>
      <c r="T33" s="62">
        <v>-4.5E-4</v>
      </c>
      <c r="U33" s="62">
        <v>-1.96E-4</v>
      </c>
      <c r="V33" s="63">
        <v>-3.0E-6</v>
      </c>
      <c r="W33" s="63">
        <v>4.4E-5</v>
      </c>
      <c r="X33" s="63">
        <v>-5.0E-6</v>
      </c>
      <c r="Y33" s="62">
        <v>0.0</v>
      </c>
      <c r="Z33" s="63">
        <v>-7.7E-5</v>
      </c>
      <c r="AA33" s="62">
        <v>-2.09E-4</v>
      </c>
      <c r="AB33" s="62">
        <v>-3.14E-4</v>
      </c>
      <c r="AC33" s="62">
        <v>-4.93E-4</v>
      </c>
      <c r="AD33" s="62">
        <v>-7.28E-4</v>
      </c>
      <c r="AE33" s="62">
        <v>-9.6E-4</v>
      </c>
      <c r="AF33" s="62">
        <v>-0.001206</v>
      </c>
      <c r="AG33" s="62">
        <v>-0.001281</v>
      </c>
      <c r="AH33" s="62">
        <v>-0.001268</v>
      </c>
    </row>
    <row r="34">
      <c r="A34" s="62">
        <v>-5.29E-4</v>
      </c>
      <c r="B34" s="62">
        <v>-6.02E-4</v>
      </c>
      <c r="C34" s="62">
        <v>-7.29E-4</v>
      </c>
      <c r="D34" s="62">
        <v>-6.99E-4</v>
      </c>
      <c r="E34" s="62">
        <v>-6.98E-4</v>
      </c>
      <c r="F34" s="62">
        <v>-6.04E-4</v>
      </c>
      <c r="G34" s="62">
        <v>-4.75E-4</v>
      </c>
      <c r="H34" s="62">
        <v>-4.35E-4</v>
      </c>
      <c r="I34" s="62">
        <v>-4.07E-4</v>
      </c>
      <c r="J34" s="62">
        <v>-5.0E-4</v>
      </c>
      <c r="K34" s="62">
        <v>-4.47E-4</v>
      </c>
      <c r="L34" s="62">
        <v>-4.45E-4</v>
      </c>
      <c r="M34" s="62">
        <v>-4.49E-4</v>
      </c>
      <c r="N34" s="62">
        <v>-4.21E-4</v>
      </c>
      <c r="O34" s="62">
        <v>-3.57E-4</v>
      </c>
      <c r="P34" s="62">
        <v>-3.32E-4</v>
      </c>
      <c r="Q34" s="62">
        <v>-3.27E-4</v>
      </c>
      <c r="R34" s="62">
        <v>-4.72E-4</v>
      </c>
      <c r="S34" s="62">
        <v>-5.34E-4</v>
      </c>
      <c r="T34" s="62">
        <v>-4.65E-4</v>
      </c>
      <c r="U34" s="62">
        <v>-1.85E-4</v>
      </c>
      <c r="V34" s="63">
        <v>-3.9E-5</v>
      </c>
      <c r="W34" s="63">
        <v>5.4E-5</v>
      </c>
      <c r="X34" s="63">
        <v>-6.0E-6</v>
      </c>
      <c r="Y34" s="62">
        <v>0.0</v>
      </c>
      <c r="Z34" s="63">
        <v>-8.6E-5</v>
      </c>
      <c r="AA34" s="62">
        <v>-1.53E-4</v>
      </c>
      <c r="AB34" s="62">
        <v>-2.57E-4</v>
      </c>
      <c r="AC34" s="62">
        <v>-4.32E-4</v>
      </c>
      <c r="AD34" s="62">
        <v>-7.01E-4</v>
      </c>
      <c r="AE34" s="62">
        <v>-9.05E-4</v>
      </c>
      <c r="AF34" s="62">
        <v>-0.001134</v>
      </c>
      <c r="AG34" s="62">
        <v>-0.001215</v>
      </c>
      <c r="AH34" s="62">
        <v>-0.001214</v>
      </c>
    </row>
    <row r="35">
      <c r="A35" s="62">
        <v>-2.69E-4</v>
      </c>
      <c r="B35" s="62">
        <v>-3.45E-4</v>
      </c>
      <c r="C35" s="62">
        <v>-4.8E-4</v>
      </c>
      <c r="D35" s="62">
        <v>-4.56E-4</v>
      </c>
      <c r="E35" s="62">
        <v>-4.52E-4</v>
      </c>
      <c r="F35" s="62">
        <v>-3.81E-4</v>
      </c>
      <c r="G35" s="62">
        <v>-2.64E-4</v>
      </c>
      <c r="H35" s="62">
        <v>-2.18E-4</v>
      </c>
      <c r="I35" s="62">
        <v>-2.29E-4</v>
      </c>
      <c r="J35" s="62">
        <v>-2.81E-4</v>
      </c>
      <c r="K35" s="62">
        <v>-2.9E-4</v>
      </c>
      <c r="L35" s="62">
        <v>-2.85E-4</v>
      </c>
      <c r="M35" s="62">
        <v>-2.96E-4</v>
      </c>
      <c r="N35" s="62">
        <v>-2.77E-4</v>
      </c>
      <c r="O35" s="62">
        <v>-2.43E-4</v>
      </c>
      <c r="P35" s="62">
        <v>-2.36E-4</v>
      </c>
      <c r="Q35" s="62">
        <v>-2.35E-4</v>
      </c>
      <c r="R35" s="62">
        <v>-3.67E-4</v>
      </c>
      <c r="S35" s="62">
        <v>-4.56E-4</v>
      </c>
      <c r="T35" s="62">
        <v>-4.15E-4</v>
      </c>
      <c r="U35" s="62">
        <v>-1.7E-4</v>
      </c>
      <c r="V35" s="63">
        <v>-1.3E-5</v>
      </c>
      <c r="W35" s="63">
        <v>7.4E-5</v>
      </c>
      <c r="X35" s="63">
        <v>1.6E-5</v>
      </c>
      <c r="Y35" s="62">
        <v>0.0</v>
      </c>
      <c r="Z35" s="63">
        <v>-8.3E-5</v>
      </c>
      <c r="AA35" s="62">
        <v>-1.93E-4</v>
      </c>
      <c r="AB35" s="62">
        <v>-2.87E-4</v>
      </c>
      <c r="AC35" s="62">
        <v>-4.8E-4</v>
      </c>
      <c r="AD35" s="62">
        <v>-6.96E-4</v>
      </c>
      <c r="AE35" s="62">
        <v>-8.98E-4</v>
      </c>
      <c r="AF35" s="62">
        <v>-0.001113</v>
      </c>
      <c r="AG35" s="62">
        <v>-0.00119</v>
      </c>
      <c r="AH35" s="62">
        <v>-0.001158</v>
      </c>
    </row>
    <row r="36">
      <c r="A36" s="63">
        <v>-9.4E-5</v>
      </c>
      <c r="B36" s="62">
        <v>-1.88E-4</v>
      </c>
      <c r="C36" s="62">
        <v>-3.31E-4</v>
      </c>
      <c r="D36" s="62">
        <v>-3.46E-4</v>
      </c>
      <c r="E36" s="62">
        <v>-3.57E-4</v>
      </c>
      <c r="F36" s="62">
        <v>-3.13E-4</v>
      </c>
      <c r="G36" s="62">
        <v>-2.15E-4</v>
      </c>
      <c r="H36" s="62">
        <v>-1.73E-4</v>
      </c>
      <c r="I36" s="62">
        <v>-1.9E-4</v>
      </c>
      <c r="J36" s="62">
        <v>-2.62E-4</v>
      </c>
      <c r="K36" s="62">
        <v>-2.52E-4</v>
      </c>
      <c r="L36" s="62">
        <v>-2.51E-4</v>
      </c>
      <c r="M36" s="62">
        <v>-2.89E-4</v>
      </c>
      <c r="N36" s="62">
        <v>-2.76E-4</v>
      </c>
      <c r="O36" s="62">
        <v>-2.35E-4</v>
      </c>
      <c r="P36" s="62">
        <v>-2.01E-4</v>
      </c>
      <c r="Q36" s="62">
        <v>-1.75E-4</v>
      </c>
      <c r="R36" s="62">
        <v>-3.44E-4</v>
      </c>
      <c r="S36" s="62">
        <v>-4.23E-4</v>
      </c>
      <c r="T36" s="62">
        <v>-3.7E-4</v>
      </c>
      <c r="U36" s="62">
        <v>-1.27E-4</v>
      </c>
      <c r="V36" s="63">
        <v>1.4E-5</v>
      </c>
      <c r="W36" s="63">
        <v>3.8E-5</v>
      </c>
      <c r="X36" s="63">
        <v>1.0E-6</v>
      </c>
      <c r="Y36" s="62">
        <v>0.0</v>
      </c>
      <c r="Z36" s="63">
        <v>-8.6E-5</v>
      </c>
      <c r="AA36" s="62">
        <v>-1.79E-4</v>
      </c>
      <c r="AB36" s="62">
        <v>-2.85E-4</v>
      </c>
      <c r="AC36" s="62">
        <v>-4.66E-4</v>
      </c>
      <c r="AD36" s="62">
        <v>-6.82E-4</v>
      </c>
      <c r="AE36" s="62">
        <v>-8.75E-4</v>
      </c>
      <c r="AF36" s="62">
        <v>-0.001069</v>
      </c>
      <c r="AG36" s="62">
        <v>-0.001117</v>
      </c>
      <c r="AH36" s="62">
        <v>-0.001089</v>
      </c>
    </row>
    <row r="37">
      <c r="A37" s="62">
        <v>1.04E-4</v>
      </c>
      <c r="B37" s="63">
        <v>-3.5E-5</v>
      </c>
      <c r="C37" s="62">
        <v>-2.18E-4</v>
      </c>
      <c r="D37" s="62">
        <v>-2.54E-4</v>
      </c>
      <c r="E37" s="62">
        <v>-2.82E-4</v>
      </c>
      <c r="F37" s="62">
        <v>-2.16E-4</v>
      </c>
      <c r="G37" s="62">
        <v>-1.48E-4</v>
      </c>
      <c r="H37" s="62">
        <v>-1.22E-4</v>
      </c>
      <c r="I37" s="62">
        <v>-1.27E-4</v>
      </c>
      <c r="J37" s="62">
        <v>-2.2E-4</v>
      </c>
      <c r="K37" s="62">
        <v>-2.14E-4</v>
      </c>
      <c r="L37" s="62">
        <v>-2.45E-4</v>
      </c>
      <c r="M37" s="62">
        <v>-2.74E-4</v>
      </c>
      <c r="N37" s="62">
        <v>-2.49E-4</v>
      </c>
      <c r="O37" s="62">
        <v>-2.04E-4</v>
      </c>
      <c r="P37" s="62">
        <v>-1.81E-4</v>
      </c>
      <c r="Q37" s="62">
        <v>-1.98E-4</v>
      </c>
      <c r="R37" s="62">
        <v>-3.23E-4</v>
      </c>
      <c r="S37" s="62">
        <v>-4.2E-4</v>
      </c>
      <c r="T37" s="62">
        <v>-3.77E-4</v>
      </c>
      <c r="U37" s="62">
        <v>-1.38E-4</v>
      </c>
      <c r="V37" s="63">
        <v>1.8E-5</v>
      </c>
      <c r="W37" s="63">
        <v>7.8E-5</v>
      </c>
      <c r="X37" s="63">
        <v>-4.0E-6</v>
      </c>
      <c r="Y37" s="62">
        <v>0.0</v>
      </c>
      <c r="Z37" s="63">
        <v>-7.9E-5</v>
      </c>
      <c r="AA37" s="62">
        <v>-1.32E-4</v>
      </c>
      <c r="AB37" s="62">
        <v>-2.56E-4</v>
      </c>
      <c r="AC37" s="62">
        <v>-4.16E-4</v>
      </c>
      <c r="AD37" s="62">
        <v>-6.11E-4</v>
      </c>
      <c r="AE37" s="62">
        <v>-7.3E-4</v>
      </c>
      <c r="AF37" s="62">
        <v>-9.2E-4</v>
      </c>
      <c r="AG37" s="62">
        <v>-9.57E-4</v>
      </c>
      <c r="AH37" s="62">
        <v>-9.0E-4</v>
      </c>
    </row>
    <row r="38">
      <c r="A38" s="62">
        <v>2.35E-4</v>
      </c>
      <c r="B38" s="63">
        <v>8.9E-5</v>
      </c>
      <c r="C38" s="63">
        <v>-9.8E-5</v>
      </c>
      <c r="D38" s="62">
        <v>-1.44E-4</v>
      </c>
      <c r="E38" s="62">
        <v>-1.7E-4</v>
      </c>
      <c r="F38" s="62">
        <v>-1.46E-4</v>
      </c>
      <c r="G38" s="63">
        <v>-6.7E-5</v>
      </c>
      <c r="H38" s="63">
        <v>-4.1E-5</v>
      </c>
      <c r="I38" s="63">
        <v>-8.2E-5</v>
      </c>
      <c r="J38" s="62">
        <v>-1.72E-4</v>
      </c>
      <c r="K38" s="62">
        <v>-1.93E-4</v>
      </c>
      <c r="L38" s="62">
        <v>-2.21E-4</v>
      </c>
      <c r="M38" s="62">
        <v>-2.77E-4</v>
      </c>
      <c r="N38" s="62">
        <v>-2.27E-4</v>
      </c>
      <c r="O38" s="62">
        <v>-2.1E-4</v>
      </c>
      <c r="P38" s="62">
        <v>-1.9E-4</v>
      </c>
      <c r="Q38" s="62">
        <v>-2.03E-4</v>
      </c>
      <c r="R38" s="62">
        <v>-3.33E-4</v>
      </c>
      <c r="S38" s="62">
        <v>-4.31E-4</v>
      </c>
      <c r="T38" s="62">
        <v>-3.71E-4</v>
      </c>
      <c r="U38" s="62">
        <v>-1.28E-4</v>
      </c>
      <c r="V38" s="63">
        <v>2.0E-5</v>
      </c>
      <c r="W38" s="63">
        <v>6.6E-5</v>
      </c>
      <c r="X38" s="63">
        <v>1.0E-5</v>
      </c>
      <c r="Y38" s="62">
        <v>0.0</v>
      </c>
      <c r="Z38" s="63">
        <v>-6.4E-5</v>
      </c>
      <c r="AA38" s="62">
        <v>-1.59E-4</v>
      </c>
      <c r="AB38" s="62">
        <v>-2.47E-4</v>
      </c>
      <c r="AC38" s="62">
        <v>-4.19E-4</v>
      </c>
      <c r="AD38" s="62">
        <v>-5.81E-4</v>
      </c>
      <c r="AE38" s="62">
        <v>-6.75E-4</v>
      </c>
      <c r="AF38" s="62">
        <v>-8.13E-4</v>
      </c>
      <c r="AG38" s="62">
        <v>-8.64E-4</v>
      </c>
      <c r="AH38" s="62">
        <v>-7.83E-4</v>
      </c>
    </row>
    <row r="39">
      <c r="A39" s="62">
        <v>2.6E-4</v>
      </c>
      <c r="B39" s="62">
        <v>1.1E-4</v>
      </c>
      <c r="C39" s="63">
        <v>-8.3E-5</v>
      </c>
      <c r="D39" s="62">
        <v>-1.31E-4</v>
      </c>
      <c r="E39" s="62">
        <v>-1.77E-4</v>
      </c>
      <c r="F39" s="62">
        <v>-1.47E-4</v>
      </c>
      <c r="G39" s="63">
        <v>-7.0E-5</v>
      </c>
      <c r="H39" s="63">
        <v>-6.2E-5</v>
      </c>
      <c r="I39" s="63">
        <v>-8.1E-5</v>
      </c>
      <c r="J39" s="62">
        <v>-1.69E-4</v>
      </c>
      <c r="K39" s="62">
        <v>-1.98E-4</v>
      </c>
      <c r="L39" s="62">
        <v>-2.32E-4</v>
      </c>
      <c r="M39" s="62">
        <v>-2.6E-4</v>
      </c>
      <c r="N39" s="62">
        <v>-2.57E-4</v>
      </c>
      <c r="O39" s="62">
        <v>-2.34E-4</v>
      </c>
      <c r="P39" s="62">
        <v>-1.92E-4</v>
      </c>
      <c r="Q39" s="62">
        <v>-1.93E-4</v>
      </c>
      <c r="R39" s="62">
        <v>-3.31E-4</v>
      </c>
      <c r="S39" s="62">
        <v>-4.06E-4</v>
      </c>
      <c r="T39" s="62">
        <v>-3.47E-4</v>
      </c>
      <c r="U39" s="62">
        <v>-1.3E-4</v>
      </c>
      <c r="V39" s="63">
        <v>2.8E-5</v>
      </c>
      <c r="W39" s="63">
        <v>6.8E-5</v>
      </c>
      <c r="X39" s="63">
        <v>-1.8E-5</v>
      </c>
      <c r="Y39" s="62">
        <v>0.0</v>
      </c>
      <c r="Z39" s="63">
        <v>-5.4E-5</v>
      </c>
      <c r="AA39" s="62">
        <v>-1.16E-4</v>
      </c>
      <c r="AB39" s="62">
        <v>-2.08E-4</v>
      </c>
      <c r="AC39" s="62">
        <v>-3.54E-4</v>
      </c>
      <c r="AD39" s="62">
        <v>-4.97E-4</v>
      </c>
      <c r="AE39" s="62">
        <v>-5.27E-4</v>
      </c>
      <c r="AF39" s="62">
        <v>-6.59E-4</v>
      </c>
      <c r="AG39" s="62">
        <v>-6.85E-4</v>
      </c>
      <c r="AH39" s="62">
        <v>-6.11E-4</v>
      </c>
    </row>
    <row r="40">
      <c r="A40" s="62">
        <v>-6.32E-4</v>
      </c>
      <c r="B40" s="62">
        <v>-8.18E-4</v>
      </c>
      <c r="C40" s="62">
        <v>-9.6E-4</v>
      </c>
      <c r="D40" s="62">
        <v>-0.001008</v>
      </c>
      <c r="E40" s="62">
        <v>-0.001034</v>
      </c>
      <c r="F40" s="62">
        <v>-9.81E-4</v>
      </c>
      <c r="G40" s="62">
        <v>-8.98E-4</v>
      </c>
      <c r="H40" s="62">
        <v>-8.46E-4</v>
      </c>
      <c r="I40" s="62">
        <v>-8.62E-4</v>
      </c>
      <c r="J40" s="62">
        <v>-9.19E-4</v>
      </c>
      <c r="K40" s="62">
        <v>-9.02E-4</v>
      </c>
      <c r="L40" s="62">
        <v>-9.05E-4</v>
      </c>
      <c r="M40" s="62">
        <v>-8.75E-4</v>
      </c>
      <c r="N40" s="62">
        <v>-8.44E-4</v>
      </c>
      <c r="O40" s="62">
        <v>-7.88E-4</v>
      </c>
      <c r="P40" s="62">
        <v>-7.17E-4</v>
      </c>
      <c r="Q40" s="62">
        <v>-6.73E-4</v>
      </c>
      <c r="R40" s="62">
        <v>-7.31E-4</v>
      </c>
      <c r="S40" s="62">
        <v>-7.54E-4</v>
      </c>
      <c r="T40" s="62">
        <v>-6.24E-4</v>
      </c>
      <c r="U40" s="62">
        <v>-3.55E-4</v>
      </c>
      <c r="V40" s="62">
        <v>-1.69E-4</v>
      </c>
      <c r="W40" s="63">
        <v>-5.0E-5</v>
      </c>
      <c r="X40" s="63">
        <v>-9.3E-5</v>
      </c>
      <c r="Y40" s="62">
        <v>0.0</v>
      </c>
      <c r="Z40" s="63">
        <v>4.6E-5</v>
      </c>
      <c r="AA40" s="62">
        <v>1.44E-4</v>
      </c>
      <c r="AB40" s="62">
        <v>1.76E-4</v>
      </c>
      <c r="AC40" s="62">
        <v>1.59E-4</v>
      </c>
      <c r="AD40" s="63">
        <v>5.8E-5</v>
      </c>
      <c r="AE40" s="63">
        <v>5.8E-5</v>
      </c>
      <c r="AF40" s="63">
        <v>-8.0E-6</v>
      </c>
      <c r="AG40" s="63">
        <v>-1.1E-5</v>
      </c>
      <c r="AH40" s="62">
        <v>1.19E-4</v>
      </c>
    </row>
    <row r="41">
      <c r="A41" s="62">
        <v>-6.18E-4</v>
      </c>
      <c r="B41" s="62">
        <v>-8.25E-4</v>
      </c>
      <c r="C41" s="62">
        <v>-9.94E-4</v>
      </c>
      <c r="D41" s="62">
        <v>-0.001065</v>
      </c>
      <c r="E41" s="62">
        <v>-0.001077</v>
      </c>
      <c r="F41" s="62">
        <v>-0.001032</v>
      </c>
      <c r="G41" s="62">
        <v>-9.42E-4</v>
      </c>
      <c r="H41" s="62">
        <v>-8.78E-4</v>
      </c>
      <c r="I41" s="62">
        <v>-8.91E-4</v>
      </c>
      <c r="J41" s="62">
        <v>-9.6E-4</v>
      </c>
      <c r="K41" s="62">
        <v>-9.46E-4</v>
      </c>
      <c r="L41" s="62">
        <v>-9.37E-4</v>
      </c>
      <c r="M41" s="62">
        <v>-9.4E-4</v>
      </c>
      <c r="N41" s="62">
        <v>-9.05E-4</v>
      </c>
      <c r="O41" s="62">
        <v>-8.43E-4</v>
      </c>
      <c r="P41" s="62">
        <v>-7.72E-4</v>
      </c>
      <c r="Q41" s="62">
        <v>-7.22E-4</v>
      </c>
      <c r="R41" s="62">
        <v>-7.81E-4</v>
      </c>
      <c r="S41" s="62">
        <v>-8.01E-4</v>
      </c>
      <c r="T41" s="62">
        <v>-7.08E-4</v>
      </c>
      <c r="U41" s="62">
        <v>-4.2E-4</v>
      </c>
      <c r="V41" s="62">
        <v>-2.07E-4</v>
      </c>
      <c r="W41" s="62">
        <v>-1.02E-4</v>
      </c>
      <c r="X41" s="63">
        <v>-7.7E-5</v>
      </c>
      <c r="Y41" s="62">
        <v>0.0</v>
      </c>
      <c r="Z41" s="63">
        <v>7.0E-5</v>
      </c>
      <c r="AA41" s="62">
        <v>1.79E-4</v>
      </c>
      <c r="AB41" s="62">
        <v>2.07E-4</v>
      </c>
      <c r="AC41" s="62">
        <v>1.84E-4</v>
      </c>
      <c r="AD41" s="62">
        <v>1.34E-4</v>
      </c>
      <c r="AE41" s="62">
        <v>1.67E-4</v>
      </c>
      <c r="AF41" s="62">
        <v>1.12E-4</v>
      </c>
      <c r="AG41" s="62">
        <v>1.34E-4</v>
      </c>
      <c r="AH41" s="62">
        <v>2.68E-4</v>
      </c>
    </row>
    <row r="42">
      <c r="A42" s="62">
        <v>-7.48E-4</v>
      </c>
      <c r="B42" s="62">
        <v>-9.51E-4</v>
      </c>
      <c r="C42" s="62">
        <v>-0.001115</v>
      </c>
      <c r="D42" s="62">
        <v>-0.001179</v>
      </c>
      <c r="E42" s="62">
        <v>-0.001184</v>
      </c>
      <c r="F42" s="62">
        <v>-0.001127</v>
      </c>
      <c r="G42" s="62">
        <v>-0.001038</v>
      </c>
      <c r="H42" s="62">
        <v>-9.77E-4</v>
      </c>
      <c r="I42" s="62">
        <v>-9.7E-4</v>
      </c>
      <c r="J42" s="62">
        <v>-0.001015</v>
      </c>
      <c r="K42" s="62">
        <v>-9.88E-4</v>
      </c>
      <c r="L42" s="62">
        <v>-9.86E-4</v>
      </c>
      <c r="M42" s="62">
        <v>-9.91E-4</v>
      </c>
      <c r="N42" s="62">
        <v>-9.47E-4</v>
      </c>
      <c r="O42" s="62">
        <v>-8.91E-4</v>
      </c>
      <c r="P42" s="62">
        <v>-8.27E-4</v>
      </c>
      <c r="Q42" s="62">
        <v>-7.75E-4</v>
      </c>
      <c r="R42" s="62">
        <v>-8.21E-4</v>
      </c>
      <c r="S42" s="62">
        <v>-8.26E-4</v>
      </c>
      <c r="T42" s="62">
        <v>-6.93E-4</v>
      </c>
      <c r="U42" s="62">
        <v>-4.25E-4</v>
      </c>
      <c r="V42" s="62">
        <v>-2.05E-4</v>
      </c>
      <c r="W42" s="63">
        <v>-7.7E-5</v>
      </c>
      <c r="X42" s="63">
        <v>-8.5E-5</v>
      </c>
      <c r="Y42" s="62">
        <v>0.0</v>
      </c>
      <c r="Z42" s="63">
        <v>6.0E-5</v>
      </c>
      <c r="AA42" s="62">
        <v>1.47E-4</v>
      </c>
      <c r="AB42" s="62">
        <v>1.97E-4</v>
      </c>
      <c r="AC42" s="62">
        <v>1.92E-4</v>
      </c>
      <c r="AD42" s="62">
        <v>1.66E-4</v>
      </c>
      <c r="AE42" s="62">
        <v>2.27E-4</v>
      </c>
      <c r="AF42" s="62">
        <v>2.17E-4</v>
      </c>
      <c r="AG42" s="62">
        <v>2.64E-4</v>
      </c>
      <c r="AH42" s="62">
        <v>4.07E-4</v>
      </c>
    </row>
    <row r="43">
      <c r="A43" s="62">
        <v>-0.001039</v>
      </c>
      <c r="B43" s="62">
        <v>-0.001213</v>
      </c>
      <c r="C43" s="62">
        <v>-0.001342</v>
      </c>
      <c r="D43" s="62">
        <v>-0.001376</v>
      </c>
      <c r="E43" s="62">
        <v>-0.001393</v>
      </c>
      <c r="F43" s="62">
        <v>-0.001317</v>
      </c>
      <c r="G43" s="62">
        <v>-0.001218</v>
      </c>
      <c r="H43" s="62">
        <v>-0.001141</v>
      </c>
      <c r="I43" s="62">
        <v>-0.001144</v>
      </c>
      <c r="J43" s="62">
        <v>-0.001173</v>
      </c>
      <c r="K43" s="62">
        <v>-0.001136</v>
      </c>
      <c r="L43" s="62">
        <v>-0.001117</v>
      </c>
      <c r="M43" s="62">
        <v>-0.001115</v>
      </c>
      <c r="N43" s="62">
        <v>-0.001059</v>
      </c>
      <c r="O43" s="62">
        <v>-0.001002</v>
      </c>
      <c r="P43" s="62">
        <v>-9.29E-4</v>
      </c>
      <c r="Q43" s="62">
        <v>-8.45E-4</v>
      </c>
      <c r="R43" s="62">
        <v>-8.99E-4</v>
      </c>
      <c r="S43" s="62">
        <v>-8.7E-4</v>
      </c>
      <c r="T43" s="62">
        <v>-7.55E-4</v>
      </c>
      <c r="U43" s="62">
        <v>-4.94E-4</v>
      </c>
      <c r="V43" s="62">
        <v>-2.67E-4</v>
      </c>
      <c r="W43" s="62">
        <v>-1.49E-4</v>
      </c>
      <c r="X43" s="62">
        <v>-1.22E-4</v>
      </c>
      <c r="Y43" s="62">
        <v>0.0</v>
      </c>
      <c r="Z43" s="63">
        <v>5.1E-5</v>
      </c>
      <c r="AA43" s="62">
        <v>1.64E-4</v>
      </c>
      <c r="AB43" s="62">
        <v>2.14E-4</v>
      </c>
      <c r="AC43" s="62">
        <v>2.48E-4</v>
      </c>
      <c r="AD43" s="62">
        <v>2.36E-4</v>
      </c>
      <c r="AE43" s="62">
        <v>3.42E-4</v>
      </c>
      <c r="AF43" s="62">
        <v>3.31E-4</v>
      </c>
      <c r="AG43" s="62">
        <v>3.87E-4</v>
      </c>
      <c r="AH43" s="62">
        <v>5.45E-4</v>
      </c>
    </row>
    <row r="44">
      <c r="A44" s="62">
        <v>-0.001046</v>
      </c>
      <c r="B44" s="62">
        <v>-0.001255</v>
      </c>
      <c r="C44" s="62">
        <v>-0.00142</v>
      </c>
      <c r="D44" s="62">
        <v>-0.001464</v>
      </c>
      <c r="E44" s="62">
        <v>-0.001492</v>
      </c>
      <c r="F44" s="62">
        <v>-0.001446</v>
      </c>
      <c r="G44" s="62">
        <v>-0.001334</v>
      </c>
      <c r="H44" s="62">
        <v>-0.001279</v>
      </c>
      <c r="I44" s="62">
        <v>-0.001246</v>
      </c>
      <c r="J44" s="62">
        <v>-0.001298</v>
      </c>
      <c r="K44" s="62">
        <v>-0.001274</v>
      </c>
      <c r="L44" s="62">
        <v>-0.001247</v>
      </c>
      <c r="M44" s="62">
        <v>-0.00124</v>
      </c>
      <c r="N44" s="62">
        <v>-0.001181</v>
      </c>
      <c r="O44" s="62">
        <v>-0.001105</v>
      </c>
      <c r="P44" s="62">
        <v>-0.001028</v>
      </c>
      <c r="Q44" s="62">
        <v>-9.43E-4</v>
      </c>
      <c r="R44" s="62">
        <v>-9.62E-4</v>
      </c>
      <c r="S44" s="62">
        <v>-9.39E-4</v>
      </c>
      <c r="T44" s="62">
        <v>-8.12E-4</v>
      </c>
      <c r="U44" s="62">
        <v>-5.12E-4</v>
      </c>
      <c r="V44" s="62">
        <v>-2.95E-4</v>
      </c>
      <c r="W44" s="62">
        <v>-1.37E-4</v>
      </c>
      <c r="X44" s="62">
        <v>-1.43E-4</v>
      </c>
      <c r="Y44" s="62">
        <v>0.0</v>
      </c>
      <c r="Z44" s="63">
        <v>9.7E-5</v>
      </c>
      <c r="AA44" s="62">
        <v>2.15E-4</v>
      </c>
      <c r="AB44" s="62">
        <v>3.07E-4</v>
      </c>
      <c r="AC44" s="62">
        <v>3.8E-4</v>
      </c>
      <c r="AD44" s="62">
        <v>3.92E-4</v>
      </c>
      <c r="AE44" s="62">
        <v>5.27E-4</v>
      </c>
      <c r="AF44" s="62">
        <v>5.43E-4</v>
      </c>
      <c r="AG44" s="62">
        <v>6.22E-4</v>
      </c>
      <c r="AH44" s="62">
        <v>7.82E-4</v>
      </c>
    </row>
    <row r="45">
      <c r="A45" s="62">
        <v>-9.68E-4</v>
      </c>
      <c r="B45" s="62">
        <v>-0.00117</v>
      </c>
      <c r="C45" s="62">
        <v>-0.001327</v>
      </c>
      <c r="D45" s="62">
        <v>-0.001377</v>
      </c>
      <c r="E45" s="62">
        <v>-0.001371</v>
      </c>
      <c r="F45" s="62">
        <v>-0.001332</v>
      </c>
      <c r="G45" s="62">
        <v>-0.001237</v>
      </c>
      <c r="H45" s="62">
        <v>-0.001164</v>
      </c>
      <c r="I45" s="62">
        <v>-0.001144</v>
      </c>
      <c r="J45" s="62">
        <v>-0.001177</v>
      </c>
      <c r="K45" s="62">
        <v>-0.001127</v>
      </c>
      <c r="L45" s="62">
        <v>-0.001125</v>
      </c>
      <c r="M45" s="62">
        <v>-0.001135</v>
      </c>
      <c r="N45" s="62">
        <v>-0.001071</v>
      </c>
      <c r="O45" s="62">
        <v>-0.001005</v>
      </c>
      <c r="P45" s="62">
        <v>-9.33E-4</v>
      </c>
      <c r="Q45" s="62">
        <v>-8.74E-4</v>
      </c>
      <c r="R45" s="62">
        <v>-8.69E-4</v>
      </c>
      <c r="S45" s="62">
        <v>-8.62E-4</v>
      </c>
      <c r="T45" s="62">
        <v>-7.18E-4</v>
      </c>
      <c r="U45" s="62">
        <v>-4.85E-4</v>
      </c>
      <c r="V45" s="62">
        <v>-2.43E-4</v>
      </c>
      <c r="W45" s="62">
        <v>-1.23E-4</v>
      </c>
      <c r="X45" s="63">
        <v>-8.2E-5</v>
      </c>
      <c r="Y45" s="62">
        <v>0.0</v>
      </c>
      <c r="Z45" s="62">
        <v>1.26E-4</v>
      </c>
      <c r="AA45" s="62">
        <v>2.19E-4</v>
      </c>
      <c r="AB45" s="62">
        <v>2.84E-4</v>
      </c>
      <c r="AC45" s="62">
        <v>3.73E-4</v>
      </c>
      <c r="AD45" s="62">
        <v>3.96E-4</v>
      </c>
      <c r="AE45" s="62">
        <v>5.76E-4</v>
      </c>
      <c r="AF45" s="62">
        <v>6.17E-4</v>
      </c>
      <c r="AG45" s="62">
        <v>7.17E-4</v>
      </c>
      <c r="AH45" s="62">
        <v>8.95E-4</v>
      </c>
    </row>
    <row r="46">
      <c r="A46" s="62">
        <v>-0.001107</v>
      </c>
      <c r="B46" s="62">
        <v>-0.001318</v>
      </c>
      <c r="C46" s="62">
        <v>-0.001484</v>
      </c>
      <c r="D46" s="62">
        <v>-0.00154</v>
      </c>
      <c r="E46" s="62">
        <v>-0.001564</v>
      </c>
      <c r="F46" s="62">
        <v>-0.001524</v>
      </c>
      <c r="G46" s="62">
        <v>-0.001421</v>
      </c>
      <c r="H46" s="62">
        <v>-0.00135</v>
      </c>
      <c r="I46" s="62">
        <v>-0.001328</v>
      </c>
      <c r="J46" s="62">
        <v>-0.001379</v>
      </c>
      <c r="K46" s="62">
        <v>-0.001334</v>
      </c>
      <c r="L46" s="62">
        <v>-0.001313</v>
      </c>
      <c r="M46" s="62">
        <v>-0.001296</v>
      </c>
      <c r="N46" s="62">
        <v>-0.001236</v>
      </c>
      <c r="O46" s="62">
        <v>-0.001151</v>
      </c>
      <c r="P46" s="62">
        <v>-0.001058</v>
      </c>
      <c r="Q46" s="62">
        <v>-9.7E-4</v>
      </c>
      <c r="R46" s="62">
        <v>-9.75E-4</v>
      </c>
      <c r="S46" s="62">
        <v>-9.25E-4</v>
      </c>
      <c r="T46" s="62">
        <v>-7.92E-4</v>
      </c>
      <c r="U46" s="62">
        <v>-5.34E-4</v>
      </c>
      <c r="V46" s="62">
        <v>-3.17E-4</v>
      </c>
      <c r="W46" s="62">
        <v>-1.63E-4</v>
      </c>
      <c r="X46" s="62">
        <v>-1.51E-4</v>
      </c>
      <c r="Y46" s="62">
        <v>0.0</v>
      </c>
      <c r="Z46" s="63">
        <v>8.1E-5</v>
      </c>
      <c r="AA46" s="62">
        <v>1.98E-4</v>
      </c>
      <c r="AB46" s="62">
        <v>3.12E-4</v>
      </c>
      <c r="AC46" s="62">
        <v>4.17E-4</v>
      </c>
      <c r="AD46" s="62">
        <v>4.46E-4</v>
      </c>
      <c r="AE46" s="62">
        <v>6.46E-4</v>
      </c>
      <c r="AF46" s="62">
        <v>6.98E-4</v>
      </c>
      <c r="AG46" s="62">
        <v>7.93E-4</v>
      </c>
      <c r="AH46" s="62">
        <v>9.76E-4</v>
      </c>
    </row>
    <row r="47">
      <c r="A47" s="62">
        <v>-9.92E-4</v>
      </c>
      <c r="B47" s="62">
        <v>-0.001193</v>
      </c>
      <c r="C47" s="62">
        <v>-0.001357</v>
      </c>
      <c r="D47" s="62">
        <v>-0.001419</v>
      </c>
      <c r="E47" s="62">
        <v>-0.00143</v>
      </c>
      <c r="F47" s="62">
        <v>-0.001401</v>
      </c>
      <c r="G47" s="62">
        <v>-0.001318</v>
      </c>
      <c r="H47" s="62">
        <v>-0.001249</v>
      </c>
      <c r="I47" s="62">
        <v>-0.001223</v>
      </c>
      <c r="J47" s="62">
        <v>-0.001261</v>
      </c>
      <c r="K47" s="62">
        <v>-0.001237</v>
      </c>
      <c r="L47" s="62">
        <v>-0.001211</v>
      </c>
      <c r="M47" s="62">
        <v>-0.001217</v>
      </c>
      <c r="N47" s="62">
        <v>-0.00116</v>
      </c>
      <c r="O47" s="62">
        <v>-0.001093</v>
      </c>
      <c r="P47" s="62">
        <v>-0.001026</v>
      </c>
      <c r="Q47" s="62">
        <v>-9.45E-4</v>
      </c>
      <c r="R47" s="62">
        <v>-9.53E-4</v>
      </c>
      <c r="S47" s="62">
        <v>-9.17E-4</v>
      </c>
      <c r="T47" s="62">
        <v>-7.95E-4</v>
      </c>
      <c r="U47" s="62">
        <v>-5.36E-4</v>
      </c>
      <c r="V47" s="62">
        <v>-3.13E-4</v>
      </c>
      <c r="W47" s="62">
        <v>-1.3E-4</v>
      </c>
      <c r="X47" s="62">
        <v>-1.3E-4</v>
      </c>
      <c r="Y47" s="62">
        <v>0.0</v>
      </c>
      <c r="Z47" s="62">
        <v>1.16E-4</v>
      </c>
      <c r="AA47" s="62">
        <v>2.51E-4</v>
      </c>
      <c r="AB47" s="62">
        <v>3.73E-4</v>
      </c>
      <c r="AC47" s="62">
        <v>4.93E-4</v>
      </c>
      <c r="AD47" s="62">
        <v>5.65E-4</v>
      </c>
      <c r="AE47" s="62">
        <v>7.65E-4</v>
      </c>
      <c r="AF47" s="62">
        <v>8.5E-4</v>
      </c>
      <c r="AG47" s="62">
        <v>9.63E-4</v>
      </c>
      <c r="AH47" s="62">
        <v>0.001176</v>
      </c>
    </row>
    <row r="48">
      <c r="A48" s="62">
        <v>-9.76E-4</v>
      </c>
      <c r="B48" s="62">
        <v>-0.001156</v>
      </c>
      <c r="C48" s="62">
        <v>-0.001291</v>
      </c>
      <c r="D48" s="62">
        <v>-0.001314</v>
      </c>
      <c r="E48" s="62">
        <v>-0.001363</v>
      </c>
      <c r="F48" s="62">
        <v>-0.001314</v>
      </c>
      <c r="G48" s="62">
        <v>-0.001235</v>
      </c>
      <c r="H48" s="62">
        <v>-0.001165</v>
      </c>
      <c r="I48" s="62">
        <v>-0.001164</v>
      </c>
      <c r="J48" s="62">
        <v>-0.001183</v>
      </c>
      <c r="K48" s="62">
        <v>-0.001143</v>
      </c>
      <c r="L48" s="62">
        <v>-0.001141</v>
      </c>
      <c r="M48" s="62">
        <v>-0.001154</v>
      </c>
      <c r="N48" s="62">
        <v>-0.001075</v>
      </c>
      <c r="O48" s="62">
        <v>-0.001029</v>
      </c>
      <c r="P48" s="62">
        <v>-9.46E-4</v>
      </c>
      <c r="Q48" s="62">
        <v>-8.83E-4</v>
      </c>
      <c r="R48" s="62">
        <v>-8.9E-4</v>
      </c>
      <c r="S48" s="62">
        <v>-8.77E-4</v>
      </c>
      <c r="T48" s="62">
        <v>-7.23E-4</v>
      </c>
      <c r="U48" s="62">
        <v>-5.11E-4</v>
      </c>
      <c r="V48" s="62">
        <v>-2.7E-4</v>
      </c>
      <c r="W48" s="62">
        <v>-1.47E-4</v>
      </c>
      <c r="X48" s="62">
        <v>-1.2E-4</v>
      </c>
      <c r="Y48" s="62">
        <v>0.0</v>
      </c>
      <c r="Z48" s="63">
        <v>8.7E-5</v>
      </c>
      <c r="AA48" s="62">
        <v>2.08E-4</v>
      </c>
      <c r="AB48" s="62">
        <v>3.01E-4</v>
      </c>
      <c r="AC48" s="62">
        <v>4.3E-4</v>
      </c>
      <c r="AD48" s="62">
        <v>5.39E-4</v>
      </c>
      <c r="AE48" s="62">
        <v>7.54E-4</v>
      </c>
      <c r="AF48" s="62">
        <v>8.47E-4</v>
      </c>
      <c r="AG48" s="62">
        <v>9.48E-4</v>
      </c>
      <c r="AH48" s="62">
        <v>0.001173</v>
      </c>
    </row>
    <row r="49">
      <c r="A49" s="62">
        <v>-0.001079</v>
      </c>
      <c r="B49" s="62">
        <v>-0.001294</v>
      </c>
      <c r="C49" s="62">
        <v>-0.001446</v>
      </c>
      <c r="D49" s="62">
        <v>-0.001436</v>
      </c>
      <c r="E49" s="62">
        <v>-0.001469</v>
      </c>
      <c r="F49" s="62">
        <v>-0.001416</v>
      </c>
      <c r="G49" s="62">
        <v>-0.001331</v>
      </c>
      <c r="H49" s="62">
        <v>-0.001256</v>
      </c>
      <c r="I49" s="62">
        <v>-0.001237</v>
      </c>
      <c r="J49" s="62">
        <v>-0.001285</v>
      </c>
      <c r="K49" s="62">
        <v>-0.001241</v>
      </c>
      <c r="L49" s="62">
        <v>-0.00122</v>
      </c>
      <c r="M49" s="62">
        <v>-0.001218</v>
      </c>
      <c r="N49" s="62">
        <v>-0.001165</v>
      </c>
      <c r="O49" s="62">
        <v>-0.001078</v>
      </c>
      <c r="P49" s="62">
        <v>-0.001003</v>
      </c>
      <c r="Q49" s="62">
        <v>-9.35E-4</v>
      </c>
      <c r="R49" s="62">
        <v>-9.48E-4</v>
      </c>
      <c r="S49" s="62">
        <v>-9.04E-4</v>
      </c>
      <c r="T49" s="62">
        <v>-7.96E-4</v>
      </c>
      <c r="U49" s="62">
        <v>-5.48E-4</v>
      </c>
      <c r="V49" s="62">
        <v>-3.27E-4</v>
      </c>
      <c r="W49" s="62">
        <v>-1.84E-4</v>
      </c>
      <c r="X49" s="62">
        <v>-1.77E-4</v>
      </c>
      <c r="Y49" s="62">
        <v>0.0</v>
      </c>
      <c r="Z49" s="63">
        <v>3.6E-5</v>
      </c>
      <c r="AA49" s="62">
        <v>1.66E-4</v>
      </c>
      <c r="AB49" s="62">
        <v>2.81E-4</v>
      </c>
      <c r="AC49" s="62">
        <v>4.26E-4</v>
      </c>
      <c r="AD49" s="62">
        <v>4.98E-4</v>
      </c>
      <c r="AE49" s="62">
        <v>7.2E-4</v>
      </c>
      <c r="AF49" s="62">
        <v>8.03E-4</v>
      </c>
      <c r="AG49" s="62">
        <v>9.23E-4</v>
      </c>
      <c r="AH49" s="62">
        <v>0.001149</v>
      </c>
    </row>
    <row r="50">
      <c r="A50" s="62">
        <v>-9.14E-4</v>
      </c>
      <c r="B50" s="62">
        <v>-0.001129</v>
      </c>
      <c r="C50" s="62">
        <v>-0.001283</v>
      </c>
      <c r="D50" s="62">
        <v>-0.001354</v>
      </c>
      <c r="E50" s="62">
        <v>-0.001375</v>
      </c>
      <c r="F50" s="62">
        <v>-0.001359</v>
      </c>
      <c r="G50" s="62">
        <v>-0.001249</v>
      </c>
      <c r="H50" s="62">
        <v>-0.001162</v>
      </c>
      <c r="I50" s="62">
        <v>-0.001131</v>
      </c>
      <c r="J50" s="62">
        <v>-0.001184</v>
      </c>
      <c r="K50" s="62">
        <v>-0.001133</v>
      </c>
      <c r="L50" s="62">
        <v>-0.001129</v>
      </c>
      <c r="M50" s="62">
        <v>-0.001148</v>
      </c>
      <c r="N50" s="62">
        <v>-0.001088</v>
      </c>
      <c r="O50" s="62">
        <v>-9.99E-4</v>
      </c>
      <c r="P50" s="62">
        <v>-9.52E-4</v>
      </c>
      <c r="Q50" s="62">
        <v>-8.92E-4</v>
      </c>
      <c r="R50" s="62">
        <v>-9.05E-4</v>
      </c>
      <c r="S50" s="62">
        <v>-8.83E-4</v>
      </c>
      <c r="T50" s="62">
        <v>-7.51E-4</v>
      </c>
      <c r="U50" s="62">
        <v>-4.99E-4</v>
      </c>
      <c r="V50" s="62">
        <v>-3.05E-4</v>
      </c>
      <c r="W50" s="62">
        <v>-1.67E-4</v>
      </c>
      <c r="X50" s="62">
        <v>-1.3E-4</v>
      </c>
      <c r="Y50" s="62">
        <v>0.0</v>
      </c>
      <c r="Z50" s="63">
        <v>9.7E-5</v>
      </c>
      <c r="AA50" s="62">
        <v>2.39E-4</v>
      </c>
      <c r="AB50" s="62">
        <v>3.44E-4</v>
      </c>
      <c r="AC50" s="62">
        <v>4.91E-4</v>
      </c>
      <c r="AD50" s="62">
        <v>6.05E-4</v>
      </c>
      <c r="AE50" s="62">
        <v>8.34E-4</v>
      </c>
      <c r="AF50" s="62">
        <v>9.62E-4</v>
      </c>
      <c r="AG50" s="62">
        <v>0.001082</v>
      </c>
      <c r="AH50" s="62">
        <v>0.00129</v>
      </c>
    </row>
    <row r="51">
      <c r="A51" s="62">
        <v>-8.96E-4</v>
      </c>
      <c r="B51" s="62">
        <v>-0.001099</v>
      </c>
      <c r="C51" s="62">
        <v>-0.001264</v>
      </c>
      <c r="D51" s="62">
        <v>-0.001341</v>
      </c>
      <c r="E51" s="62">
        <v>-0.001395</v>
      </c>
      <c r="F51" s="62">
        <v>-0.001358</v>
      </c>
      <c r="G51" s="62">
        <v>-0.001283</v>
      </c>
      <c r="H51" s="62">
        <v>-0.001188</v>
      </c>
      <c r="I51" s="62">
        <v>-0.001183</v>
      </c>
      <c r="J51" s="62">
        <v>-0.001214</v>
      </c>
      <c r="K51" s="62">
        <v>-0.001189</v>
      </c>
      <c r="L51" s="62">
        <v>-0.001173</v>
      </c>
      <c r="M51" s="62">
        <v>-0.001192</v>
      </c>
      <c r="N51" s="62">
        <v>-0.001124</v>
      </c>
      <c r="O51" s="62">
        <v>-0.001056</v>
      </c>
      <c r="P51" s="62">
        <v>-9.8E-4</v>
      </c>
      <c r="Q51" s="62">
        <v>-9.25E-4</v>
      </c>
      <c r="R51" s="62">
        <v>-9.32E-4</v>
      </c>
      <c r="S51" s="62">
        <v>-8.96E-4</v>
      </c>
      <c r="T51" s="62">
        <v>-7.6E-4</v>
      </c>
      <c r="U51" s="62">
        <v>-5.29E-4</v>
      </c>
      <c r="V51" s="62">
        <v>-2.94E-4</v>
      </c>
      <c r="W51" s="62">
        <v>-1.46E-4</v>
      </c>
      <c r="X51" s="62">
        <v>-1.35E-4</v>
      </c>
      <c r="Y51" s="62">
        <v>0.0</v>
      </c>
      <c r="Z51" s="63">
        <v>8.7E-5</v>
      </c>
      <c r="AA51" s="62">
        <v>1.83E-4</v>
      </c>
      <c r="AB51" s="62">
        <v>2.75E-4</v>
      </c>
      <c r="AC51" s="62">
        <v>4.38E-4</v>
      </c>
      <c r="AD51" s="62">
        <v>5.19E-4</v>
      </c>
      <c r="AE51" s="62">
        <v>7.23E-4</v>
      </c>
      <c r="AF51" s="62">
        <v>8.7E-4</v>
      </c>
      <c r="AG51" s="62">
        <v>9.86E-4</v>
      </c>
      <c r="AH51" s="62">
        <v>0.001195</v>
      </c>
    </row>
    <row r="52">
      <c r="A52" s="62">
        <v>-8.56E-4</v>
      </c>
      <c r="B52" s="62">
        <v>-0.001085</v>
      </c>
      <c r="C52" s="62">
        <v>-0.001285</v>
      </c>
      <c r="D52" s="62">
        <v>-0.001343</v>
      </c>
      <c r="E52" s="62">
        <v>-0.001374</v>
      </c>
      <c r="F52" s="62">
        <v>-0.0013</v>
      </c>
      <c r="G52" s="62">
        <v>-0.001227</v>
      </c>
      <c r="H52" s="62">
        <v>-0.001154</v>
      </c>
      <c r="I52" s="62">
        <v>-0.00112</v>
      </c>
      <c r="J52" s="62">
        <v>-0.001172</v>
      </c>
      <c r="K52" s="62">
        <v>-0.001147</v>
      </c>
      <c r="L52" s="62">
        <v>-0.001115</v>
      </c>
      <c r="M52" s="62">
        <v>-0.001118</v>
      </c>
      <c r="N52" s="62">
        <v>-0.001084</v>
      </c>
      <c r="O52" s="62">
        <v>-0.001008</v>
      </c>
      <c r="P52" s="62">
        <v>-9.55E-4</v>
      </c>
      <c r="Q52" s="62">
        <v>-8.92E-4</v>
      </c>
      <c r="R52" s="62">
        <v>-9.3E-4</v>
      </c>
      <c r="S52" s="62">
        <v>-8.91E-4</v>
      </c>
      <c r="T52" s="62">
        <v>-7.75E-4</v>
      </c>
      <c r="U52" s="62">
        <v>-5.55E-4</v>
      </c>
      <c r="V52" s="62">
        <v>-3.36E-4</v>
      </c>
      <c r="W52" s="62">
        <v>-1.79E-4</v>
      </c>
      <c r="X52" s="62">
        <v>-1.51E-4</v>
      </c>
      <c r="Y52" s="62">
        <v>0.0</v>
      </c>
      <c r="Z52" s="63">
        <v>4.7E-5</v>
      </c>
      <c r="AA52" s="62">
        <v>1.68E-4</v>
      </c>
      <c r="AB52" s="62">
        <v>2.92E-4</v>
      </c>
      <c r="AC52" s="62">
        <v>4.31E-4</v>
      </c>
      <c r="AD52" s="62">
        <v>5.11E-4</v>
      </c>
      <c r="AE52" s="62">
        <v>7.02E-4</v>
      </c>
      <c r="AF52" s="62">
        <v>8.25E-4</v>
      </c>
      <c r="AG52" s="62">
        <v>9.56E-4</v>
      </c>
      <c r="AH52" s="62">
        <v>0.001151</v>
      </c>
    </row>
    <row r="53">
      <c r="A53" s="62">
        <v>-7.51E-4</v>
      </c>
      <c r="B53" s="62">
        <v>-9.34E-4</v>
      </c>
      <c r="C53" s="62">
        <v>-0.001075</v>
      </c>
      <c r="D53" s="62">
        <v>-0.001144</v>
      </c>
      <c r="E53" s="62">
        <v>-0.001186</v>
      </c>
      <c r="F53" s="62">
        <v>-0.001176</v>
      </c>
      <c r="G53" s="62">
        <v>-0.001121</v>
      </c>
      <c r="H53" s="62">
        <v>-0.001054</v>
      </c>
      <c r="I53" s="62">
        <v>-0.001066</v>
      </c>
      <c r="J53" s="62">
        <v>-0.0011</v>
      </c>
      <c r="K53" s="62">
        <v>-0.001087</v>
      </c>
      <c r="L53" s="62">
        <v>-0.001085</v>
      </c>
      <c r="M53" s="62">
        <v>-0.001102</v>
      </c>
      <c r="N53" s="62">
        <v>-0.001065</v>
      </c>
      <c r="O53" s="62">
        <v>-9.93E-4</v>
      </c>
      <c r="P53" s="62">
        <v>-9.36E-4</v>
      </c>
      <c r="Q53" s="62">
        <v>-8.79E-4</v>
      </c>
      <c r="R53" s="62">
        <v>-8.88E-4</v>
      </c>
      <c r="S53" s="62">
        <v>-8.65E-4</v>
      </c>
      <c r="T53" s="62">
        <v>-7.39E-4</v>
      </c>
      <c r="U53" s="62">
        <v>-5.11E-4</v>
      </c>
      <c r="V53" s="62">
        <v>-2.86E-4</v>
      </c>
      <c r="W53" s="62">
        <v>-1.36E-4</v>
      </c>
      <c r="X53" s="63">
        <v>-9.7E-5</v>
      </c>
      <c r="Y53" s="62">
        <v>0.0</v>
      </c>
      <c r="Z53" s="62">
        <v>1.04E-4</v>
      </c>
      <c r="AA53" s="62">
        <v>1.99E-4</v>
      </c>
      <c r="AB53" s="62">
        <v>3.07E-4</v>
      </c>
      <c r="AC53" s="62">
        <v>4.36E-4</v>
      </c>
      <c r="AD53" s="62">
        <v>5.46E-4</v>
      </c>
      <c r="AE53" s="62">
        <v>7.29E-4</v>
      </c>
      <c r="AF53" s="62">
        <v>8.61E-4</v>
      </c>
      <c r="AG53" s="62">
        <v>9.85E-4</v>
      </c>
      <c r="AH53" s="62">
        <v>0.001189</v>
      </c>
    </row>
    <row r="54">
      <c r="A54" s="62">
        <v>-7.62E-4</v>
      </c>
      <c r="B54" s="62">
        <v>-9.59E-4</v>
      </c>
      <c r="C54" s="62">
        <v>-0.00112</v>
      </c>
      <c r="D54" s="62">
        <v>-0.001173</v>
      </c>
      <c r="E54" s="62">
        <v>-0.001229</v>
      </c>
      <c r="F54" s="62">
        <v>-0.0012</v>
      </c>
      <c r="G54" s="62">
        <v>-0.001127</v>
      </c>
      <c r="H54" s="62">
        <v>-0.001076</v>
      </c>
      <c r="I54" s="62">
        <v>-0.001075</v>
      </c>
      <c r="J54" s="62">
        <v>-0.00111</v>
      </c>
      <c r="K54" s="62">
        <v>-0.001107</v>
      </c>
      <c r="L54" s="62">
        <v>-0.00109</v>
      </c>
      <c r="M54" s="62">
        <v>-0.00111</v>
      </c>
      <c r="N54" s="62">
        <v>-0.00106</v>
      </c>
      <c r="O54" s="62">
        <v>-0.001006</v>
      </c>
      <c r="P54" s="62">
        <v>-9.48E-4</v>
      </c>
      <c r="Q54" s="62">
        <v>-8.9E-4</v>
      </c>
      <c r="R54" s="62">
        <v>-9.3E-4</v>
      </c>
      <c r="S54" s="62">
        <v>-9.0E-4</v>
      </c>
      <c r="T54" s="62">
        <v>-7.91E-4</v>
      </c>
      <c r="U54" s="62">
        <v>-5.58E-4</v>
      </c>
      <c r="V54" s="62">
        <v>-3.31E-4</v>
      </c>
      <c r="W54" s="62">
        <v>-1.86E-4</v>
      </c>
      <c r="X54" s="62">
        <v>-1.35E-4</v>
      </c>
      <c r="Y54" s="62">
        <v>0.0</v>
      </c>
      <c r="Z54" s="63">
        <v>6.3E-5</v>
      </c>
      <c r="AA54" s="62">
        <v>1.63E-4</v>
      </c>
      <c r="AB54" s="62">
        <v>2.78E-4</v>
      </c>
      <c r="AC54" s="62">
        <v>4.16E-4</v>
      </c>
      <c r="AD54" s="62">
        <v>4.82E-4</v>
      </c>
      <c r="AE54" s="62">
        <v>6.61E-4</v>
      </c>
      <c r="AF54" s="62">
        <v>7.88E-4</v>
      </c>
      <c r="AG54" s="62">
        <v>9.03E-4</v>
      </c>
      <c r="AH54" s="62">
        <v>0.001101</v>
      </c>
    </row>
    <row r="55">
      <c r="A55" s="62">
        <v>-7.17E-4</v>
      </c>
      <c r="B55" s="62">
        <v>-9.18E-4</v>
      </c>
      <c r="C55" s="62">
        <v>-0.001117</v>
      </c>
      <c r="D55" s="62">
        <v>-0.001195</v>
      </c>
      <c r="E55" s="62">
        <v>-0.001232</v>
      </c>
      <c r="F55" s="62">
        <v>-0.001225</v>
      </c>
      <c r="G55" s="62">
        <v>-0.001183</v>
      </c>
      <c r="H55" s="62">
        <v>-0.001127</v>
      </c>
      <c r="I55" s="62">
        <v>-0.001114</v>
      </c>
      <c r="J55" s="62">
        <v>-0.001171</v>
      </c>
      <c r="K55" s="62">
        <v>-0.001147</v>
      </c>
      <c r="L55" s="62">
        <v>-0.001148</v>
      </c>
      <c r="M55" s="62">
        <v>-0.001171</v>
      </c>
      <c r="N55" s="62">
        <v>-0.001125</v>
      </c>
      <c r="O55" s="62">
        <v>-0.001062</v>
      </c>
      <c r="P55" s="62">
        <v>-9.96E-4</v>
      </c>
      <c r="Q55" s="62">
        <v>-9.42E-4</v>
      </c>
      <c r="R55" s="62">
        <v>-9.82E-4</v>
      </c>
      <c r="S55" s="62">
        <v>-9.41E-4</v>
      </c>
      <c r="T55" s="62">
        <v>-8.4E-4</v>
      </c>
      <c r="U55" s="62">
        <v>-5.82E-4</v>
      </c>
      <c r="V55" s="62">
        <v>-3.44E-4</v>
      </c>
      <c r="W55" s="62">
        <v>-1.8E-4</v>
      </c>
      <c r="X55" s="62">
        <v>-1.45E-4</v>
      </c>
      <c r="Y55" s="62">
        <v>0.0</v>
      </c>
      <c r="Z55" s="63">
        <v>6.8E-5</v>
      </c>
      <c r="AA55" s="62">
        <v>1.66E-4</v>
      </c>
      <c r="AB55" s="62">
        <v>2.88E-4</v>
      </c>
      <c r="AC55" s="62">
        <v>4.25E-4</v>
      </c>
      <c r="AD55" s="62">
        <v>4.74E-4</v>
      </c>
      <c r="AE55" s="62">
        <v>6.67E-4</v>
      </c>
      <c r="AF55" s="62">
        <v>7.94E-4</v>
      </c>
      <c r="AG55" s="62">
        <v>9.25E-4</v>
      </c>
      <c r="AH55" s="62">
        <v>0.001103</v>
      </c>
    </row>
    <row r="56">
      <c r="A56" s="62">
        <v>-6.86E-4</v>
      </c>
      <c r="B56" s="62">
        <v>-8.92E-4</v>
      </c>
      <c r="C56" s="62">
        <v>-0.00104</v>
      </c>
      <c r="D56" s="62">
        <v>-0.00112</v>
      </c>
      <c r="E56" s="62">
        <v>-0.001173</v>
      </c>
      <c r="F56" s="62">
        <v>-0.001154</v>
      </c>
      <c r="G56" s="62">
        <v>-0.001098</v>
      </c>
      <c r="H56" s="62">
        <v>-0.00106</v>
      </c>
      <c r="I56" s="62">
        <v>-0.001067</v>
      </c>
      <c r="J56" s="62">
        <v>-0.001122</v>
      </c>
      <c r="K56" s="62">
        <v>-0.001101</v>
      </c>
      <c r="L56" s="62">
        <v>-0.001123</v>
      </c>
      <c r="M56" s="62">
        <v>-0.001139</v>
      </c>
      <c r="N56" s="62">
        <v>-0.001093</v>
      </c>
      <c r="O56" s="62">
        <v>-0.001047</v>
      </c>
      <c r="P56" s="62">
        <v>-9.97E-4</v>
      </c>
      <c r="Q56" s="62">
        <v>-9.37E-4</v>
      </c>
      <c r="R56" s="62">
        <v>-9.75E-4</v>
      </c>
      <c r="S56" s="62">
        <v>-9.45E-4</v>
      </c>
      <c r="T56" s="62">
        <v>-8.29E-4</v>
      </c>
      <c r="U56" s="62">
        <v>-5.72E-4</v>
      </c>
      <c r="V56" s="62">
        <v>-3.42E-4</v>
      </c>
      <c r="W56" s="62">
        <v>-1.77E-4</v>
      </c>
      <c r="X56" s="62">
        <v>-1.39E-4</v>
      </c>
      <c r="Y56" s="62">
        <v>0.0</v>
      </c>
      <c r="Z56" s="63">
        <v>7.0E-5</v>
      </c>
      <c r="AA56" s="62">
        <v>1.57E-4</v>
      </c>
      <c r="AB56" s="62">
        <v>2.6E-4</v>
      </c>
      <c r="AC56" s="62">
        <v>3.89E-4</v>
      </c>
      <c r="AD56" s="62">
        <v>4.74E-4</v>
      </c>
      <c r="AE56" s="62">
        <v>6.14E-4</v>
      </c>
      <c r="AF56" s="62">
        <v>7.45E-4</v>
      </c>
      <c r="AG56" s="62">
        <v>8.85E-4</v>
      </c>
      <c r="AH56" s="62">
        <v>0.001057</v>
      </c>
    </row>
    <row r="57">
      <c r="A57" s="62">
        <v>-7.9E-4</v>
      </c>
      <c r="B57" s="62">
        <v>-9.72E-4</v>
      </c>
      <c r="C57" s="62">
        <v>-0.001136</v>
      </c>
      <c r="D57" s="62">
        <v>-0.001199</v>
      </c>
      <c r="E57" s="62">
        <v>-0.001242</v>
      </c>
      <c r="F57" s="62">
        <v>-0.001209</v>
      </c>
      <c r="G57" s="62">
        <v>-0.001145</v>
      </c>
      <c r="H57" s="62">
        <v>-0.001108</v>
      </c>
      <c r="I57" s="62">
        <v>-0.001105</v>
      </c>
      <c r="J57" s="62">
        <v>-0.001156</v>
      </c>
      <c r="K57" s="62">
        <v>-0.001146</v>
      </c>
      <c r="L57" s="62">
        <v>-0.001145</v>
      </c>
      <c r="M57" s="62">
        <v>-0.001162</v>
      </c>
      <c r="N57" s="62">
        <v>-0.001127</v>
      </c>
      <c r="O57" s="62">
        <v>-0.001074</v>
      </c>
      <c r="P57" s="62">
        <v>-0.001034</v>
      </c>
      <c r="Q57" s="62">
        <v>-9.83E-4</v>
      </c>
      <c r="R57" s="62">
        <v>-0.001003</v>
      </c>
      <c r="S57" s="62">
        <v>-9.81E-4</v>
      </c>
      <c r="T57" s="62">
        <v>-8.59E-4</v>
      </c>
      <c r="U57" s="62">
        <v>-6.03E-4</v>
      </c>
      <c r="V57" s="62">
        <v>-3.66E-4</v>
      </c>
      <c r="W57" s="62">
        <v>-2.36E-4</v>
      </c>
      <c r="X57" s="62">
        <v>-1.67E-4</v>
      </c>
      <c r="Y57" s="62">
        <v>0.0</v>
      </c>
      <c r="Z57" s="63">
        <v>4.6E-5</v>
      </c>
      <c r="AA57" s="62">
        <v>1.41E-4</v>
      </c>
      <c r="AB57" s="62">
        <v>2.59E-4</v>
      </c>
      <c r="AC57" s="62">
        <v>3.91E-4</v>
      </c>
      <c r="AD57" s="62">
        <v>4.31E-4</v>
      </c>
      <c r="AE57" s="62">
        <v>5.9E-4</v>
      </c>
      <c r="AF57" s="62">
        <v>7.0E-4</v>
      </c>
      <c r="AG57" s="62">
        <v>8.47E-4</v>
      </c>
      <c r="AH57" s="62">
        <v>9.89E-4</v>
      </c>
    </row>
    <row r="58">
      <c r="A58" s="62">
        <v>-7.89E-4</v>
      </c>
      <c r="B58" s="62">
        <v>-9.78E-4</v>
      </c>
      <c r="C58" s="62">
        <v>-0.001148</v>
      </c>
      <c r="D58" s="62">
        <v>-0.001198</v>
      </c>
      <c r="E58" s="62">
        <v>-0.001227</v>
      </c>
      <c r="F58" s="62">
        <v>-0.001225</v>
      </c>
      <c r="G58" s="62">
        <v>-0.001163</v>
      </c>
      <c r="H58" s="62">
        <v>-0.001123</v>
      </c>
      <c r="I58" s="62">
        <v>-0.001106</v>
      </c>
      <c r="J58" s="62">
        <v>-0.001175</v>
      </c>
      <c r="K58" s="62">
        <v>-0.001156</v>
      </c>
      <c r="L58" s="62">
        <v>-0.001176</v>
      </c>
      <c r="M58" s="62">
        <v>-0.001189</v>
      </c>
      <c r="N58" s="62">
        <v>-0.001154</v>
      </c>
      <c r="O58" s="62">
        <v>-0.001097</v>
      </c>
      <c r="P58" s="62">
        <v>-0.001034</v>
      </c>
      <c r="Q58" s="62">
        <v>-9.91E-4</v>
      </c>
      <c r="R58" s="62">
        <v>-0.00102</v>
      </c>
      <c r="S58" s="62">
        <v>-9.96E-4</v>
      </c>
      <c r="T58" s="62">
        <v>-8.88E-4</v>
      </c>
      <c r="U58" s="62">
        <v>-6.12E-4</v>
      </c>
      <c r="V58" s="62">
        <v>-4.01E-4</v>
      </c>
      <c r="W58" s="62">
        <v>-2.09E-4</v>
      </c>
      <c r="X58" s="62">
        <v>-1.57E-4</v>
      </c>
      <c r="Y58" s="62">
        <v>0.0</v>
      </c>
      <c r="Z58" s="63">
        <v>6.5E-5</v>
      </c>
      <c r="AA58" s="62">
        <v>1.37E-4</v>
      </c>
      <c r="AB58" s="62">
        <v>2.71E-4</v>
      </c>
      <c r="AC58" s="62">
        <v>3.8E-4</v>
      </c>
      <c r="AD58" s="62">
        <v>4.56E-4</v>
      </c>
      <c r="AE58" s="62">
        <v>5.74E-4</v>
      </c>
      <c r="AF58" s="62">
        <v>6.74E-4</v>
      </c>
      <c r="AG58" s="62">
        <v>8.31E-4</v>
      </c>
      <c r="AH58" s="62">
        <v>9.74E-4</v>
      </c>
    </row>
    <row r="59">
      <c r="A59" s="62">
        <v>-8.43E-4</v>
      </c>
      <c r="B59" s="62">
        <v>-9.91E-4</v>
      </c>
      <c r="C59" s="62">
        <v>-0.00113</v>
      </c>
      <c r="D59" s="62">
        <v>-0.001195</v>
      </c>
      <c r="E59" s="62">
        <v>-0.001236</v>
      </c>
      <c r="F59" s="62">
        <v>-0.001206</v>
      </c>
      <c r="G59" s="62">
        <v>-0.001149</v>
      </c>
      <c r="H59" s="62">
        <v>-0.001104</v>
      </c>
      <c r="I59" s="62">
        <v>-0.0011</v>
      </c>
      <c r="J59" s="62">
        <v>-0.001157</v>
      </c>
      <c r="K59" s="62">
        <v>-0.001142</v>
      </c>
      <c r="L59" s="62">
        <v>-0.001147</v>
      </c>
      <c r="M59" s="62">
        <v>-0.00118</v>
      </c>
      <c r="N59" s="62">
        <v>-0.001128</v>
      </c>
      <c r="O59" s="62">
        <v>-0.001088</v>
      </c>
      <c r="P59" s="62">
        <v>-0.001018</v>
      </c>
      <c r="Q59" s="62">
        <v>-9.8E-4</v>
      </c>
      <c r="R59" s="62">
        <v>-0.001006</v>
      </c>
      <c r="S59" s="62">
        <v>-9.74E-4</v>
      </c>
      <c r="T59" s="62">
        <v>-8.47E-4</v>
      </c>
      <c r="U59" s="62">
        <v>-5.86E-4</v>
      </c>
      <c r="V59" s="62">
        <v>-3.48E-4</v>
      </c>
      <c r="W59" s="62">
        <v>-1.96E-4</v>
      </c>
      <c r="X59" s="62">
        <v>-1.42E-4</v>
      </c>
      <c r="Y59" s="62">
        <v>0.0</v>
      </c>
      <c r="Z59" s="63">
        <v>6.7E-5</v>
      </c>
      <c r="AA59" s="62">
        <v>1.49E-4</v>
      </c>
      <c r="AB59" s="62">
        <v>2.52E-4</v>
      </c>
      <c r="AC59" s="62">
        <v>3.4E-4</v>
      </c>
      <c r="AD59" s="62">
        <v>3.99E-4</v>
      </c>
      <c r="AE59" s="62">
        <v>5.16E-4</v>
      </c>
      <c r="AF59" s="62">
        <v>6.17E-4</v>
      </c>
      <c r="AG59" s="62">
        <v>7.38E-4</v>
      </c>
      <c r="AH59" s="62">
        <v>8.87E-4</v>
      </c>
    </row>
    <row r="60">
      <c r="A60" s="62">
        <v>-7.94E-4</v>
      </c>
      <c r="B60" s="62">
        <v>-9.57E-4</v>
      </c>
      <c r="C60" s="62">
        <v>-0.001118</v>
      </c>
      <c r="D60" s="62">
        <v>-0.001161</v>
      </c>
      <c r="E60" s="62">
        <v>-0.001203</v>
      </c>
      <c r="F60" s="62">
        <v>-0.00118</v>
      </c>
      <c r="G60" s="62">
        <v>-0.001111</v>
      </c>
      <c r="H60" s="62">
        <v>-0.001065</v>
      </c>
      <c r="I60" s="62">
        <v>-0.001066</v>
      </c>
      <c r="J60" s="62">
        <v>-0.001119</v>
      </c>
      <c r="K60" s="62">
        <v>-0.001124</v>
      </c>
      <c r="L60" s="62">
        <v>-0.001131</v>
      </c>
      <c r="M60" s="62">
        <v>-0.001145</v>
      </c>
      <c r="N60" s="62">
        <v>-0.001126</v>
      </c>
      <c r="O60" s="62">
        <v>-0.001072</v>
      </c>
      <c r="P60" s="62">
        <v>-0.00102</v>
      </c>
      <c r="Q60" s="62">
        <v>-9.76E-4</v>
      </c>
      <c r="R60" s="62">
        <v>-0.001019</v>
      </c>
      <c r="S60" s="62">
        <v>-9.98E-4</v>
      </c>
      <c r="T60" s="62">
        <v>-8.69E-4</v>
      </c>
      <c r="U60" s="62">
        <v>-6.05E-4</v>
      </c>
      <c r="V60" s="62">
        <v>-3.77E-4</v>
      </c>
      <c r="W60" s="62">
        <v>-2.12E-4</v>
      </c>
      <c r="X60" s="62">
        <v>-1.58E-4</v>
      </c>
      <c r="Y60" s="62">
        <v>0.0</v>
      </c>
      <c r="Z60" s="63">
        <v>3.7E-5</v>
      </c>
      <c r="AA60" s="62">
        <v>1.25E-4</v>
      </c>
      <c r="AB60" s="62">
        <v>2.44E-4</v>
      </c>
      <c r="AC60" s="62">
        <v>3.38E-4</v>
      </c>
      <c r="AD60" s="62">
        <v>3.77E-4</v>
      </c>
      <c r="AE60" s="62">
        <v>4.59E-4</v>
      </c>
      <c r="AF60" s="62">
        <v>5.53E-4</v>
      </c>
      <c r="AG60" s="62">
        <v>6.41E-4</v>
      </c>
      <c r="AH60" s="62">
        <v>7.96E-4</v>
      </c>
    </row>
    <row r="61">
      <c r="A61" s="62">
        <v>-6.71E-4</v>
      </c>
      <c r="B61" s="62">
        <v>-8.37E-4</v>
      </c>
      <c r="C61" s="62">
        <v>-9.94E-4</v>
      </c>
      <c r="D61" s="62">
        <v>-0.001058</v>
      </c>
      <c r="E61" s="62">
        <v>-0.001094</v>
      </c>
      <c r="F61" s="62">
        <v>-0.001085</v>
      </c>
      <c r="G61" s="62">
        <v>-0.001016</v>
      </c>
      <c r="H61" s="62">
        <v>-9.83E-4</v>
      </c>
      <c r="I61" s="62">
        <v>-9.71E-4</v>
      </c>
      <c r="J61" s="62">
        <v>-0.001064</v>
      </c>
      <c r="K61" s="62">
        <v>-0.001048</v>
      </c>
      <c r="L61" s="62">
        <v>-0.001068</v>
      </c>
      <c r="M61" s="62">
        <v>-0.001104</v>
      </c>
      <c r="N61" s="62">
        <v>-0.001064</v>
      </c>
      <c r="O61" s="62">
        <v>-0.001017</v>
      </c>
      <c r="P61" s="62">
        <v>-9.81E-4</v>
      </c>
      <c r="Q61" s="62">
        <v>-9.25E-4</v>
      </c>
      <c r="R61" s="62">
        <v>-9.87E-4</v>
      </c>
      <c r="S61" s="62">
        <v>-9.84E-4</v>
      </c>
      <c r="T61" s="62">
        <v>-8.47E-4</v>
      </c>
      <c r="U61" s="62">
        <v>-5.77E-4</v>
      </c>
      <c r="V61" s="62">
        <v>-3.51E-4</v>
      </c>
      <c r="W61" s="62">
        <v>-1.79E-4</v>
      </c>
      <c r="X61" s="62">
        <v>-1.41E-4</v>
      </c>
      <c r="Y61" s="62">
        <v>0.0</v>
      </c>
      <c r="Z61" s="63">
        <v>6.2E-5</v>
      </c>
      <c r="AA61" s="62">
        <v>1.37E-4</v>
      </c>
      <c r="AB61" s="62">
        <v>2.39E-4</v>
      </c>
      <c r="AC61" s="62">
        <v>3.07E-4</v>
      </c>
      <c r="AD61" s="62">
        <v>3.76E-4</v>
      </c>
      <c r="AE61" s="62">
        <v>4.37E-4</v>
      </c>
      <c r="AF61" s="62">
        <v>5.0E-4</v>
      </c>
      <c r="AG61" s="62">
        <v>5.92E-4</v>
      </c>
      <c r="AH61" s="62">
        <v>7.43E-4</v>
      </c>
    </row>
    <row r="62">
      <c r="A62" s="62">
        <v>-6.91E-4</v>
      </c>
      <c r="B62" s="62">
        <v>-8.37E-4</v>
      </c>
      <c r="C62" s="62">
        <v>-9.74E-4</v>
      </c>
      <c r="D62" s="62">
        <v>-0.001028</v>
      </c>
      <c r="E62" s="62">
        <v>-0.001079</v>
      </c>
      <c r="F62" s="62">
        <v>-0.001056</v>
      </c>
      <c r="G62" s="62">
        <v>-9.86E-4</v>
      </c>
      <c r="H62" s="62">
        <v>-9.54E-4</v>
      </c>
      <c r="I62" s="62">
        <v>-9.46E-4</v>
      </c>
      <c r="J62" s="62">
        <v>-0.001018</v>
      </c>
      <c r="K62" s="62">
        <v>-0.001022</v>
      </c>
      <c r="L62" s="62">
        <v>-0.00102</v>
      </c>
      <c r="M62" s="62">
        <v>-0.001081</v>
      </c>
      <c r="N62" s="62">
        <v>-0.001016</v>
      </c>
      <c r="O62" s="62">
        <v>-9.99E-4</v>
      </c>
      <c r="P62" s="62">
        <v>-9.29E-4</v>
      </c>
      <c r="Q62" s="62">
        <v>-9.02E-4</v>
      </c>
      <c r="R62" s="62">
        <v>-9.5E-4</v>
      </c>
      <c r="S62" s="62">
        <v>-9.58E-4</v>
      </c>
      <c r="T62" s="62">
        <v>-8.0E-4</v>
      </c>
      <c r="U62" s="62">
        <v>-5.56E-4</v>
      </c>
      <c r="V62" s="62">
        <v>-3.25E-4</v>
      </c>
      <c r="W62" s="62">
        <v>-1.86E-4</v>
      </c>
      <c r="X62" s="62">
        <v>-1.26E-4</v>
      </c>
      <c r="Y62" s="62">
        <v>0.0</v>
      </c>
      <c r="Z62" s="63">
        <v>7.3E-5</v>
      </c>
      <c r="AA62" s="62">
        <v>1.42E-4</v>
      </c>
      <c r="AB62" s="62">
        <v>2.18E-4</v>
      </c>
      <c r="AC62" s="62">
        <v>2.91E-4</v>
      </c>
      <c r="AD62" s="62">
        <v>3.33E-4</v>
      </c>
      <c r="AE62" s="62">
        <v>3.68E-4</v>
      </c>
      <c r="AF62" s="62">
        <v>4.32E-4</v>
      </c>
      <c r="AG62" s="62">
        <v>4.91E-4</v>
      </c>
      <c r="AH62" s="62">
        <v>6.45E-4</v>
      </c>
    </row>
    <row r="63">
      <c r="A63" s="62">
        <v>-6.23E-4</v>
      </c>
      <c r="B63" s="62">
        <v>-7.66E-4</v>
      </c>
      <c r="C63" s="62">
        <v>-9.23E-4</v>
      </c>
      <c r="D63" s="62">
        <v>-9.63E-4</v>
      </c>
      <c r="E63" s="62">
        <v>-9.94E-4</v>
      </c>
      <c r="F63" s="62">
        <v>-9.79E-4</v>
      </c>
      <c r="G63" s="62">
        <v>-9.25E-4</v>
      </c>
      <c r="H63" s="62">
        <v>-8.76E-4</v>
      </c>
      <c r="I63" s="62">
        <v>-8.79E-4</v>
      </c>
      <c r="J63" s="62">
        <v>-9.6E-4</v>
      </c>
      <c r="K63" s="62">
        <v>-9.65E-4</v>
      </c>
      <c r="L63" s="62">
        <v>-9.7E-4</v>
      </c>
      <c r="M63" s="62">
        <v>-0.00101</v>
      </c>
      <c r="N63" s="62">
        <v>-9.62E-4</v>
      </c>
      <c r="O63" s="62">
        <v>-9.58E-4</v>
      </c>
      <c r="P63" s="62">
        <v>-9.09E-4</v>
      </c>
      <c r="Q63" s="62">
        <v>-8.67E-4</v>
      </c>
      <c r="R63" s="62">
        <v>-9.43E-4</v>
      </c>
      <c r="S63" s="62">
        <v>-9.23E-4</v>
      </c>
      <c r="T63" s="62">
        <v>-8.29E-4</v>
      </c>
      <c r="U63" s="62">
        <v>-5.55E-4</v>
      </c>
      <c r="V63" s="62">
        <v>-3.23E-4</v>
      </c>
      <c r="W63" s="62">
        <v>-1.55E-4</v>
      </c>
      <c r="X63" s="62">
        <v>-1.48E-4</v>
      </c>
      <c r="Y63" s="62">
        <v>0.0</v>
      </c>
      <c r="Z63" s="63">
        <v>3.4E-5</v>
      </c>
      <c r="AA63" s="62">
        <v>1.06E-4</v>
      </c>
      <c r="AB63" s="62">
        <v>1.8E-4</v>
      </c>
      <c r="AC63" s="62">
        <v>2.45E-4</v>
      </c>
      <c r="AD63" s="62">
        <v>2.55E-4</v>
      </c>
      <c r="AE63" s="62">
        <v>3.03E-4</v>
      </c>
      <c r="AF63" s="62">
        <v>3.12E-4</v>
      </c>
      <c r="AG63" s="62">
        <v>3.64E-4</v>
      </c>
      <c r="AH63" s="62">
        <v>5.0E-4</v>
      </c>
    </row>
    <row r="64">
      <c r="A64" s="62">
        <v>-5.25E-4</v>
      </c>
      <c r="B64" s="62">
        <v>-6.6E-4</v>
      </c>
      <c r="C64" s="62">
        <v>-8.07E-4</v>
      </c>
      <c r="D64" s="62">
        <v>-8.69E-4</v>
      </c>
      <c r="E64" s="62">
        <v>-9.11E-4</v>
      </c>
      <c r="F64" s="62">
        <v>-8.98E-4</v>
      </c>
      <c r="G64" s="62">
        <v>-8.29E-4</v>
      </c>
      <c r="H64" s="62">
        <v>-8.02E-4</v>
      </c>
      <c r="I64" s="62">
        <v>-7.95E-4</v>
      </c>
      <c r="J64" s="62">
        <v>-8.8E-4</v>
      </c>
      <c r="K64" s="62">
        <v>-9.0E-4</v>
      </c>
      <c r="L64" s="62">
        <v>-9.01E-4</v>
      </c>
      <c r="M64" s="62">
        <v>-9.5E-4</v>
      </c>
      <c r="N64" s="62">
        <v>-9.23E-4</v>
      </c>
      <c r="O64" s="62">
        <v>-9.03E-4</v>
      </c>
      <c r="P64" s="62">
        <v>-8.65E-4</v>
      </c>
      <c r="Q64" s="62">
        <v>-8.33E-4</v>
      </c>
      <c r="R64" s="62">
        <v>-9.23E-4</v>
      </c>
      <c r="S64" s="62">
        <v>-8.94E-4</v>
      </c>
      <c r="T64" s="62">
        <v>-8.12E-4</v>
      </c>
      <c r="U64" s="62">
        <v>-5.45E-4</v>
      </c>
      <c r="V64" s="62">
        <v>-3.21E-4</v>
      </c>
      <c r="W64" s="62">
        <v>-1.67E-4</v>
      </c>
      <c r="X64" s="62">
        <v>-1.34E-4</v>
      </c>
      <c r="Y64" s="62">
        <v>0.0</v>
      </c>
      <c r="Z64" s="63">
        <v>1.6E-5</v>
      </c>
      <c r="AA64" s="63">
        <v>5.4E-5</v>
      </c>
      <c r="AB64" s="62">
        <v>1.69E-4</v>
      </c>
      <c r="AC64" s="62">
        <v>2.0E-4</v>
      </c>
      <c r="AD64" s="62">
        <v>2.0E-4</v>
      </c>
      <c r="AE64" s="62">
        <v>1.87E-4</v>
      </c>
      <c r="AF64" s="62">
        <v>2.08E-4</v>
      </c>
      <c r="AG64" s="62">
        <v>2.56E-4</v>
      </c>
      <c r="AH64" s="62">
        <v>3.62E-4</v>
      </c>
    </row>
    <row r="65">
      <c r="A65" s="62">
        <v>-5.27E-4</v>
      </c>
      <c r="B65" s="62">
        <v>-6.53E-4</v>
      </c>
      <c r="C65" s="62">
        <v>-8.01E-4</v>
      </c>
      <c r="D65" s="62">
        <v>-8.47E-4</v>
      </c>
      <c r="E65" s="62">
        <v>-9.06E-4</v>
      </c>
      <c r="F65" s="62">
        <v>-8.71E-4</v>
      </c>
      <c r="G65" s="62">
        <v>-8.07E-4</v>
      </c>
      <c r="H65" s="62">
        <v>-7.83E-4</v>
      </c>
      <c r="I65" s="62">
        <v>-8.04E-4</v>
      </c>
      <c r="J65" s="62">
        <v>-8.55E-4</v>
      </c>
      <c r="K65" s="62">
        <v>-8.81E-4</v>
      </c>
      <c r="L65" s="62">
        <v>-8.94E-4</v>
      </c>
      <c r="M65" s="62">
        <v>-9.4E-4</v>
      </c>
      <c r="N65" s="62">
        <v>-9.16E-4</v>
      </c>
      <c r="O65" s="62">
        <v>-8.96E-4</v>
      </c>
      <c r="P65" s="62">
        <v>-8.46E-4</v>
      </c>
      <c r="Q65" s="62">
        <v>-8.06E-4</v>
      </c>
      <c r="R65" s="62">
        <v>-8.9E-4</v>
      </c>
      <c r="S65" s="62">
        <v>-8.94E-4</v>
      </c>
      <c r="T65" s="62">
        <v>-7.75E-4</v>
      </c>
      <c r="U65" s="62">
        <v>-5.37E-4</v>
      </c>
      <c r="V65" s="62">
        <v>-3.26E-4</v>
      </c>
      <c r="W65" s="62">
        <v>-1.69E-4</v>
      </c>
      <c r="X65" s="62">
        <v>-1.06E-4</v>
      </c>
      <c r="Y65" s="62">
        <v>0.0</v>
      </c>
      <c r="Z65" s="63">
        <v>3.9E-5</v>
      </c>
      <c r="AA65" s="63">
        <v>6.9E-5</v>
      </c>
      <c r="AB65" s="62">
        <v>1.34E-4</v>
      </c>
      <c r="AC65" s="62">
        <v>1.69E-4</v>
      </c>
      <c r="AD65" s="62">
        <v>1.23E-4</v>
      </c>
      <c r="AE65" s="62">
        <v>1.37E-4</v>
      </c>
      <c r="AF65" s="62">
        <v>1.06E-4</v>
      </c>
      <c r="AG65" s="62">
        <v>1.47E-4</v>
      </c>
      <c r="AH65" s="62">
        <v>2.32E-4</v>
      </c>
    </row>
    <row r="66">
      <c r="A66" s="62">
        <v>-2.96E-4</v>
      </c>
      <c r="B66" s="62">
        <v>-4.42E-4</v>
      </c>
      <c r="C66" s="62">
        <v>-5.85E-4</v>
      </c>
      <c r="D66" s="62">
        <v>-6.44E-4</v>
      </c>
      <c r="E66" s="62">
        <v>-6.96E-4</v>
      </c>
      <c r="F66" s="62">
        <v>-6.7E-4</v>
      </c>
      <c r="G66" s="62">
        <v>-6.4E-4</v>
      </c>
      <c r="H66" s="62">
        <v>-6.01E-4</v>
      </c>
      <c r="I66" s="62">
        <v>-6.22E-4</v>
      </c>
      <c r="J66" s="62">
        <v>-6.95E-4</v>
      </c>
      <c r="K66" s="62">
        <v>-7.17E-4</v>
      </c>
      <c r="L66" s="62">
        <v>-7.48E-4</v>
      </c>
      <c r="M66" s="62">
        <v>-7.91E-4</v>
      </c>
      <c r="N66" s="62">
        <v>-7.91E-4</v>
      </c>
      <c r="O66" s="62">
        <v>-7.61E-4</v>
      </c>
      <c r="P66" s="62">
        <v>-7.39E-4</v>
      </c>
      <c r="Q66" s="62">
        <v>-7.26E-4</v>
      </c>
      <c r="R66" s="62">
        <v>-8.16E-4</v>
      </c>
      <c r="S66" s="62">
        <v>-8.13E-4</v>
      </c>
      <c r="T66" s="62">
        <v>-7.43E-4</v>
      </c>
      <c r="U66" s="62">
        <v>-4.95E-4</v>
      </c>
      <c r="V66" s="62">
        <v>-2.88E-4</v>
      </c>
      <c r="W66" s="62">
        <v>-1.31E-4</v>
      </c>
      <c r="X66" s="62">
        <v>-1.14E-4</v>
      </c>
      <c r="Y66" s="62">
        <v>0.0</v>
      </c>
      <c r="Z66" s="63">
        <v>3.6E-5</v>
      </c>
      <c r="AA66" s="63">
        <v>5.7E-5</v>
      </c>
      <c r="AB66" s="62">
        <v>1.14E-4</v>
      </c>
      <c r="AC66" s="62">
        <v>1.24E-4</v>
      </c>
      <c r="AD66" s="63">
        <v>8.6E-5</v>
      </c>
      <c r="AE66" s="63">
        <v>6.4E-5</v>
      </c>
      <c r="AF66" s="63">
        <v>-5.0E-6</v>
      </c>
      <c r="AG66" s="63">
        <v>3.1E-5</v>
      </c>
      <c r="AH66" s="63">
        <v>9.1E-5</v>
      </c>
    </row>
    <row r="67">
      <c r="A67" s="62">
        <v>-2.11E-4</v>
      </c>
      <c r="B67" s="62">
        <v>-3.16E-4</v>
      </c>
      <c r="C67" s="62">
        <v>-4.47E-4</v>
      </c>
      <c r="D67" s="62">
        <v>-5.12E-4</v>
      </c>
      <c r="E67" s="62">
        <v>-5.55E-4</v>
      </c>
      <c r="F67" s="62">
        <v>-5.53E-4</v>
      </c>
      <c r="G67" s="62">
        <v>-5.17E-4</v>
      </c>
      <c r="H67" s="62">
        <v>-4.86E-4</v>
      </c>
      <c r="I67" s="62">
        <v>-5.04E-4</v>
      </c>
      <c r="J67" s="62">
        <v>-6.0E-4</v>
      </c>
      <c r="K67" s="62">
        <v>-6.1E-4</v>
      </c>
      <c r="L67" s="62">
        <v>-6.25E-4</v>
      </c>
      <c r="M67" s="62">
        <v>-6.88E-4</v>
      </c>
      <c r="N67" s="62">
        <v>-6.77E-4</v>
      </c>
      <c r="O67" s="62">
        <v>-6.5E-4</v>
      </c>
      <c r="P67" s="62">
        <v>-6.4E-4</v>
      </c>
      <c r="Q67" s="62">
        <v>-6.26E-4</v>
      </c>
      <c r="R67" s="62">
        <v>-7.28E-4</v>
      </c>
      <c r="S67" s="62">
        <v>-7.41E-4</v>
      </c>
      <c r="T67" s="62">
        <v>-6.84E-4</v>
      </c>
      <c r="U67" s="62">
        <v>-4.25E-4</v>
      </c>
      <c r="V67" s="62">
        <v>-2.38E-4</v>
      </c>
      <c r="W67" s="63">
        <v>-9.2E-5</v>
      </c>
      <c r="X67" s="63">
        <v>-8.4E-5</v>
      </c>
      <c r="Y67" s="62">
        <v>0.0</v>
      </c>
      <c r="Z67" s="63">
        <v>5.2E-5</v>
      </c>
      <c r="AA67" s="63">
        <v>5.4E-5</v>
      </c>
      <c r="AB67" s="63">
        <v>6.8E-5</v>
      </c>
      <c r="AC67" s="63">
        <v>8.8E-5</v>
      </c>
      <c r="AD67" s="63">
        <v>3.1E-5</v>
      </c>
      <c r="AE67" s="63">
        <v>-6.0E-6</v>
      </c>
      <c r="AF67" s="62">
        <v>-1.18E-4</v>
      </c>
      <c r="AG67" s="63">
        <v>-9.8E-5</v>
      </c>
      <c r="AH67" s="63">
        <v>-3.7E-5</v>
      </c>
    </row>
    <row r="68">
      <c r="A68" s="63">
        <v>-7.4E-5</v>
      </c>
      <c r="B68" s="62">
        <v>-2.1E-4</v>
      </c>
      <c r="C68" s="62">
        <v>-3.55E-4</v>
      </c>
      <c r="D68" s="62">
        <v>-4.22E-4</v>
      </c>
      <c r="E68" s="62">
        <v>-4.7E-4</v>
      </c>
      <c r="F68" s="62">
        <v>-4.68E-4</v>
      </c>
      <c r="G68" s="62">
        <v>-4.12E-4</v>
      </c>
      <c r="H68" s="62">
        <v>-4.13E-4</v>
      </c>
      <c r="I68" s="62">
        <v>-4.27E-4</v>
      </c>
      <c r="J68" s="62">
        <v>-5.08E-4</v>
      </c>
      <c r="K68" s="62">
        <v>-5.5E-4</v>
      </c>
      <c r="L68" s="62">
        <v>-5.75E-4</v>
      </c>
      <c r="M68" s="62">
        <v>-6.53E-4</v>
      </c>
      <c r="N68" s="62">
        <v>-6.37E-4</v>
      </c>
      <c r="O68" s="62">
        <v>-6.19E-4</v>
      </c>
      <c r="P68" s="62">
        <v>-6.06E-4</v>
      </c>
      <c r="Q68" s="62">
        <v>-6.18E-4</v>
      </c>
      <c r="R68" s="62">
        <v>-7.12E-4</v>
      </c>
      <c r="S68" s="62">
        <v>-7.32E-4</v>
      </c>
      <c r="T68" s="62">
        <v>-6.89E-4</v>
      </c>
      <c r="U68" s="62">
        <v>-4.22E-4</v>
      </c>
      <c r="V68" s="62">
        <v>-2.32E-4</v>
      </c>
      <c r="W68" s="63">
        <v>-7.2E-5</v>
      </c>
      <c r="X68" s="62">
        <v>-1.02E-4</v>
      </c>
      <c r="Y68" s="62">
        <v>0.0</v>
      </c>
      <c r="Z68" s="63">
        <v>3.3E-5</v>
      </c>
      <c r="AA68" s="63">
        <v>3.9E-5</v>
      </c>
      <c r="AB68" s="63">
        <v>5.5E-5</v>
      </c>
      <c r="AC68" s="63">
        <v>4.8E-5</v>
      </c>
      <c r="AD68" s="63">
        <v>-1.2E-5</v>
      </c>
      <c r="AE68" s="63">
        <v>-7.7E-5</v>
      </c>
      <c r="AF68" s="62">
        <v>-2.04E-4</v>
      </c>
      <c r="AG68" s="62">
        <v>-2.08E-4</v>
      </c>
      <c r="AH68" s="62">
        <v>-1.63E-4</v>
      </c>
    </row>
    <row r="69">
      <c r="A69" s="62">
        <v>1.1E-4</v>
      </c>
      <c r="B69" s="63">
        <v>-4.2E-5</v>
      </c>
      <c r="C69" s="62">
        <v>-1.88E-4</v>
      </c>
      <c r="D69" s="62">
        <v>-2.59E-4</v>
      </c>
      <c r="E69" s="62">
        <v>-3.22E-4</v>
      </c>
      <c r="F69" s="62">
        <v>-3.29E-4</v>
      </c>
      <c r="G69" s="62">
        <v>-2.93E-4</v>
      </c>
      <c r="H69" s="62">
        <v>-2.73E-4</v>
      </c>
      <c r="I69" s="62">
        <v>-3.04E-4</v>
      </c>
      <c r="J69" s="62">
        <v>-4.1E-4</v>
      </c>
      <c r="K69" s="62">
        <v>-4.43E-4</v>
      </c>
      <c r="L69" s="62">
        <v>-5.04E-4</v>
      </c>
      <c r="M69" s="62">
        <v>-5.71E-4</v>
      </c>
      <c r="N69" s="62">
        <v>-5.6E-4</v>
      </c>
      <c r="O69" s="62">
        <v>-5.62E-4</v>
      </c>
      <c r="P69" s="62">
        <v>-5.52E-4</v>
      </c>
      <c r="Q69" s="62">
        <v>-5.58E-4</v>
      </c>
      <c r="R69" s="62">
        <v>-6.7E-4</v>
      </c>
      <c r="S69" s="62">
        <v>-7.2E-4</v>
      </c>
      <c r="T69" s="62">
        <v>-6.8E-4</v>
      </c>
      <c r="U69" s="62">
        <v>-3.93E-4</v>
      </c>
      <c r="V69" s="62">
        <v>-2.08E-4</v>
      </c>
      <c r="W69" s="62">
        <v>-1.02E-4</v>
      </c>
      <c r="X69" s="63">
        <v>-7.6E-5</v>
      </c>
      <c r="Y69" s="62">
        <v>0.0</v>
      </c>
      <c r="Z69" s="63">
        <v>3.6E-5</v>
      </c>
      <c r="AA69" s="63">
        <v>4.3E-5</v>
      </c>
      <c r="AB69" s="63">
        <v>2.3E-5</v>
      </c>
      <c r="AC69" s="63">
        <v>8.0E-6</v>
      </c>
      <c r="AD69" s="63">
        <v>-9.4E-5</v>
      </c>
      <c r="AE69" s="62">
        <v>-1.41E-4</v>
      </c>
      <c r="AF69" s="62">
        <v>-3.11E-4</v>
      </c>
      <c r="AG69" s="62">
        <v>-3.27E-4</v>
      </c>
      <c r="AH69" s="62">
        <v>-2.63E-4</v>
      </c>
    </row>
    <row r="70">
      <c r="A70" s="62">
        <v>3.17E-4</v>
      </c>
      <c r="B70" s="62">
        <v>1.56E-4</v>
      </c>
      <c r="C70" s="63">
        <v>2.0E-6</v>
      </c>
      <c r="D70" s="63">
        <v>-9.9E-5</v>
      </c>
      <c r="E70" s="62">
        <v>-1.66E-4</v>
      </c>
      <c r="F70" s="62">
        <v>-1.81E-4</v>
      </c>
      <c r="G70" s="62">
        <v>-1.64E-4</v>
      </c>
      <c r="H70" s="62">
        <v>-1.52E-4</v>
      </c>
      <c r="I70" s="62">
        <v>-1.92E-4</v>
      </c>
      <c r="J70" s="62">
        <v>-3.19E-4</v>
      </c>
      <c r="K70" s="62">
        <v>-3.44E-4</v>
      </c>
      <c r="L70" s="62">
        <v>-3.98E-4</v>
      </c>
      <c r="M70" s="62">
        <v>-4.68E-4</v>
      </c>
      <c r="N70" s="62">
        <v>-4.67E-4</v>
      </c>
      <c r="O70" s="62">
        <v>-4.95E-4</v>
      </c>
      <c r="P70" s="62">
        <v>-4.74E-4</v>
      </c>
      <c r="Q70" s="62">
        <v>-4.72E-4</v>
      </c>
      <c r="R70" s="62">
        <v>-6.42E-4</v>
      </c>
      <c r="S70" s="62">
        <v>-6.7E-4</v>
      </c>
      <c r="T70" s="62">
        <v>-6.14E-4</v>
      </c>
      <c r="U70" s="62">
        <v>-3.63E-4</v>
      </c>
      <c r="V70" s="62">
        <v>-1.78E-4</v>
      </c>
      <c r="W70" s="63">
        <v>-8.7E-5</v>
      </c>
      <c r="X70" s="63">
        <v>-9.1E-5</v>
      </c>
      <c r="Y70" s="62">
        <v>0.0</v>
      </c>
      <c r="Z70" s="63">
        <v>1.4E-5</v>
      </c>
      <c r="AA70" s="63">
        <v>-4.0E-6</v>
      </c>
      <c r="AB70" s="63">
        <v>-2.7E-5</v>
      </c>
      <c r="AC70" s="63">
        <v>-4.9E-5</v>
      </c>
      <c r="AD70" s="62">
        <v>-1.59E-4</v>
      </c>
      <c r="AE70" s="62">
        <v>-2.43E-4</v>
      </c>
      <c r="AF70" s="62">
        <v>-4.35E-4</v>
      </c>
      <c r="AG70" s="62">
        <v>-4.99E-4</v>
      </c>
      <c r="AH70" s="62">
        <v>-4.26E-4</v>
      </c>
    </row>
    <row r="71">
      <c r="A71" s="62">
        <v>3.44E-4</v>
      </c>
      <c r="B71" s="62">
        <v>1.76E-4</v>
      </c>
      <c r="C71" s="63">
        <v>6.0E-6</v>
      </c>
      <c r="D71" s="63">
        <v>-6.4E-5</v>
      </c>
      <c r="E71" s="62">
        <v>-1.46E-4</v>
      </c>
      <c r="F71" s="62">
        <v>-1.61E-4</v>
      </c>
      <c r="G71" s="62">
        <v>-1.56E-4</v>
      </c>
      <c r="H71" s="62">
        <v>-1.44E-4</v>
      </c>
      <c r="I71" s="62">
        <v>-1.56E-4</v>
      </c>
      <c r="J71" s="62">
        <v>-2.95E-4</v>
      </c>
      <c r="K71" s="62">
        <v>-3.35E-4</v>
      </c>
      <c r="L71" s="62">
        <v>-3.65E-4</v>
      </c>
      <c r="M71" s="62">
        <v>-4.53E-4</v>
      </c>
      <c r="N71" s="62">
        <v>-4.33E-4</v>
      </c>
      <c r="O71" s="62">
        <v>-4.44E-4</v>
      </c>
      <c r="P71" s="62">
        <v>-4.5E-4</v>
      </c>
      <c r="Q71" s="62">
        <v>-4.71E-4</v>
      </c>
      <c r="R71" s="62">
        <v>-6.13E-4</v>
      </c>
      <c r="S71" s="62">
        <v>-6.56E-4</v>
      </c>
      <c r="T71" s="62">
        <v>-6.05E-4</v>
      </c>
      <c r="U71" s="62">
        <v>-3.73E-4</v>
      </c>
      <c r="V71" s="62">
        <v>-1.68E-4</v>
      </c>
      <c r="W71" s="63">
        <v>-7.6E-5</v>
      </c>
      <c r="X71" s="63">
        <v>-7.9E-5</v>
      </c>
      <c r="Y71" s="62">
        <v>0.0</v>
      </c>
      <c r="Z71" s="63">
        <v>2.2E-5</v>
      </c>
      <c r="AA71" s="63">
        <v>2.3E-5</v>
      </c>
      <c r="AB71" s="63">
        <v>-1.6E-5</v>
      </c>
      <c r="AC71" s="63">
        <v>-5.5E-5</v>
      </c>
      <c r="AD71" s="62">
        <v>-1.9E-4</v>
      </c>
      <c r="AE71" s="62">
        <v>-2.45E-4</v>
      </c>
      <c r="AF71" s="62">
        <v>-4.6E-4</v>
      </c>
      <c r="AG71" s="62">
        <v>-5.22E-4</v>
      </c>
      <c r="AH71" s="62">
        <v>-4.53E-4</v>
      </c>
    </row>
    <row r="72">
      <c r="A72" s="62">
        <v>4.86E-4</v>
      </c>
      <c r="B72" s="62">
        <v>3.17E-4</v>
      </c>
      <c r="C72" s="62">
        <v>1.38E-4</v>
      </c>
      <c r="D72" s="63">
        <v>5.5E-5</v>
      </c>
      <c r="E72" s="63">
        <v>-3.4E-5</v>
      </c>
      <c r="F72" s="63">
        <v>-3.9E-5</v>
      </c>
      <c r="G72" s="63">
        <v>-4.4E-5</v>
      </c>
      <c r="H72" s="63">
        <v>-4.9E-5</v>
      </c>
      <c r="I72" s="63">
        <v>-6.3E-5</v>
      </c>
      <c r="J72" s="62">
        <v>-1.86E-4</v>
      </c>
      <c r="K72" s="62">
        <v>-2.47E-4</v>
      </c>
      <c r="L72" s="62">
        <v>-3.07E-4</v>
      </c>
      <c r="M72" s="62">
        <v>-3.67E-4</v>
      </c>
      <c r="N72" s="62">
        <v>-3.88E-4</v>
      </c>
      <c r="O72" s="62">
        <v>-3.95E-4</v>
      </c>
      <c r="P72" s="62">
        <v>-3.77E-4</v>
      </c>
      <c r="Q72" s="62">
        <v>-4.3E-4</v>
      </c>
      <c r="R72" s="62">
        <v>-5.95E-4</v>
      </c>
      <c r="S72" s="62">
        <v>-6.24E-4</v>
      </c>
      <c r="T72" s="62">
        <v>-5.91E-4</v>
      </c>
      <c r="U72" s="62">
        <v>-3.48E-4</v>
      </c>
      <c r="V72" s="62">
        <v>-1.73E-4</v>
      </c>
      <c r="W72" s="63">
        <v>-2.3E-5</v>
      </c>
      <c r="X72" s="63">
        <v>-7.4E-5</v>
      </c>
      <c r="Y72" s="62">
        <v>0.0</v>
      </c>
      <c r="Z72" s="63">
        <v>9.0E-6</v>
      </c>
      <c r="AA72" s="63">
        <v>1.3E-5</v>
      </c>
      <c r="AB72" s="63">
        <v>-1.6E-5</v>
      </c>
      <c r="AC72" s="63">
        <v>-9.1E-5</v>
      </c>
      <c r="AD72" s="62">
        <v>-2.23E-4</v>
      </c>
      <c r="AE72" s="62">
        <v>-2.96E-4</v>
      </c>
      <c r="AF72" s="62">
        <v>-5.1E-4</v>
      </c>
      <c r="AG72" s="62">
        <v>-6.18E-4</v>
      </c>
      <c r="AH72" s="62">
        <v>-5.15E-4</v>
      </c>
    </row>
    <row r="73">
      <c r="A73" s="62">
        <v>3.76E-4</v>
      </c>
      <c r="B73" s="62">
        <v>2.09E-4</v>
      </c>
      <c r="C73" s="63">
        <v>3.1E-5</v>
      </c>
      <c r="D73" s="63">
        <v>-4.9E-5</v>
      </c>
      <c r="E73" s="62">
        <v>-1.34E-4</v>
      </c>
      <c r="F73" s="62">
        <v>-1.59E-4</v>
      </c>
      <c r="G73" s="62">
        <v>-1.37E-4</v>
      </c>
      <c r="H73" s="62">
        <v>-1.36E-4</v>
      </c>
      <c r="I73" s="62">
        <v>-1.84E-4</v>
      </c>
      <c r="J73" s="62">
        <v>-3.13E-4</v>
      </c>
      <c r="K73" s="62">
        <v>-3.38E-4</v>
      </c>
      <c r="L73" s="62">
        <v>-3.83E-4</v>
      </c>
      <c r="M73" s="62">
        <v>-4.79E-4</v>
      </c>
      <c r="N73" s="62">
        <v>-4.51E-4</v>
      </c>
      <c r="O73" s="62">
        <v>-4.72E-4</v>
      </c>
      <c r="P73" s="62">
        <v>-4.76E-4</v>
      </c>
      <c r="Q73" s="62">
        <v>-4.97E-4</v>
      </c>
      <c r="R73" s="62">
        <v>-6.31E-4</v>
      </c>
      <c r="S73" s="62">
        <v>-6.85E-4</v>
      </c>
      <c r="T73" s="62">
        <v>-6.04E-4</v>
      </c>
      <c r="U73" s="62">
        <v>-3.95E-4</v>
      </c>
      <c r="V73" s="62">
        <v>-1.96E-4</v>
      </c>
      <c r="W73" s="63">
        <v>-4.1E-5</v>
      </c>
      <c r="X73" s="63">
        <v>-8.9E-5</v>
      </c>
      <c r="Y73" s="62">
        <v>0.0</v>
      </c>
      <c r="Z73" s="63">
        <v>4.2E-5</v>
      </c>
      <c r="AA73" s="63">
        <v>4.2E-5</v>
      </c>
      <c r="AB73" s="63">
        <v>1.2E-5</v>
      </c>
      <c r="AC73" s="63">
        <v>-5.8E-5</v>
      </c>
      <c r="AD73" s="62">
        <v>-2.11E-4</v>
      </c>
      <c r="AE73" s="62">
        <v>-2.39E-4</v>
      </c>
      <c r="AF73" s="62">
        <v>-4.64E-4</v>
      </c>
      <c r="AG73" s="62">
        <v>-5.77E-4</v>
      </c>
      <c r="AH73" s="62">
        <v>-4.68E-4</v>
      </c>
    </row>
    <row r="74">
      <c r="A74" s="62">
        <v>1.74E-4</v>
      </c>
      <c r="B74" s="63">
        <v>3.5E-5</v>
      </c>
      <c r="C74" s="62">
        <v>-1.23E-4</v>
      </c>
      <c r="D74" s="62">
        <v>-1.85E-4</v>
      </c>
      <c r="E74" s="62">
        <v>-2.53E-4</v>
      </c>
      <c r="F74" s="62">
        <v>-2.55E-4</v>
      </c>
      <c r="G74" s="62">
        <v>-2.41E-4</v>
      </c>
      <c r="H74" s="62">
        <v>-2.31E-4</v>
      </c>
      <c r="I74" s="62">
        <v>-2.78E-4</v>
      </c>
      <c r="J74" s="62">
        <v>-3.98E-4</v>
      </c>
      <c r="K74" s="62">
        <v>-4.12E-4</v>
      </c>
      <c r="L74" s="62">
        <v>-4.36E-4</v>
      </c>
      <c r="M74" s="62">
        <v>-5.02E-4</v>
      </c>
      <c r="N74" s="62">
        <v>-4.83E-4</v>
      </c>
      <c r="O74" s="62">
        <v>-4.83E-4</v>
      </c>
      <c r="P74" s="62">
        <v>-4.88E-4</v>
      </c>
      <c r="Q74" s="62">
        <v>-4.8E-4</v>
      </c>
      <c r="R74" s="62">
        <v>-6.34E-4</v>
      </c>
      <c r="S74" s="62">
        <v>-6.77E-4</v>
      </c>
      <c r="T74" s="62">
        <v>-6.06E-4</v>
      </c>
      <c r="U74" s="62">
        <v>-3.69E-4</v>
      </c>
      <c r="V74" s="62">
        <v>-1.74E-4</v>
      </c>
      <c r="W74" s="63">
        <v>-4.4E-5</v>
      </c>
      <c r="X74" s="63">
        <v>-7.2E-5</v>
      </c>
      <c r="Y74" s="62">
        <v>0.0</v>
      </c>
      <c r="Z74" s="63">
        <v>3.1E-5</v>
      </c>
      <c r="AA74" s="63">
        <v>2.3E-5</v>
      </c>
      <c r="AB74" s="63">
        <v>8.0E-6</v>
      </c>
      <c r="AC74" s="63">
        <v>-4.7E-5</v>
      </c>
      <c r="AD74" s="62">
        <v>-1.94E-4</v>
      </c>
      <c r="AE74" s="62">
        <v>-2.14E-4</v>
      </c>
      <c r="AF74" s="62">
        <v>-4.28E-4</v>
      </c>
      <c r="AG74" s="62">
        <v>-5.41E-4</v>
      </c>
      <c r="AH74" s="62">
        <v>-4.05E-4</v>
      </c>
    </row>
    <row r="75">
      <c r="A75" s="62">
        <v>1.61E-4</v>
      </c>
      <c r="B75" s="63">
        <v>4.0E-5</v>
      </c>
      <c r="C75" s="63">
        <v>-9.6E-5</v>
      </c>
      <c r="D75" s="62">
        <v>-1.66E-4</v>
      </c>
      <c r="E75" s="62">
        <v>-2.5E-4</v>
      </c>
      <c r="F75" s="62">
        <v>-2.51E-4</v>
      </c>
      <c r="G75" s="62">
        <v>-2.39E-4</v>
      </c>
      <c r="H75" s="62">
        <v>-2.31E-4</v>
      </c>
      <c r="I75" s="62">
        <v>-2.86E-4</v>
      </c>
      <c r="J75" s="62">
        <v>-3.76E-4</v>
      </c>
      <c r="K75" s="62">
        <v>-4.28E-4</v>
      </c>
      <c r="L75" s="62">
        <v>-4.51E-4</v>
      </c>
      <c r="M75" s="62">
        <v>-5.05E-4</v>
      </c>
      <c r="N75" s="62">
        <v>-4.85E-4</v>
      </c>
      <c r="O75" s="62">
        <v>-4.86E-4</v>
      </c>
      <c r="P75" s="62">
        <v>-5.26E-4</v>
      </c>
      <c r="Q75" s="62">
        <v>-4.97E-4</v>
      </c>
      <c r="R75" s="62">
        <v>-6.64E-4</v>
      </c>
      <c r="S75" s="62">
        <v>-6.91E-4</v>
      </c>
      <c r="T75" s="62">
        <v>-6.51E-4</v>
      </c>
      <c r="U75" s="62">
        <v>-3.84E-4</v>
      </c>
      <c r="V75" s="62">
        <v>-1.79E-4</v>
      </c>
      <c r="W75" s="63">
        <v>-5.8E-5</v>
      </c>
      <c r="X75" s="62">
        <v>-1.29E-4</v>
      </c>
      <c r="Y75" s="62">
        <v>0.0</v>
      </c>
      <c r="Z75" s="63">
        <v>-4.0E-6</v>
      </c>
      <c r="AA75" s="63">
        <v>1.7E-5</v>
      </c>
      <c r="AB75" s="63">
        <v>-3.0E-5</v>
      </c>
      <c r="AC75" s="63">
        <v>-9.7E-5</v>
      </c>
      <c r="AD75" s="62">
        <v>-2.74E-4</v>
      </c>
      <c r="AE75" s="62">
        <v>-2.69E-4</v>
      </c>
      <c r="AF75" s="62">
        <v>-4.57E-4</v>
      </c>
      <c r="AG75" s="62">
        <v>-5.69E-4</v>
      </c>
      <c r="AH75" s="62">
        <v>-4.14E-4</v>
      </c>
    </row>
    <row r="76">
      <c r="A76" s="63">
        <v>9.2E-5</v>
      </c>
      <c r="B76" s="63">
        <v>-4.2E-5</v>
      </c>
      <c r="C76" s="62">
        <v>-1.98E-4</v>
      </c>
      <c r="D76" s="62">
        <v>-2.47E-4</v>
      </c>
      <c r="E76" s="62">
        <v>-3.01E-4</v>
      </c>
      <c r="F76" s="62">
        <v>-3.11E-4</v>
      </c>
      <c r="G76" s="62">
        <v>-2.79E-4</v>
      </c>
      <c r="H76" s="62">
        <v>-2.6E-4</v>
      </c>
      <c r="I76" s="62">
        <v>-2.78E-4</v>
      </c>
      <c r="J76" s="62">
        <v>-4.07E-4</v>
      </c>
      <c r="K76" s="62">
        <v>-4.19E-4</v>
      </c>
      <c r="L76" s="62">
        <v>-4.77E-4</v>
      </c>
      <c r="M76" s="62">
        <v>-5.46E-4</v>
      </c>
      <c r="N76" s="62">
        <v>-5.22E-4</v>
      </c>
      <c r="O76" s="62">
        <v>-5.23E-4</v>
      </c>
      <c r="P76" s="62">
        <v>-4.94E-4</v>
      </c>
      <c r="Q76" s="62">
        <v>-5.11E-4</v>
      </c>
      <c r="R76" s="62">
        <v>-6.37E-4</v>
      </c>
      <c r="S76" s="62">
        <v>-7.19E-4</v>
      </c>
      <c r="T76" s="62">
        <v>-6.5E-4</v>
      </c>
      <c r="U76" s="62">
        <v>-3.8E-4</v>
      </c>
      <c r="V76" s="62">
        <v>-1.67E-4</v>
      </c>
      <c r="W76" s="63">
        <v>-4.5E-5</v>
      </c>
      <c r="X76" s="63">
        <v>-9.0E-5</v>
      </c>
      <c r="Y76" s="62">
        <v>0.0</v>
      </c>
      <c r="Z76" s="63">
        <v>1.9E-5</v>
      </c>
      <c r="AA76" s="63">
        <v>6.8E-5</v>
      </c>
      <c r="AB76" s="63">
        <v>-2.0E-6</v>
      </c>
      <c r="AC76" s="63">
        <v>-5.5E-5</v>
      </c>
      <c r="AD76" s="62">
        <v>-1.91E-4</v>
      </c>
      <c r="AE76" s="62">
        <v>-1.43E-4</v>
      </c>
      <c r="AF76" s="62">
        <v>-3.43E-4</v>
      </c>
      <c r="AG76" s="62">
        <v>-3.85E-4</v>
      </c>
      <c r="AH76" s="62">
        <v>-2.75E-4</v>
      </c>
    </row>
    <row r="77">
      <c r="A77" s="62">
        <v>1.99E-4</v>
      </c>
      <c r="B77" s="63">
        <v>3.4E-5</v>
      </c>
      <c r="C77" s="62">
        <v>-1.11E-4</v>
      </c>
      <c r="D77" s="62">
        <v>-2.11E-4</v>
      </c>
      <c r="E77" s="62">
        <v>-2.81E-4</v>
      </c>
      <c r="F77" s="62">
        <v>-2.85E-4</v>
      </c>
      <c r="G77" s="62">
        <v>-2.82E-4</v>
      </c>
      <c r="H77" s="62">
        <v>-2.61E-4</v>
      </c>
      <c r="I77" s="62">
        <v>-2.95E-4</v>
      </c>
      <c r="J77" s="62">
        <v>-4.37E-4</v>
      </c>
      <c r="K77" s="62">
        <v>-4.41E-4</v>
      </c>
      <c r="L77" s="62">
        <v>-4.73E-4</v>
      </c>
      <c r="M77" s="62">
        <v>-5.62E-4</v>
      </c>
      <c r="N77" s="62">
        <v>-5.18E-4</v>
      </c>
      <c r="O77" s="62">
        <v>-5.4E-4</v>
      </c>
      <c r="P77" s="62">
        <v>-5.3E-4</v>
      </c>
      <c r="Q77" s="62">
        <v>-5.31E-4</v>
      </c>
      <c r="R77" s="62">
        <v>-6.45E-4</v>
      </c>
      <c r="S77" s="62">
        <v>-6.62E-4</v>
      </c>
      <c r="T77" s="62">
        <v>-6.45E-4</v>
      </c>
      <c r="U77" s="62">
        <v>-3.84E-4</v>
      </c>
      <c r="V77" s="62">
        <v>-1.72E-4</v>
      </c>
      <c r="W77" s="63">
        <v>-5.6E-5</v>
      </c>
      <c r="X77" s="62">
        <v>-1.04E-4</v>
      </c>
      <c r="Y77" s="62">
        <v>0.0</v>
      </c>
      <c r="Z77" s="63">
        <v>1.2E-5</v>
      </c>
      <c r="AA77" s="62">
        <v>1.21E-4</v>
      </c>
      <c r="AB77" s="63">
        <v>4.4E-5</v>
      </c>
      <c r="AC77" s="63">
        <v>1.0E-6</v>
      </c>
      <c r="AD77" s="62">
        <v>-1.15E-4</v>
      </c>
      <c r="AE77" s="63">
        <v>1.5E-5</v>
      </c>
      <c r="AF77" s="62">
        <v>-1.47E-4</v>
      </c>
      <c r="AG77" s="62">
        <v>-1.81E-4</v>
      </c>
      <c r="AH77" s="63">
        <v>-4.4E-5</v>
      </c>
    </row>
    <row r="78">
      <c r="A78" s="62">
        <v>-1.45E-4</v>
      </c>
      <c r="B78" s="62">
        <v>-2.85E-4</v>
      </c>
      <c r="C78" s="62">
        <v>-4.29E-4</v>
      </c>
      <c r="D78" s="62">
        <v>-4.73E-4</v>
      </c>
      <c r="E78" s="62">
        <v>-5.56E-4</v>
      </c>
      <c r="F78" s="62">
        <v>-5.43E-4</v>
      </c>
      <c r="G78" s="62">
        <v>-5.42E-4</v>
      </c>
      <c r="H78" s="62">
        <v>-5.11E-4</v>
      </c>
      <c r="I78" s="62">
        <v>-5.31E-4</v>
      </c>
      <c r="J78" s="62">
        <v>-6.23E-4</v>
      </c>
      <c r="K78" s="62">
        <v>-6.21E-4</v>
      </c>
      <c r="L78" s="62">
        <v>-6.73E-4</v>
      </c>
      <c r="M78" s="62">
        <v>-7.25E-4</v>
      </c>
      <c r="N78" s="62">
        <v>-6.77E-4</v>
      </c>
      <c r="O78" s="62">
        <v>-6.75E-4</v>
      </c>
      <c r="P78" s="62">
        <v>-6.48E-4</v>
      </c>
      <c r="Q78" s="62">
        <v>-5.69E-4</v>
      </c>
      <c r="R78" s="62">
        <v>-7.54E-4</v>
      </c>
      <c r="S78" s="62">
        <v>-7.29E-4</v>
      </c>
      <c r="T78" s="62">
        <v>-6.47E-4</v>
      </c>
      <c r="U78" s="62">
        <v>-4.39E-4</v>
      </c>
      <c r="V78" s="62">
        <v>-2.31E-4</v>
      </c>
      <c r="W78" s="63">
        <v>-9.3E-5</v>
      </c>
      <c r="X78" s="62">
        <v>-1.61E-4</v>
      </c>
      <c r="Y78" s="62">
        <v>0.0</v>
      </c>
      <c r="Z78" s="63">
        <v>2.7E-5</v>
      </c>
      <c r="AA78" s="62">
        <v>1.37E-4</v>
      </c>
      <c r="AB78" s="63">
        <v>9.4E-5</v>
      </c>
      <c r="AC78" s="62">
        <v>1.25E-4</v>
      </c>
      <c r="AD78" s="63">
        <v>3.0E-5</v>
      </c>
      <c r="AE78" s="62">
        <v>2.08E-4</v>
      </c>
      <c r="AF78" s="63">
        <v>9.4E-5</v>
      </c>
      <c r="AG78" s="63">
        <v>5.9E-5</v>
      </c>
      <c r="AH78" s="62">
        <v>2.02E-4</v>
      </c>
    </row>
    <row r="79">
      <c r="A79" s="62">
        <v>-2.27E-4</v>
      </c>
      <c r="B79" s="62">
        <v>-3.54E-4</v>
      </c>
      <c r="C79" s="62">
        <v>-4.98E-4</v>
      </c>
      <c r="D79" s="62">
        <v>-5.34E-4</v>
      </c>
      <c r="E79" s="62">
        <v>-6.09E-4</v>
      </c>
      <c r="F79" s="62">
        <v>-6.2E-4</v>
      </c>
      <c r="G79" s="62">
        <v>-5.9E-4</v>
      </c>
      <c r="H79" s="62">
        <v>-5.58E-4</v>
      </c>
      <c r="I79" s="62">
        <v>-6.06E-4</v>
      </c>
      <c r="J79" s="62">
        <v>-6.87E-4</v>
      </c>
      <c r="K79" s="62">
        <v>-6.84E-4</v>
      </c>
      <c r="L79" s="62">
        <v>-7.14E-4</v>
      </c>
      <c r="M79" s="62">
        <v>-7.74E-4</v>
      </c>
      <c r="N79" s="62">
        <v>-7.15E-4</v>
      </c>
      <c r="O79" s="62">
        <v>-7.02E-4</v>
      </c>
      <c r="P79" s="62">
        <v>-6.84E-4</v>
      </c>
      <c r="Q79" s="62">
        <v>-6.84E-4</v>
      </c>
      <c r="R79" s="62">
        <v>-7.55E-4</v>
      </c>
      <c r="S79" s="62">
        <v>-7.52E-4</v>
      </c>
      <c r="T79" s="62">
        <v>-6.88E-4</v>
      </c>
      <c r="U79" s="62">
        <v>-4.62E-4</v>
      </c>
      <c r="V79" s="62">
        <v>-2.07E-4</v>
      </c>
      <c r="W79" s="62">
        <v>-1.11E-4</v>
      </c>
      <c r="X79" s="62">
        <v>-1.72E-4</v>
      </c>
      <c r="Y79" s="62">
        <v>0.0</v>
      </c>
      <c r="Z79" s="63">
        <v>-1.2E-5</v>
      </c>
      <c r="AA79" s="62">
        <v>1.3E-4</v>
      </c>
      <c r="AB79" s="63">
        <v>7.5E-5</v>
      </c>
      <c r="AC79" s="62">
        <v>1.23E-4</v>
      </c>
      <c r="AD79" s="63">
        <v>2.6E-5</v>
      </c>
      <c r="AE79" s="62">
        <v>2.85E-4</v>
      </c>
      <c r="AF79" s="62">
        <v>1.86E-4</v>
      </c>
      <c r="AG79" s="62">
        <v>2.12E-4</v>
      </c>
      <c r="AH79" s="62">
        <v>3.61E-4</v>
      </c>
    </row>
  </sheetData>
  <drawing r:id="rId1"/>
</worksheet>
</file>