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127"/>
  <workbookPr autoCompressPictures="0"/>
  <bookViews>
    <workbookView xWindow="12460" yWindow="10060" windowWidth="22800" windowHeight="9700" tabRatio="377"/>
  </bookViews>
  <sheets>
    <sheet name="Moorings" sheetId="1" r:id="rId1"/>
    <sheet name="Asset_Cal_Info" sheetId="2" r:id="rId2"/>
  </sheets>
  <definedNames>
    <definedName name="_xlnm._FilterDatabase" localSheetId="1" hidden="1">Asset_Cal_Info!$A$1:$H$1</definedName>
    <definedName name="_xlnm._FilterDatabase">Asset_Cal_Info!$A$1:$H$1</definedName>
    <definedName name="_FilterDatabase_0">Moorings!#REF!</definedName>
    <definedName name="_FilterDatabase_0_0">Moorings!$B$1:$K$84</definedName>
    <definedName name="_FilterDatabase_0_0_0">Moorings!#REF!</definedName>
    <definedName name="_FilterDatabase_0_0_0_0">Moorings!$B$1:$K$84</definedName>
    <definedName name="_FilterDatabase_0_0_0_0_0">Asset_Cal_Info!$A$1:$H$1</definedName>
    <definedName name="_FilterDatabase_0_0_0_0_0_0">Asset_Cal_Info!$A$1:$H$371</definedName>
    <definedName name="_FilterDatabase_0_0_0_0_0_0_0">Asset_Cal_Info!$A$1:$H$1</definedName>
    <definedName name="_FilterDatabase_0_0_0_0_0_0_0_0">Asset_Cal_Info!$A$1:$H$371</definedName>
    <definedName name="_FilterDatabase_0_0_0_0_1">Asset_Cal_Info!$A$1:$H$371</definedName>
    <definedName name="_FilterDatabase_0_0_0_1">Asset_Cal_Info!$A$1:$H$1</definedName>
    <definedName name="_FilterDatabase_0_0_1">Asset_Cal_Info!$A$1:$H$371</definedName>
    <definedName name="_FilterDatabase_0_1">Asset_Cal_Info!$A$1:$H$1</definedName>
    <definedName name="_FilterDatabase_1">Asset_Cal_Info!$A$1:$H$1</definedName>
    <definedName name="_FilterDatabase_1_1">Asset_Cal_Info!$A$1:$H$1</definedName>
    <definedName name="_FilterDatabase_1_1_1">Moorings!$B$1:$K$84</definedName>
    <definedName name="_FilterDatabase_2">Asset_Cal_Info!$A$1:$H$371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" i="1" l="1"/>
  <c r="M2" i="1"/>
</calcChain>
</file>

<file path=xl/sharedStrings.xml><?xml version="1.0" encoding="utf-8"?>
<sst xmlns="http://schemas.openxmlformats.org/spreadsheetml/2006/main" count="65" uniqueCount="44">
  <si>
    <t>Ref Des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</si>
  <si>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</si>
  <si>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</si>
  <si>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</si>
  <si>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</si>
  <si>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</si>
  <si>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</si>
  <si>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</si>
  <si>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</si>
  <si>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</si>
  <si>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Sensor Serial Number</t>
  </si>
  <si>
    <t>Calibration Cofficient Name</t>
  </si>
  <si>
    <t>Calibration Cofficient Value</t>
  </si>
  <si>
    <t>Deployment Number</t>
  </si>
  <si>
    <t>Mooring Serial Number</t>
  </si>
  <si>
    <t>CC_scattering_angle</t>
  </si>
  <si>
    <t>CC_measurement_wavelength</t>
  </si>
  <si>
    <t>CC_angular_resolution</t>
  </si>
  <si>
    <t>CC_depolarization_ratio</t>
  </si>
  <si>
    <t>50° 04.24' N</t>
  </si>
  <si>
    <t>144° 47.88' W</t>
  </si>
  <si>
    <t>Lat</t>
  </si>
  <si>
    <t>Lon</t>
  </si>
  <si>
    <t>Data Start</t>
  </si>
  <si>
    <t>Data End</t>
  </si>
  <si>
    <t>Requires Lat and Lon from glider engineering (PD1382/1391); Seabird Pumped CTD</t>
  </si>
  <si>
    <t>Requires Lat, Lon, pressure, and temperature from glider engineering (PD1382/1391 1527/1528) and PRACSAL_L2 (PD1560); AADI DOSTA - Anderaa Optode</t>
  </si>
  <si>
    <t>Default value per &lt;flo_scat_seawater(degC, psu, theta=117.0, wlngth=700.0, delta=0.039)&gt;</t>
  </si>
  <si>
    <t>FLBBSLC-3063</t>
  </si>
  <si>
    <t>Default value per &lt;flo_bback_total(beta, degC=20.0, psu=32.0, theta=117.0, wlngth=700.0, xfactor=1.08)&gt;</t>
  </si>
  <si>
    <t>OpenOceanGlider_363_Factory_Configs_Calibrations_2013-05-24.pdf</t>
  </si>
  <si>
    <t>GP05MOAS-GL363-00-ENG000000</t>
  </si>
  <si>
    <t>GP05MOAS-GL363-01-FLORDM000</t>
  </si>
  <si>
    <t>GP05MOAS-GL363-02-DOSTAM000</t>
  </si>
  <si>
    <t>GP05MOAS-GL363-04-CTDGVM000</t>
  </si>
  <si>
    <t>GP05MOAS-GL363</t>
  </si>
  <si>
    <t>MV-130</t>
  </si>
  <si>
    <t>Sensor OOIBARCODE</t>
  </si>
  <si>
    <t>Mooring OOIBARCODE</t>
  </si>
  <si>
    <t>A00378</t>
  </si>
  <si>
    <t>N00629</t>
  </si>
  <si>
    <t>N00630</t>
  </si>
  <si>
    <t>N00631</t>
  </si>
  <si>
    <t>OL000126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</si>
</sst>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h:mm;@"/>
  </numFmts>
  <fonts count="16" x14ac:knownFonts="1">
    <font>
      <sz val="11"/>
      <color rgb="FF000000"/>
      <name val="Calibri"/>
      <family val="2"/>
      <charset val="1"/>
    </font>
    <font>
      <sz val="11"/>
      <color rgb="FFFF0000"/>
      <name val="Calibri"/>
      <family val="2"/>
    </font>
    <font>
      <sz val="10"/>
      <color theme="1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2"/>
      <color theme="1"/>
      <name val="Arial"/>
      <family val="2"/>
    </font>
    <font>
      <sz val="10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1"/>
      <color rgb="FF0000FF"/>
      <name val="Calibri"/>
      <family val="2"/>
      <scheme val="minor"/>
    </font>
    <font>
      <sz val="10"/>
      <color rgb="FF0000FF"/>
      <name val="Calibri"/>
      <family val="2"/>
      <scheme val="minor"/>
    </font>
    <font>
      <u/>
      <sz val="11"/>
      <color theme="10"/>
      <name val="Calibri"/>
      <family val="2"/>
      <charset val="1"/>
    </font>
    <font>
      <u/>
      <sz val="11"/>
      <color theme="11"/>
      <name val="Calibri"/>
      <family val="2"/>
      <charset val="1"/>
    </font>
    <font>
      <b/>
      <sz val="10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8">
    <xf numFmtId="0" fontId="0" fillId="0" borderId="0"/>
    <xf numFmtId="0" fontId="4" fillId="0" borderId="0"/>
    <xf numFmtId="0" fontId="6" fillId="0" borderId="0"/>
    <xf numFmtId="0" fontId="10" fillId="0" borderId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/>
    <xf numFmtId="0" fontId="2" fillId="0" borderId="0" xfId="0" applyNumberFormat="1" applyFont="1" applyFill="1" applyAlignment="1">
      <alignment horizontal="left" vertical="center"/>
    </xf>
    <xf numFmtId="0" fontId="3" fillId="0" borderId="0" xfId="0" applyNumberFormat="1" applyFont="1"/>
    <xf numFmtId="0" fontId="5" fillId="0" borderId="0" xfId="0" applyNumberFormat="1" applyFont="1"/>
    <xf numFmtId="0" fontId="5" fillId="0" borderId="0" xfId="0" applyNumberFormat="1" applyFont="1" applyFill="1" applyAlignment="1">
      <alignment horizontal="left" vertical="center"/>
    </xf>
    <xf numFmtId="0" fontId="5" fillId="0" borderId="2" xfId="1" applyNumberFormat="1" applyFont="1" applyFill="1" applyBorder="1" applyAlignment="1">
      <alignment horizontal="left" vertical="center"/>
    </xf>
    <xf numFmtId="0" fontId="1" fillId="0" borderId="0" xfId="0" applyFont="1" applyBorder="1" applyAlignment="1">
      <alignment horizontal="center" vertical="top"/>
    </xf>
    <xf numFmtId="0" fontId="9" fillId="0" borderId="2" xfId="1" applyNumberFormat="1" applyFont="1" applyFill="1" applyBorder="1" applyAlignment="1">
      <alignment horizontal="left" vertical="center"/>
    </xf>
    <xf numFmtId="15" fontId="8" fillId="0" borderId="0" xfId="0" applyNumberFormat="1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2" fillId="0" borderId="0" xfId="0" applyNumberFormat="1" applyFont="1"/>
    <xf numFmtId="0" fontId="3" fillId="0" borderId="0" xfId="0" applyNumberFormat="1" applyFont="1" applyFill="1" applyAlignment="1">
      <alignment horizontal="left" vertical="center"/>
    </xf>
    <xf numFmtId="0" fontId="5" fillId="0" borderId="0" xfId="3" applyNumberFormat="1" applyFont="1" applyFill="1" applyBorder="1" applyAlignment="1">
      <alignment horizontal="left" vertical="center"/>
    </xf>
    <xf numFmtId="0" fontId="5" fillId="3" borderId="0" xfId="3" applyNumberFormat="1" applyFont="1" applyFill="1" applyBorder="1" applyAlignment="1">
      <alignment horizontal="left" vertical="center"/>
    </xf>
    <xf numFmtId="0" fontId="11" fillId="0" borderId="2" xfId="1" applyNumberFormat="1" applyFont="1" applyFill="1" applyBorder="1" applyAlignment="1">
      <alignment horizontal="left" vertical="center"/>
    </xf>
    <xf numFmtId="0" fontId="12" fillId="4" borderId="0" xfId="3" applyNumberFormat="1" applyFont="1" applyFill="1" applyBorder="1" applyAlignment="1">
      <alignment horizontal="left" vertical="center"/>
    </xf>
    <xf numFmtId="164" fontId="11" fillId="0" borderId="2" xfId="1" applyNumberFormat="1" applyFont="1" applyFill="1" applyBorder="1" applyAlignment="1">
      <alignment horizontal="left" vertical="center"/>
    </xf>
    <xf numFmtId="165" fontId="11" fillId="0" borderId="2" xfId="1" applyNumberFormat="1" applyFont="1" applyFill="1" applyBorder="1" applyAlignment="1">
      <alignment horizontal="left" vertical="center"/>
    </xf>
    <xf numFmtId="0" fontId="15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</cellXfs>
  <cellStyles count="8">
    <cellStyle name="Followed Hyperlink" xfId="5" builtinId="9" hidden="1"/>
    <cellStyle name="Followed Hyperlink" xfId="7" builtinId="9" hidden="1"/>
    <cellStyle name="Hyperlink" xfId="4" builtinId="8" hidden="1"/>
    <cellStyle name="Hyperlink" xfId="6" builtinId="8" hidden="1"/>
    <cellStyle name="Normal" xfId="0" builtinId="0"/>
    <cellStyle name="Normal 15" xfId="1"/>
    <cellStyle name="Normal 2" xfId="2"/>
    <cellStyle name="Normal 2 5 2" xfId="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"/>
  <sheetViews>
    <sheetView tabSelected="1" workbookViewId="0">
      <selection activeCell="J2" sqref="J2"/>
    </sheetView>
  </sheetViews>
  <sheetFormatPr baseColWidth="10" defaultColWidth="8.6640625" defaultRowHeight="14" x14ac:dyDescent="0"/>
  <cols>
    <col min="1" max="1" width="13.5" customWidth="1"/>
    <col min="2" max="2" width="17.6640625" customWidth="1"/>
    <col min="3" max="11" width="15.6640625" customWidth="1"/>
    <col min="12" max="12" width="35.5" customWidth="1"/>
    <col min="13" max="13" width="19.33203125" customWidth="1"/>
    <col min="14" max="14" width="19.6640625" customWidth="1"/>
    <col min="15" max="15" width="9.6640625" bestFit="1" customWidth="1"/>
  </cols>
  <sheetData>
    <row r="1" spans="1:16" ht="28">
      <c r="A1" s="22" t="s">
        <v>38</v>
      </c>
      <c r="B1" s="22" t="s">
        <v>0</v>
      </c>
      <c r="C1" s="22" t="s">
        <v>1</v>
      </c>
      <c r="D1" s="22" t="s">
        <v>13</v>
      </c>
      <c r="E1" s="22" t="s">
        <v>2</v>
      </c>
      <c r="F1" s="22" t="s">
        <v>3</v>
      </c>
      <c r="G1" s="22" t="s">
        <v>4</v>
      </c>
      <c r="H1" s="22" t="s">
        <v>5</v>
      </c>
      <c r="I1" s="22" t="s">
        <v>6</v>
      </c>
      <c r="J1" s="22" t="s">
        <v>7</v>
      </c>
      <c r="K1" s="22" t="s">
        <v>8</v>
      </c>
      <c r="L1" s="22" t="s">
        <v>9</v>
      </c>
      <c r="M1" s="12" t="s">
        <v>21</v>
      </c>
      <c r="N1" s="12" t="s">
        <v>22</v>
      </c>
      <c r="O1" s="12" t="s">
        <v>23</v>
      </c>
      <c r="P1" s="12" t="s">
        <v>24</v>
      </c>
    </row>
    <row r="2" spans="1:16" s="11" customFormat="1">
      <c r="A2" t="s">
        <v>39</v>
      </c>
      <c r="B2" s="9" t="s">
        <v>35</v>
      </c>
      <c r="C2" s="9">
        <v>363</v>
      </c>
      <c r="D2" s="9">
        <v>1</v>
      </c>
      <c r="E2" s="19">
        <v>41474</v>
      </c>
      <c r="F2" s="20">
        <v>0.95833333333333337</v>
      </c>
      <c r="G2" s="19">
        <v>41805</v>
      </c>
      <c r="H2" s="9" t="s">
        <v>19</v>
      </c>
      <c r="I2" s="9" t="s">
        <v>20</v>
      </c>
      <c r="J2" s="9">
        <v>1000</v>
      </c>
      <c r="K2" s="17" t="s">
        <v>36</v>
      </c>
      <c r="L2" s="9"/>
      <c r="M2" s="8">
        <f>((LEFT(H2,(FIND("°",H2,1)-1)))+(MID(H2,(FIND("°",H2,1)+1),(FIND("'",H2,1))-(FIND("°",H2,1)+1))/60))*(IF(RIGHT(H2,1)="N",1,-1))</f>
        <v>50.070666666666668</v>
      </c>
      <c r="N2" s="8">
        <f>((LEFT(I2,(FIND("°",I2,1)-1)))+(MID(I2,(FIND("°",I2,1)+1),(FIND("'",I2,1))-(FIND("°",I2,1)+1))/60))*(IF(RIGHT(I2,1)="E",1,-1))</f>
        <v>-144.798</v>
      </c>
      <c r="O2" s="10">
        <v>41473</v>
      </c>
      <c r="P2" s="10">
        <v>41793</v>
      </c>
    </row>
    <row r="3" spans="1:16">
      <c r="E3" s="1"/>
      <c r="F3" s="1"/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workbookViewId="0">
      <selection activeCell="E3" sqref="E3"/>
    </sheetView>
  </sheetViews>
  <sheetFormatPr baseColWidth="10" defaultColWidth="8.6640625" defaultRowHeight="14" x14ac:dyDescent="0"/>
  <cols>
    <col min="1" max="1" width="28.6640625" bestFit="1" customWidth="1"/>
    <col min="2" max="2" width="17.1640625" customWidth="1"/>
    <col min="3" max="3" width="17.1640625" bestFit="1" customWidth="1"/>
    <col min="4" max="4" width="15" customWidth="1"/>
    <col min="5" max="5" width="13.6640625" customWidth="1"/>
    <col min="6" max="6" width="16.1640625" customWidth="1"/>
    <col min="7" max="7" width="29.5" style="2" customWidth="1"/>
    <col min="8" max="8" width="28.6640625" style="2" bestFit="1" customWidth="1"/>
    <col min="9" max="9" width="11.5" style="2" bestFit="1" customWidth="1"/>
  </cols>
  <sheetData>
    <row r="1" spans="1:12" ht="28">
      <c r="A1" s="21" t="s">
        <v>0</v>
      </c>
      <c r="B1" s="21" t="s">
        <v>38</v>
      </c>
      <c r="C1" s="21" t="s">
        <v>14</v>
      </c>
      <c r="D1" s="21" t="s">
        <v>13</v>
      </c>
      <c r="E1" s="21" t="s">
        <v>37</v>
      </c>
      <c r="F1" s="21" t="s">
        <v>10</v>
      </c>
      <c r="G1" s="21" t="s">
        <v>11</v>
      </c>
      <c r="H1" s="21" t="s">
        <v>12</v>
      </c>
    </row>
    <row r="3" spans="1:12" s="3" customFormat="1">
      <c r="A3" s="13" t="s">
        <v>31</v>
      </c>
      <c r="B3" t="s">
        <v>39</v>
      </c>
      <c r="C3" s="3">
        <v>363</v>
      </c>
      <c r="D3" s="6">
        <v>1</v>
      </c>
      <c r="E3" t="s">
        <v>43</v>
      </c>
      <c r="F3" s="3">
        <v>363</v>
      </c>
      <c r="I3" s="6" t="s">
        <v>30</v>
      </c>
    </row>
    <row r="4" spans="1:12" s="3" customFormat="1">
      <c r="A4" s="5" t="s">
        <v>32</v>
      </c>
      <c r="B4" t="s">
        <v>39</v>
      </c>
      <c r="C4" s="6">
        <v>363</v>
      </c>
      <c r="D4" s="6">
        <v>1</v>
      </c>
      <c r="E4" t="s">
        <v>42</v>
      </c>
      <c r="F4" s="6" t="s">
        <v>28</v>
      </c>
      <c r="G4" s="15" t="s">
        <v>15</v>
      </c>
      <c r="H4" s="16">
        <v>140</v>
      </c>
      <c r="I4" s="6" t="s">
        <v>29</v>
      </c>
      <c r="L4" s="7"/>
    </row>
    <row r="5" spans="1:12" s="3" customFormat="1">
      <c r="A5" s="4" t="s">
        <v>32</v>
      </c>
      <c r="B5" t="s">
        <v>39</v>
      </c>
      <c r="C5" s="14">
        <v>363</v>
      </c>
      <c r="D5" s="6">
        <v>1</v>
      </c>
      <c r="E5" t="s">
        <v>42</v>
      </c>
      <c r="F5" s="14" t="s">
        <v>28</v>
      </c>
      <c r="G5" s="15" t="s">
        <v>16</v>
      </c>
      <c r="H5" s="15">
        <v>700</v>
      </c>
      <c r="I5" s="6" t="s">
        <v>29</v>
      </c>
      <c r="L5" s="7"/>
    </row>
    <row r="6" spans="1:12" s="3" customFormat="1">
      <c r="A6" s="4" t="s">
        <v>32</v>
      </c>
      <c r="B6" t="s">
        <v>39</v>
      </c>
      <c r="C6" s="14">
        <v>363</v>
      </c>
      <c r="D6" s="6">
        <v>1</v>
      </c>
      <c r="E6" t="s">
        <v>42</v>
      </c>
      <c r="F6" s="14" t="s">
        <v>28</v>
      </c>
      <c r="G6" s="15" t="s">
        <v>17</v>
      </c>
      <c r="H6" s="18">
        <v>1.0960000000000001</v>
      </c>
      <c r="I6" s="6" t="s">
        <v>29</v>
      </c>
      <c r="L6" s="7"/>
    </row>
    <row r="7" spans="1:12" s="3" customFormat="1">
      <c r="A7" s="4" t="s">
        <v>32</v>
      </c>
      <c r="B7" t="s">
        <v>39</v>
      </c>
      <c r="C7" s="14">
        <v>363</v>
      </c>
      <c r="D7" s="6">
        <v>1</v>
      </c>
      <c r="E7" t="s">
        <v>42</v>
      </c>
      <c r="F7" s="14" t="s">
        <v>28</v>
      </c>
      <c r="G7" s="15" t="s">
        <v>18</v>
      </c>
      <c r="H7" s="15">
        <v>3.9E-2</v>
      </c>
      <c r="I7" s="6" t="s">
        <v>27</v>
      </c>
      <c r="L7" s="7"/>
    </row>
    <row r="8" spans="1:12" s="3" customFormat="1">
      <c r="A8" s="13" t="s">
        <v>33</v>
      </c>
      <c r="B8" t="s">
        <v>39</v>
      </c>
      <c r="C8" s="3">
        <v>363</v>
      </c>
      <c r="D8" s="6">
        <v>1</v>
      </c>
      <c r="E8" t="s">
        <v>41</v>
      </c>
      <c r="F8" s="3">
        <v>161</v>
      </c>
      <c r="I8" s="6" t="s">
        <v>26</v>
      </c>
    </row>
    <row r="9" spans="1:12" s="3" customFormat="1">
      <c r="A9" s="13" t="s">
        <v>34</v>
      </c>
      <c r="B9" t="s">
        <v>39</v>
      </c>
      <c r="C9" s="3">
        <v>363</v>
      </c>
      <c r="D9" s="6">
        <v>1</v>
      </c>
      <c r="E9" t="s">
        <v>40</v>
      </c>
      <c r="F9" s="3">
        <v>9065</v>
      </c>
      <c r="I9" s="6" t="s">
        <v>25</v>
      </c>
    </row>
    <row r="10" spans="1:12" s="3" customFormat="1">
      <c r="D10" s="6"/>
      <c r="E10" s="6"/>
      <c r="I10" s="6"/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Moorings</vt:lpstr>
      <vt:lpstr>Asset_Cal_Info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Lori Garzio</cp:lastModifiedBy>
  <cp:revision>0</cp:revision>
  <dcterms:created xsi:type="dcterms:W3CDTF">2015-04-09T19:32:17Z</dcterms:created>
  <dcterms:modified xsi:type="dcterms:W3CDTF">2016-07-12T13:46:30Z</dcterms:modified>
</cp:coreProperties>
</file>