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7755" yWindow="6825" windowWidth="20730" windowHeight="1176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Asset_Cal_Info!$A$1:$H$35</definedName>
    <definedName name="_xlnm._FilterDatabase">Asset_Cal_Info!$A$1:$H$35</definedName>
    <definedName name="_FilterDatabase_0">Moorings!#REF!</definedName>
    <definedName name="_FilterDatabase_0_0">Moorings!$B$1:$K$102</definedName>
    <definedName name="_FilterDatabase_0_0_0">Moorings!#REF!</definedName>
    <definedName name="_FilterDatabase_0_0_0_0">Moorings!$B$1:$K$102</definedName>
    <definedName name="_FilterDatabase_0_0_0_0_0">Asset_Cal_Info!$A$1:$H$1</definedName>
    <definedName name="_FilterDatabase_0_0_0_0_0_0">Asset_Cal_Info!$A$1:$H$407</definedName>
    <definedName name="_FilterDatabase_0_0_0_0_0_0_0">Asset_Cal_Info!$A$1:$H$1</definedName>
    <definedName name="_FilterDatabase_0_0_0_0_0_0_0_0">Asset_Cal_Info!$A$1:$H$407</definedName>
    <definedName name="_FilterDatabase_0_0_0_0_1">Asset_Cal_Info!$A$1:$H$407</definedName>
    <definedName name="_FilterDatabase_0_0_0_1">Asset_Cal_Info!$A$1:$H$1</definedName>
    <definedName name="_FilterDatabase_0_0_1">Asset_Cal_Info!$A$1:$H$407</definedName>
    <definedName name="_FilterDatabase_0_1">Asset_Cal_Info!$A$1:$H$1</definedName>
    <definedName name="_FilterDatabase_1">Asset_Cal_Info!$A$1:$H$35</definedName>
    <definedName name="_FilterDatabase_1_1">Asset_Cal_Info!$A$1:$H$1</definedName>
    <definedName name="_FilterDatabase_1_1_1">Moorings!$B$1:$K$102</definedName>
    <definedName name="_FilterDatabase_2">Asset_Cal_Info!$A$1:$H$407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O3" i="2"/>
  <c r="O4" i="2"/>
  <c r="O5" i="2"/>
  <c r="O6" i="2"/>
  <c r="O7" i="2"/>
  <c r="O8" i="2"/>
  <c r="O9" i="2"/>
  <c r="O10" i="2"/>
  <c r="J2" i="2"/>
  <c r="O2" i="2"/>
</calcChain>
</file>

<file path=xl/sharedStrings.xml><?xml version="1.0" encoding="utf-8"?>
<sst xmlns="http://schemas.openxmlformats.org/spreadsheetml/2006/main" count="193" uniqueCount="69">
  <si>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</si>
  <si>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</si>
  <si>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</si>
  <si>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</si>
  <si>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</si>
  <si>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</si>
  <si>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</si>
  <si>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</si>
  <si>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</si>
  <si>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</si>
  <si>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CP02PMUI</t>
  </si>
  <si>
    <t>CP02PMUI-00002</t>
  </si>
  <si>
    <t>Mooring Serial Number</t>
  </si>
  <si>
    <t>Sensor Serial Number</t>
  </si>
  <si>
    <t>Calibration Cofficient Name</t>
  </si>
  <si>
    <t>Calibration Cofficient Value</t>
  </si>
  <si>
    <t>CC_depth</t>
  </si>
  <si>
    <t>CC_latitude</t>
  </si>
  <si>
    <t>CC_longitude</t>
  </si>
  <si>
    <t>CP02PMUI-WFP01-02-DOFSTK000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</si>
  <si>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</si>
  <si>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</si>
  <si>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</si>
  <si>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</si>
  <si>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</si>
  <si>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</si>
  <si>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CP02PMUI-WFP01-03-CTDPFK000</t>
  </si>
  <si>
    <t>CC_lat</t>
  </si>
  <si>
    <t>CC_lon</t>
  </si>
  <si>
    <t>CP02PMUI-WFP01-04-FLORTK000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</si>
  <si>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</si>
  <si>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</si>
  <si>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</si>
  <si>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</si>
  <si>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</si>
  <si>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</si>
  <si>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CP02PMUI-WFP01-05-PARADK000</t>
  </si>
  <si>
    <t>CC_dark_offset</t>
  </si>
  <si>
    <t>CC_scale_wet</t>
  </si>
  <si>
    <t>CP02PMUI-SBS01-01-MOPAK0000</t>
  </si>
  <si>
    <t>Deployment Number</t>
  </si>
  <si>
    <t>CC_angular_resolution</t>
  </si>
  <si>
    <t>CC_depolarization_ratio</t>
  </si>
  <si>
    <t>CC_measurement_wavelength</t>
  </si>
  <si>
    <t>CC_scattering_angle</t>
  </si>
  <si>
    <t>CP02PMUI-WFP01-01-VEL3DK000</t>
  </si>
  <si>
    <t>KN-217</t>
  </si>
  <si>
    <t>40° 21.897' N</t>
  </si>
  <si>
    <t>70° 46.161' W</t>
  </si>
  <si>
    <r>
      <t>CP02PMUI-RII01-02-ADCPTG0</t>
    </r>
    <r>
      <rPr>
        <sz val="11"/>
        <color rgb="FF0000FF"/>
        <rFont val="DejaVu Sans Mono"/>
      </rPr>
      <t>10</t>
    </r>
  </si>
  <si>
    <t>units = mm</t>
  </si>
  <si>
    <t>CP02PMUI-WFP01-00-WFPENG000</t>
  </si>
  <si>
    <t>CP02PMUI-SBS01-00-STCENG000</t>
  </si>
  <si>
    <t>43-0209</t>
  </si>
  <si>
    <t>SNW: I'm not sure if this is right.</t>
  </si>
  <si>
    <t>Mooring OOIBARCODE</t>
  </si>
  <si>
    <t>Sensor OOIBARCODE</t>
  </si>
  <si>
    <t>A01197</t>
  </si>
  <si>
    <t>ML12714-01</t>
  </si>
  <si>
    <t>A00025</t>
  </si>
  <si>
    <t>N00005</t>
  </si>
  <si>
    <t>N00003</t>
  </si>
  <si>
    <t>N00006</t>
  </si>
  <si>
    <t>N00001</t>
  </si>
  <si>
    <t>N00002</t>
  </si>
  <si>
    <t>A00493</t>
  </si>
  <si>
    <t>CP02PMUI-RII01-02-ADCPTG010</t>
  </si>
  <si>
    <t>OL000333</t>
  </si>
  <si>
    <t>OL000334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</si>
</sst>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0070C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DejaVu Sans Mono"/>
      <family val="3"/>
      <charset val="1"/>
    </font>
    <font>
      <i/>
      <sz val="11"/>
      <color rgb="FF000000"/>
      <name val="Calibri"/>
      <family val="2"/>
      <charset val="1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2"/>
      <color rgb="FF0000FF"/>
      <name val="Arial"/>
    </font>
    <font>
      <sz val="11"/>
      <color rgb="FF0000FF"/>
      <name val="DejaVu Sans Mono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rgb="FF0000FF"/>
      <name val="Calibri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5" fontId="3" fillId="0" borderId="2" xfId="0" applyNumberFormat="1" applyFont="1" applyBorder="1" applyAlignment="1">
      <alignment horizontal="center" vertical="center"/>
    </xf>
    <xf numFmtId="20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5" fillId="0" borderId="0" xfId="0" applyFont="1"/>
    <xf numFmtId="0" fontId="0" fillId="0" borderId="0" xfId="0" applyFont="1"/>
    <xf numFmtId="11" fontId="4" fillId="0" borderId="0" xfId="0" applyNumberFormat="1" applyFont="1"/>
    <xf numFmtId="0" fontId="7" fillId="0" borderId="0" xfId="0" applyFont="1" applyBorder="1" applyAlignment="1">
      <alignment horizontal="center" vertical="center"/>
    </xf>
    <xf numFmtId="15" fontId="8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0" xfId="0" applyFont="1"/>
    <xf numFmtId="0" fontId="12" fillId="0" borderId="0" xfId="0" applyFont="1" applyFill="1"/>
    <xf numFmtId="0" fontId="12" fillId="0" borderId="0" xfId="0" applyFont="1"/>
    <xf numFmtId="0" fontId="13" fillId="2" borderId="1" xfId="0" applyFont="1" applyFill="1" applyBorder="1" applyAlignment="1">
      <alignment horizontal="center" vertical="center" wrapText="1"/>
    </xf>
  </cellXfs>
  <cellStyles count="10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zoomScale="90" zoomScaleNormal="90" zoomScalePageLayoutView="90" workbookViewId="0">
      <selection activeCell="M7" sqref="M7"/>
    </sheetView>
  </sheetViews>
  <sheetFormatPr defaultColWidth="8.85546875" defaultRowHeight="15"/>
  <cols>
    <col min="1" max="1" width="12.7109375" customWidth="1"/>
    <col min="2" max="2" width="13" customWidth="1"/>
    <col min="3" max="3" width="20.28515625" customWidth="1"/>
    <col min="4" max="4" width="12.85546875" bestFit="1" customWidth="1"/>
    <col min="5" max="5" width="13.28515625" bestFit="1" customWidth="1"/>
    <col min="6" max="6" width="13.7109375" bestFit="1" customWidth="1"/>
    <col min="7" max="7" width="14.42578125" customWidth="1"/>
    <col min="8" max="9" width="16.85546875" customWidth="1"/>
    <col min="10" max="12" width="15.42578125" customWidth="1"/>
    <col min="13" max="13" width="16.85546875" customWidth="1"/>
  </cols>
  <sheetData>
    <row r="1" spans="1:14" ht="25.5">
      <c r="A1" s="20" t="s">
        <v>55</v>
      </c>
      <c r="B1" s="20" t="s">
        <v>0</v>
      </c>
      <c r="C1" s="20" t="s">
        <v>1</v>
      </c>
      <c r="D1" s="20" t="s">
        <v>40</v>
      </c>
      <c r="E1" s="20" t="s">
        <v>2</v>
      </c>
      <c r="F1" s="20" t="s">
        <v>3</v>
      </c>
      <c r="G1" s="20" t="s">
        <v>4</v>
      </c>
      <c r="H1" s="20" t="s">
        <v>5</v>
      </c>
      <c r="I1" s="20" t="s">
        <v>6</v>
      </c>
      <c r="J1" s="20" t="s">
        <v>7</v>
      </c>
      <c r="K1" s="20" t="s">
        <v>8</v>
      </c>
      <c r="L1" s="20" t="s">
        <v>9</v>
      </c>
    </row>
    <row r="2" spans="1:14">
      <c r="A2" t="s">
        <v>57</v>
      </c>
      <c r="B2" s="2" t="s">
        <v>10</v>
      </c>
      <c r="C2" s="2" t="s">
        <v>11</v>
      </c>
      <c r="D2" s="2">
        <v>2</v>
      </c>
      <c r="E2" s="3">
        <v>41741</v>
      </c>
      <c r="F2" s="4">
        <v>0.6958333333333333</v>
      </c>
      <c r="G2" s="15">
        <v>41921</v>
      </c>
      <c r="H2" s="16" t="s">
        <v>47</v>
      </c>
      <c r="I2" s="16" t="s">
        <v>48</v>
      </c>
      <c r="J2" s="5">
        <v>95</v>
      </c>
      <c r="K2" s="5" t="s">
        <v>46</v>
      </c>
      <c r="L2" s="6"/>
      <c r="M2" s="14">
        <f>((LEFT(H2,(FIND("°",H2,1)-1)))+(MID(H2,(FIND("°",H2,1)+1),(FIND("'",H2,1))-(FIND("°",H2,1)+1))/60))*(IF(RIGHT(H2,1)="N",1,-1))</f>
        <v>40.36495</v>
      </c>
      <c r="N2" s="14">
        <f>((LEFT(I2,(FIND("°",I2,1)-1)))+(MID(I2,(FIND("°",I2,1)+1),(FIND("'",I2,1))-(FIND("°",I2,1)+1))/60))*(IF(RIGHT(I2,1)="E",1,-1))</f>
        <v>-70.769350000000003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zoomScale="80" zoomScaleNormal="80" zoomScalePageLayoutView="80" workbookViewId="0">
      <selection activeCell="G3" sqref="G3:G4"/>
    </sheetView>
  </sheetViews>
  <sheetFormatPr defaultColWidth="8.85546875" defaultRowHeight="15"/>
  <cols>
    <col min="1" max="1" width="35.140625" customWidth="1"/>
    <col min="2" max="2" width="24.7109375" customWidth="1"/>
    <col min="3" max="3" width="20.7109375" customWidth="1"/>
    <col min="4" max="4" width="19.42578125" bestFit="1" customWidth="1"/>
    <col min="5" max="5" width="19.42578125" customWidth="1"/>
    <col min="6" max="6" width="20.7109375" customWidth="1"/>
    <col min="7" max="7" width="48.42578125" customWidth="1"/>
    <col min="8" max="8" width="34.140625" customWidth="1"/>
    <col min="9" max="9" width="26.28515625" customWidth="1"/>
  </cols>
  <sheetData>
    <row r="1" spans="1:15" ht="31.5">
      <c r="A1" s="1" t="s">
        <v>0</v>
      </c>
      <c r="B1" s="1" t="s">
        <v>55</v>
      </c>
      <c r="C1" s="1" t="s">
        <v>12</v>
      </c>
      <c r="D1" s="1" t="s">
        <v>40</v>
      </c>
      <c r="E1" s="1" t="s">
        <v>56</v>
      </c>
      <c r="F1" s="1" t="s">
        <v>13</v>
      </c>
      <c r="G1" s="1" t="s">
        <v>14</v>
      </c>
      <c r="H1" s="1" t="s">
        <v>15</v>
      </c>
    </row>
    <row r="2" spans="1:15">
      <c r="A2" s="7" t="s">
        <v>49</v>
      </c>
      <c r="B2" t="s">
        <v>57</v>
      </c>
      <c r="C2" s="8" t="s">
        <v>11</v>
      </c>
      <c r="D2" s="8">
        <v>2</v>
      </c>
      <c r="E2" t="s">
        <v>65</v>
      </c>
      <c r="F2" s="8">
        <v>20499</v>
      </c>
      <c r="G2" s="7" t="s">
        <v>16</v>
      </c>
      <c r="H2" s="7">
        <v>75000</v>
      </c>
      <c r="I2" s="18" t="s">
        <v>50</v>
      </c>
      <c r="J2">
        <f>MATCH(A2,K:K,0)</f>
        <v>4</v>
      </c>
      <c r="K2" t="s">
        <v>52</v>
      </c>
      <c r="O2">
        <f>MATCH(K2,A:A,0)</f>
        <v>39</v>
      </c>
    </row>
    <row r="3" spans="1:15">
      <c r="A3" s="7" t="s">
        <v>49</v>
      </c>
      <c r="B3" t="s">
        <v>57</v>
      </c>
      <c r="C3" s="8" t="s">
        <v>11</v>
      </c>
      <c r="D3" s="8">
        <v>2</v>
      </c>
      <c r="E3" t="s">
        <v>65</v>
      </c>
      <c r="F3" s="8">
        <v>20499</v>
      </c>
      <c r="G3" s="7" t="s">
        <v>17</v>
      </c>
      <c r="H3" s="17">
        <v>40.36495</v>
      </c>
      <c r="J3">
        <f t="shared" ref="J3:J39" si="0">MATCH(A3,K:K,0)</f>
        <v>4</v>
      </c>
      <c r="K3" t="s">
        <v>39</v>
      </c>
      <c r="O3">
        <f t="shared" ref="O3:O10" si="1">MATCH(K3,A:A,0)</f>
        <v>6</v>
      </c>
    </row>
    <row r="4" spans="1:15">
      <c r="A4" s="7" t="s">
        <v>49</v>
      </c>
      <c r="B4" t="s">
        <v>57</v>
      </c>
      <c r="C4" s="8" t="s">
        <v>11</v>
      </c>
      <c r="D4" s="8">
        <v>2</v>
      </c>
      <c r="E4" t="s">
        <v>65</v>
      </c>
      <c r="F4" s="8">
        <v>20499</v>
      </c>
      <c r="G4" s="7" t="s">
        <v>18</v>
      </c>
      <c r="H4" s="17">
        <v>-70.769350000000003</v>
      </c>
      <c r="J4">
        <f t="shared" si="0"/>
        <v>4</v>
      </c>
      <c r="K4" t="s">
        <v>66</v>
      </c>
      <c r="O4">
        <f t="shared" si="1"/>
        <v>2</v>
      </c>
    </row>
    <row r="5" spans="1:15">
      <c r="A5" s="7"/>
      <c r="B5" s="7"/>
      <c r="C5" s="8"/>
      <c r="D5" s="8"/>
      <c r="E5" s="8"/>
      <c r="F5" s="8"/>
      <c r="G5" s="7"/>
      <c r="H5" s="7"/>
      <c r="J5" t="e">
        <f t="shared" si="0"/>
        <v>#N/A</v>
      </c>
      <c r="K5" t="s">
        <v>51</v>
      </c>
      <c r="O5">
        <f t="shared" si="1"/>
        <v>37</v>
      </c>
    </row>
    <row r="6" spans="1:15">
      <c r="A6" s="7" t="s">
        <v>39</v>
      </c>
      <c r="B6" t="s">
        <v>57</v>
      </c>
      <c r="C6" s="8" t="s">
        <v>11</v>
      </c>
      <c r="D6" s="8">
        <v>2</v>
      </c>
      <c r="E6" t="s">
        <v>67</v>
      </c>
      <c r="F6" s="8">
        <v>24436</v>
      </c>
      <c r="J6">
        <f t="shared" si="0"/>
        <v>3</v>
      </c>
      <c r="K6" t="s">
        <v>45</v>
      </c>
      <c r="O6">
        <f t="shared" si="1"/>
        <v>20</v>
      </c>
    </row>
    <row r="7" spans="1:15">
      <c r="J7" t="e">
        <f t="shared" si="0"/>
        <v>#N/A</v>
      </c>
      <c r="K7" t="s">
        <v>19</v>
      </c>
      <c r="O7">
        <f t="shared" si="1"/>
        <v>8</v>
      </c>
    </row>
    <row r="8" spans="1:15">
      <c r="A8" s="7" t="s">
        <v>19</v>
      </c>
      <c r="B8" t="s">
        <v>57</v>
      </c>
      <c r="C8" s="8" t="s">
        <v>11</v>
      </c>
      <c r="D8" s="8">
        <v>2</v>
      </c>
      <c r="E8" t="s">
        <v>64</v>
      </c>
      <c r="F8" s="9" t="s">
        <v>53</v>
      </c>
      <c r="G8" s="7" t="s">
        <v>20</v>
      </c>
      <c r="H8" s="10">
        <v>-839.55</v>
      </c>
      <c r="J8">
        <f t="shared" si="0"/>
        <v>7</v>
      </c>
      <c r="K8" t="s">
        <v>26</v>
      </c>
      <c r="O8">
        <f t="shared" si="1"/>
        <v>17</v>
      </c>
    </row>
    <row r="9" spans="1:15">
      <c r="A9" s="7" t="s">
        <v>19</v>
      </c>
      <c r="B9" t="s">
        <v>57</v>
      </c>
      <c r="C9" s="8" t="s">
        <v>11</v>
      </c>
      <c r="D9" s="8">
        <v>2</v>
      </c>
      <c r="E9" t="s">
        <v>64</v>
      </c>
      <c r="F9" s="9" t="s">
        <v>53</v>
      </c>
      <c r="G9" t="s">
        <v>17</v>
      </c>
      <c r="H9" s="17">
        <v>40.36495</v>
      </c>
      <c r="J9">
        <f t="shared" si="0"/>
        <v>7</v>
      </c>
      <c r="K9" t="s">
        <v>29</v>
      </c>
      <c r="O9">
        <f t="shared" si="1"/>
        <v>23</v>
      </c>
    </row>
    <row r="10" spans="1:15">
      <c r="A10" s="7" t="s">
        <v>19</v>
      </c>
      <c r="B10" t="s">
        <v>57</v>
      </c>
      <c r="C10" s="8" t="s">
        <v>11</v>
      </c>
      <c r="D10" s="8">
        <v>2</v>
      </c>
      <c r="E10" t="s">
        <v>64</v>
      </c>
      <c r="F10" s="9" t="s">
        <v>53</v>
      </c>
      <c r="G10" s="7" t="s">
        <v>18</v>
      </c>
      <c r="H10" s="17">
        <v>-70.769350000000003</v>
      </c>
      <c r="J10">
        <f t="shared" si="0"/>
        <v>7</v>
      </c>
      <c r="K10" t="s">
        <v>36</v>
      </c>
      <c r="O10">
        <f t="shared" si="1"/>
        <v>34</v>
      </c>
    </row>
    <row r="11" spans="1:15">
      <c r="A11" s="7" t="s">
        <v>19</v>
      </c>
      <c r="B11" t="s">
        <v>57</v>
      </c>
      <c r="C11" s="8" t="s">
        <v>11</v>
      </c>
      <c r="D11" s="8">
        <v>2</v>
      </c>
      <c r="E11" t="s">
        <v>64</v>
      </c>
      <c r="F11" s="9" t="s">
        <v>53</v>
      </c>
      <c r="G11" s="7" t="s">
        <v>21</v>
      </c>
      <c r="H11" s="10">
        <v>2.9967999999999998E-4</v>
      </c>
      <c r="J11">
        <f t="shared" si="0"/>
        <v>7</v>
      </c>
    </row>
    <row r="12" spans="1:15">
      <c r="A12" s="7" t="s">
        <v>19</v>
      </c>
      <c r="B12" t="s">
        <v>57</v>
      </c>
      <c r="C12" s="8" t="s">
        <v>11</v>
      </c>
      <c r="D12" s="8">
        <v>2</v>
      </c>
      <c r="E12" t="s">
        <v>64</v>
      </c>
      <c r="F12" s="9" t="s">
        <v>53</v>
      </c>
      <c r="G12" s="7" t="s">
        <v>22</v>
      </c>
      <c r="H12" s="10">
        <v>-4.1168000000000003E-3</v>
      </c>
      <c r="J12">
        <f t="shared" si="0"/>
        <v>7</v>
      </c>
    </row>
    <row r="13" spans="1:15">
      <c r="A13" s="7" t="s">
        <v>19</v>
      </c>
      <c r="B13" t="s">
        <v>57</v>
      </c>
      <c r="C13" s="8" t="s">
        <v>11</v>
      </c>
      <c r="D13" s="8">
        <v>2</v>
      </c>
      <c r="E13" t="s">
        <v>64</v>
      </c>
      <c r="F13" s="9" t="s">
        <v>53</v>
      </c>
      <c r="G13" s="7" t="s">
        <v>23</v>
      </c>
      <c r="H13" s="10">
        <v>2.4818000000000003E-4</v>
      </c>
      <c r="J13">
        <f t="shared" si="0"/>
        <v>7</v>
      </c>
    </row>
    <row r="14" spans="1:15">
      <c r="A14" s="7" t="s">
        <v>19</v>
      </c>
      <c r="B14" t="s">
        <v>57</v>
      </c>
      <c r="C14" s="8" t="s">
        <v>11</v>
      </c>
      <c r="D14" s="8">
        <v>2</v>
      </c>
      <c r="E14" t="s">
        <v>64</v>
      </c>
      <c r="F14" s="9" t="s">
        <v>53</v>
      </c>
      <c r="G14" s="7" t="s">
        <v>24</v>
      </c>
      <c r="H14" s="10">
        <v>-3.8820000000000003E-6</v>
      </c>
      <c r="J14">
        <f t="shared" si="0"/>
        <v>7</v>
      </c>
    </row>
    <row r="15" spans="1:15">
      <c r="A15" s="7" t="s">
        <v>19</v>
      </c>
      <c r="B15" t="s">
        <v>57</v>
      </c>
      <c r="C15" s="8" t="s">
        <v>11</v>
      </c>
      <c r="D15" s="8">
        <v>2</v>
      </c>
      <c r="E15" t="s">
        <v>64</v>
      </c>
      <c r="F15" s="9" t="s">
        <v>53</v>
      </c>
      <c r="G15" s="7" t="s">
        <v>25</v>
      </c>
      <c r="H15" s="10">
        <v>3.5999999999999997E-2</v>
      </c>
      <c r="J15">
        <f t="shared" si="0"/>
        <v>7</v>
      </c>
    </row>
    <row r="16" spans="1:15">
      <c r="A16" s="7"/>
      <c r="B16" s="7"/>
      <c r="C16" s="8"/>
      <c r="D16" s="8"/>
      <c r="E16" s="8"/>
      <c r="F16" s="9"/>
      <c r="G16" s="7"/>
      <c r="H16" s="10"/>
      <c r="J16" t="e">
        <f t="shared" si="0"/>
        <v>#N/A</v>
      </c>
    </row>
    <row r="17" spans="1:10">
      <c r="A17" s="7" t="s">
        <v>26</v>
      </c>
      <c r="B17" t="s">
        <v>57</v>
      </c>
      <c r="C17" s="8" t="s">
        <v>11</v>
      </c>
      <c r="D17" s="8">
        <v>2</v>
      </c>
      <c r="E17" t="s">
        <v>63</v>
      </c>
      <c r="F17" s="8">
        <v>93</v>
      </c>
      <c r="G17" s="7" t="s">
        <v>17</v>
      </c>
      <c r="H17" s="17">
        <v>40.36495</v>
      </c>
      <c r="J17">
        <f t="shared" si="0"/>
        <v>8</v>
      </c>
    </row>
    <row r="18" spans="1:10">
      <c r="A18" s="7" t="s">
        <v>26</v>
      </c>
      <c r="B18" t="s">
        <v>57</v>
      </c>
      <c r="C18" s="8" t="s">
        <v>11</v>
      </c>
      <c r="D18" s="8">
        <v>2</v>
      </c>
      <c r="E18" t="s">
        <v>63</v>
      </c>
      <c r="F18" s="8">
        <v>93</v>
      </c>
      <c r="G18" s="7" t="s">
        <v>18</v>
      </c>
      <c r="H18" s="17">
        <v>-70.769350000000003</v>
      </c>
      <c r="J18">
        <f t="shared" si="0"/>
        <v>8</v>
      </c>
    </row>
    <row r="19" spans="1:10">
      <c r="A19" s="7"/>
      <c r="B19" s="7"/>
      <c r="C19" s="8"/>
      <c r="D19" s="8"/>
      <c r="E19" s="8"/>
      <c r="F19" s="8"/>
      <c r="G19" s="7"/>
      <c r="H19" s="7"/>
      <c r="J19" t="e">
        <f t="shared" si="0"/>
        <v>#N/A</v>
      </c>
    </row>
    <row r="20" spans="1:10">
      <c r="A20" s="7" t="s">
        <v>45</v>
      </c>
      <c r="B20" t="s">
        <v>57</v>
      </c>
      <c r="C20" s="8" t="s">
        <v>11</v>
      </c>
      <c r="D20" s="8">
        <v>2</v>
      </c>
      <c r="E20" t="s">
        <v>62</v>
      </c>
      <c r="F20" s="9">
        <v>100012</v>
      </c>
      <c r="G20" s="7" t="s">
        <v>27</v>
      </c>
      <c r="H20" s="17">
        <v>40.36495</v>
      </c>
      <c r="J20">
        <f t="shared" si="0"/>
        <v>6</v>
      </c>
    </row>
    <row r="21" spans="1:10">
      <c r="A21" s="7" t="s">
        <v>45</v>
      </c>
      <c r="B21" t="s">
        <v>57</v>
      </c>
      <c r="C21" s="8" t="s">
        <v>11</v>
      </c>
      <c r="D21" s="8">
        <v>2</v>
      </c>
      <c r="E21" t="s">
        <v>62</v>
      </c>
      <c r="F21" s="9">
        <v>100012</v>
      </c>
      <c r="G21" s="7" t="s">
        <v>28</v>
      </c>
      <c r="H21" s="17">
        <v>-70.769350000000003</v>
      </c>
      <c r="J21">
        <f t="shared" si="0"/>
        <v>6</v>
      </c>
    </row>
    <row r="22" spans="1:10">
      <c r="A22" s="7"/>
      <c r="B22" s="7"/>
      <c r="C22" s="8"/>
      <c r="D22" s="8"/>
      <c r="E22" s="8"/>
      <c r="F22" s="9"/>
      <c r="G22" s="7"/>
      <c r="H22" s="7"/>
      <c r="J22" t="e">
        <f t="shared" si="0"/>
        <v>#N/A</v>
      </c>
    </row>
    <row r="23" spans="1:10">
      <c r="A23" s="7" t="s">
        <v>29</v>
      </c>
      <c r="B23" t="s">
        <v>57</v>
      </c>
      <c r="C23" s="8" t="s">
        <v>11</v>
      </c>
      <c r="D23" s="8">
        <v>2</v>
      </c>
      <c r="E23" t="s">
        <v>61</v>
      </c>
      <c r="F23" s="8">
        <v>830</v>
      </c>
      <c r="G23" s="11" t="s">
        <v>41</v>
      </c>
      <c r="H23" s="12">
        <v>1.0760000000000001</v>
      </c>
      <c r="J23">
        <f t="shared" si="0"/>
        <v>9</v>
      </c>
    </row>
    <row r="24" spans="1:10">
      <c r="A24" s="7" t="s">
        <v>29</v>
      </c>
      <c r="B24" t="s">
        <v>57</v>
      </c>
      <c r="C24" s="8" t="s">
        <v>11</v>
      </c>
      <c r="D24" s="8">
        <v>2</v>
      </c>
      <c r="E24" t="s">
        <v>61</v>
      </c>
      <c r="F24" s="8">
        <v>830</v>
      </c>
      <c r="G24" s="7" t="s">
        <v>30</v>
      </c>
      <c r="H24" s="7">
        <v>43</v>
      </c>
      <c r="J24">
        <f t="shared" si="0"/>
        <v>9</v>
      </c>
    </row>
    <row r="25" spans="1:10">
      <c r="A25" s="7" t="s">
        <v>29</v>
      </c>
      <c r="B25" t="s">
        <v>57</v>
      </c>
      <c r="C25" s="8" t="s">
        <v>11</v>
      </c>
      <c r="D25" s="8">
        <v>2</v>
      </c>
      <c r="E25" t="s">
        <v>61</v>
      </c>
      <c r="F25" s="8">
        <v>830</v>
      </c>
      <c r="G25" s="7" t="s">
        <v>31</v>
      </c>
      <c r="H25" s="7">
        <v>51</v>
      </c>
      <c r="J25">
        <f t="shared" si="0"/>
        <v>9</v>
      </c>
    </row>
    <row r="26" spans="1:10">
      <c r="A26" s="7" t="s">
        <v>29</v>
      </c>
      <c r="B26" t="s">
        <v>57</v>
      </c>
      <c r="C26" s="8" t="s">
        <v>11</v>
      </c>
      <c r="D26" s="8">
        <v>2</v>
      </c>
      <c r="E26" t="s">
        <v>61</v>
      </c>
      <c r="F26" s="8">
        <v>830</v>
      </c>
      <c r="G26" s="7" t="s">
        <v>32</v>
      </c>
      <c r="H26" s="7">
        <v>48</v>
      </c>
      <c r="J26">
        <f t="shared" si="0"/>
        <v>9</v>
      </c>
    </row>
    <row r="27" spans="1:10">
      <c r="A27" s="7" t="s">
        <v>29</v>
      </c>
      <c r="B27" t="s">
        <v>57</v>
      </c>
      <c r="C27" s="8" t="s">
        <v>11</v>
      </c>
      <c r="D27" s="8">
        <v>2</v>
      </c>
      <c r="E27" t="s">
        <v>61</v>
      </c>
      <c r="F27" s="8">
        <v>830</v>
      </c>
      <c r="G27" s="11" t="s">
        <v>42</v>
      </c>
      <c r="H27" s="12">
        <v>3.9E-2</v>
      </c>
      <c r="J27">
        <f t="shared" si="0"/>
        <v>9</v>
      </c>
    </row>
    <row r="28" spans="1:10">
      <c r="A28" s="7" t="s">
        <v>29</v>
      </c>
      <c r="B28" t="s">
        <v>57</v>
      </c>
      <c r="C28" s="8" t="s">
        <v>11</v>
      </c>
      <c r="D28" s="8">
        <v>2</v>
      </c>
      <c r="E28" t="s">
        <v>61</v>
      </c>
      <c r="F28" s="8">
        <v>830</v>
      </c>
      <c r="G28" s="11" t="s">
        <v>43</v>
      </c>
      <c r="H28" s="12">
        <v>700</v>
      </c>
      <c r="J28">
        <f t="shared" si="0"/>
        <v>9</v>
      </c>
    </row>
    <row r="29" spans="1:10">
      <c r="A29" s="7" t="s">
        <v>29</v>
      </c>
      <c r="B29" t="s">
        <v>57</v>
      </c>
      <c r="C29" s="8" t="s">
        <v>11</v>
      </c>
      <c r="D29" s="8">
        <v>2</v>
      </c>
      <c r="E29" t="s">
        <v>61</v>
      </c>
      <c r="F29" s="8">
        <v>830</v>
      </c>
      <c r="G29" s="7" t="s">
        <v>33</v>
      </c>
      <c r="H29" s="7">
        <v>9.1999999999999998E-2</v>
      </c>
      <c r="J29">
        <f t="shared" si="0"/>
        <v>9</v>
      </c>
    </row>
    <row r="30" spans="1:10">
      <c r="A30" s="7" t="s">
        <v>29</v>
      </c>
      <c r="B30" t="s">
        <v>57</v>
      </c>
      <c r="C30" s="8" t="s">
        <v>11</v>
      </c>
      <c r="D30" s="8">
        <v>2</v>
      </c>
      <c r="E30" t="s">
        <v>61</v>
      </c>
      <c r="F30" s="8">
        <v>830</v>
      </c>
      <c r="G30" s="7" t="s">
        <v>34</v>
      </c>
      <c r="H30" s="7">
        <v>1.2200000000000001E-2</v>
      </c>
      <c r="J30">
        <f t="shared" si="0"/>
        <v>9</v>
      </c>
    </row>
    <row r="31" spans="1:10">
      <c r="A31" s="7" t="s">
        <v>29</v>
      </c>
      <c r="B31" t="s">
        <v>57</v>
      </c>
      <c r="C31" s="8" t="s">
        <v>11</v>
      </c>
      <c r="D31" s="8">
        <v>2</v>
      </c>
      <c r="E31" t="s">
        <v>61</v>
      </c>
      <c r="F31" s="8">
        <v>830</v>
      </c>
      <c r="G31" s="7" t="s">
        <v>35</v>
      </c>
      <c r="H31" s="13">
        <v>2.12E-6</v>
      </c>
      <c r="J31">
        <f t="shared" si="0"/>
        <v>9</v>
      </c>
    </row>
    <row r="32" spans="1:10">
      <c r="A32" s="7" t="s">
        <v>29</v>
      </c>
      <c r="B32" t="s">
        <v>57</v>
      </c>
      <c r="C32" s="8" t="s">
        <v>11</v>
      </c>
      <c r="D32" s="8">
        <v>2</v>
      </c>
      <c r="E32" t="s">
        <v>61</v>
      </c>
      <c r="F32" s="8">
        <v>830</v>
      </c>
      <c r="G32" s="7" t="s">
        <v>44</v>
      </c>
      <c r="H32" s="12">
        <v>124</v>
      </c>
      <c r="J32">
        <f t="shared" si="0"/>
        <v>9</v>
      </c>
    </row>
    <row r="33" spans="1:10">
      <c r="A33" s="7"/>
      <c r="B33" s="7"/>
      <c r="C33" s="8"/>
      <c r="D33" s="8"/>
      <c r="E33" s="8"/>
      <c r="F33" s="8"/>
      <c r="G33" s="7"/>
      <c r="H33" s="12"/>
      <c r="J33" t="e">
        <f t="shared" si="0"/>
        <v>#N/A</v>
      </c>
    </row>
    <row r="34" spans="1:10">
      <c r="A34" s="7" t="s">
        <v>36</v>
      </c>
      <c r="B34" t="s">
        <v>57</v>
      </c>
      <c r="C34" s="8" t="s">
        <v>11</v>
      </c>
      <c r="D34" s="8">
        <v>2</v>
      </c>
      <c r="E34" t="s">
        <v>60</v>
      </c>
      <c r="F34" s="8">
        <v>20436</v>
      </c>
      <c r="G34" s="7" t="s">
        <v>37</v>
      </c>
      <c r="H34" s="7">
        <v>1.3</v>
      </c>
      <c r="J34">
        <f t="shared" si="0"/>
        <v>10</v>
      </c>
    </row>
    <row r="35" spans="1:10">
      <c r="A35" s="7" t="s">
        <v>36</v>
      </c>
      <c r="B35" t="s">
        <v>57</v>
      </c>
      <c r="C35" s="8" t="s">
        <v>11</v>
      </c>
      <c r="D35" s="8">
        <v>2</v>
      </c>
      <c r="E35" t="s">
        <v>60</v>
      </c>
      <c r="F35" s="8">
        <v>20436</v>
      </c>
      <c r="G35" s="7" t="s">
        <v>38</v>
      </c>
      <c r="H35" s="13">
        <v>9.9799999999999993E-18</v>
      </c>
      <c r="J35">
        <f t="shared" si="0"/>
        <v>10</v>
      </c>
    </row>
    <row r="36" spans="1:10">
      <c r="A36" s="7"/>
      <c r="B36" s="7"/>
      <c r="J36" t="e">
        <f t="shared" si="0"/>
        <v>#N/A</v>
      </c>
    </row>
    <row r="37" spans="1:10">
      <c r="A37" s="19" t="s">
        <v>51</v>
      </c>
      <c r="B37" t="s">
        <v>57</v>
      </c>
      <c r="C37" s="8" t="s">
        <v>11</v>
      </c>
      <c r="D37" s="8">
        <v>2</v>
      </c>
      <c r="E37" t="s">
        <v>59</v>
      </c>
      <c r="F37" t="s">
        <v>58</v>
      </c>
      <c r="J37">
        <f t="shared" si="0"/>
        <v>5</v>
      </c>
    </row>
    <row r="38" spans="1:10">
      <c r="A38" s="19"/>
      <c r="B38" s="19"/>
      <c r="C38" s="8"/>
      <c r="D38" s="8"/>
      <c r="E38" s="8"/>
      <c r="F38" s="8"/>
      <c r="J38" t="e">
        <f t="shared" si="0"/>
        <v>#N/A</v>
      </c>
    </row>
    <row r="39" spans="1:10">
      <c r="A39" s="19" t="s">
        <v>52</v>
      </c>
      <c r="B39" t="s">
        <v>57</v>
      </c>
      <c r="C39" s="8" t="s">
        <v>11</v>
      </c>
      <c r="D39" s="8">
        <v>2</v>
      </c>
      <c r="E39" t="s">
        <v>68</v>
      </c>
      <c r="F39" s="8">
        <v>23436</v>
      </c>
      <c r="I39" s="19" t="s">
        <v>54</v>
      </c>
      <c r="J39">
        <f t="shared" si="0"/>
        <v>2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2016-06-30T13:33:53Z</dcterms:modified>
</cp:coreProperties>
</file>