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dungu\AppData\Local\Packages\microsoft.windowscommunicationsapps_8wekyb3d8bbwe\LocalState\Files\S0\4\Attachments\"/>
    </mc:Choice>
  </mc:AlternateContent>
  <xr:revisionPtr revIDLastSave="0" documentId="8_{767B4A37-B33B-4523-91DB-8FD34929E31E}" xr6:coauthVersionLast="47" xr6:coauthVersionMax="47" xr10:uidLastSave="{00000000-0000-0000-0000-000000000000}"/>
  <bookViews>
    <workbookView xWindow="-120" yWindow="-120" windowWidth="20730" windowHeight="11760" firstSheet="3" activeTab="3" xr2:uid="{00000000-000D-0000-FFFF-FFFF00000000}"/>
  </bookViews>
  <sheets>
    <sheet name="Question1" sheetId="3" r:id="rId1"/>
    <sheet name="Question 2" sheetId="18" r:id="rId2"/>
    <sheet name="Question 3. " sheetId="1" r:id="rId3"/>
    <sheet name="Question 4" sheetId="5" r:id="rId4"/>
    <sheet name="Question 5" sheetId="6" r:id="rId5"/>
    <sheet name="Question 6" sheetId="17" r:id="rId6"/>
    <sheet name="Question 7" sheetId="2" r:id="rId7"/>
    <sheet name="Question 8" sheetId="9" r:id="rId8"/>
    <sheet name="Pivot 1Table and Chart" sheetId="13" r:id="rId9"/>
    <sheet name="Pivot 2 " sheetId="15" r:id="rId10"/>
    <sheet name="PivotTable3" sheetId="14" r:id="rId11"/>
  </sheets>
  <calcPr calcId="191028"/>
  <pivotCaches>
    <pivotCache cacheId="6" r:id="rId12"/>
    <pivotCache cacheId="7" r:id="rId13"/>
    <pivotCache cacheId="8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8" l="1"/>
  <c r="E6" i="18"/>
  <c r="D4" i="17" l="1"/>
  <c r="D5" i="17"/>
  <c r="D6" i="17"/>
  <c r="D7" i="17"/>
  <c r="D8" i="17"/>
  <c r="D9" i="17"/>
  <c r="D10" i="17"/>
  <c r="D11" i="17"/>
  <c r="D12" i="17"/>
  <c r="D13" i="17"/>
  <c r="C4" i="5"/>
  <c r="C6" i="5"/>
  <c r="D6" i="5" s="1"/>
  <c r="C7" i="5"/>
  <c r="C3" i="5"/>
  <c r="E12" i="2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11" i="2"/>
  <c r="E10" i="2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9" i="6"/>
  <c r="D7" i="6"/>
  <c r="D6" i="6"/>
  <c r="D5" i="6"/>
  <c r="D4" i="6"/>
  <c r="D3" i="6"/>
  <c r="D2" i="6"/>
  <c r="B15" i="3"/>
  <c r="B14" i="3"/>
  <c r="B11" i="3"/>
  <c r="E8" i="3"/>
  <c r="B8" i="3"/>
  <c r="B2" i="3"/>
  <c r="B1" i="3"/>
  <c r="B10" i="3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L5" i="1"/>
  <c r="L6" i="1"/>
  <c r="L4" i="1"/>
  <c r="K6" i="1"/>
  <c r="K5" i="1"/>
  <c r="K4" i="1"/>
  <c r="G5" i="1"/>
  <c r="G6" i="1"/>
  <c r="J5" i="1"/>
  <c r="J4" i="1"/>
  <c r="H6" i="1"/>
  <c r="H4" i="1"/>
  <c r="H5" i="1"/>
  <c r="J6" i="1"/>
  <c r="G4" i="1"/>
  <c r="G3" i="1"/>
  <c r="D7" i="5" l="1"/>
  <c r="D4" i="5"/>
  <c r="D5" i="5"/>
  <c r="B12" i="3"/>
  <c r="B9" i="3"/>
  <c r="B3" i="9"/>
</calcChain>
</file>

<file path=xl/sharedStrings.xml><?xml version="1.0" encoding="utf-8"?>
<sst xmlns="http://schemas.openxmlformats.org/spreadsheetml/2006/main" count="167" uniqueCount="111">
  <si>
    <t xml:space="preserve">Order number </t>
  </si>
  <si>
    <t xml:space="preserve">Cost </t>
  </si>
  <si>
    <t xml:space="preserve">Mark down </t>
  </si>
  <si>
    <t xml:space="preserve">Order </t>
  </si>
  <si>
    <t xml:space="preserve">Inventory left </t>
  </si>
  <si>
    <t xml:space="preserve">Date </t>
  </si>
  <si>
    <t xml:space="preserve">Flag </t>
  </si>
  <si>
    <t xml:space="preserve">Revenue </t>
  </si>
  <si>
    <t xml:space="preserve">Profit </t>
  </si>
  <si>
    <t xml:space="preserve">start </t>
  </si>
  <si>
    <t>total feb in march</t>
  </si>
  <si>
    <t>Feb</t>
  </si>
  <si>
    <t>March</t>
  </si>
  <si>
    <t>Eric</t>
  </si>
  <si>
    <t>Gabrielle</t>
  </si>
  <si>
    <t>Mike</t>
  </si>
  <si>
    <t>Alex</t>
  </si>
  <si>
    <t>Izzie</t>
  </si>
  <si>
    <t>Susan</t>
  </si>
  <si>
    <t>Meredith</t>
  </si>
  <si>
    <t>Lynette</t>
  </si>
  <si>
    <t>Jan</t>
  </si>
  <si>
    <t>Alan</t>
  </si>
  <si>
    <t>Don</t>
  </si>
  <si>
    <t>Project Cost</t>
  </si>
  <si>
    <t>Bid Preparation</t>
  </si>
  <si>
    <t>Profit/loss Personal Bid</t>
  </si>
  <si>
    <t>Bid Status</t>
  </si>
  <si>
    <t>Profit/loss Bid A</t>
  </si>
  <si>
    <t>Profit/loss Bid B</t>
  </si>
  <si>
    <t>Profit/loss Bid C</t>
  </si>
  <si>
    <t>Profit/loss Bid D</t>
  </si>
  <si>
    <t>Personal Bid</t>
  </si>
  <si>
    <t>Competitor A Bid</t>
  </si>
  <si>
    <t>Competitor B Bid</t>
  </si>
  <si>
    <t>Competitor C Bid</t>
  </si>
  <si>
    <t>Competitor D Bid</t>
  </si>
  <si>
    <t>Name</t>
  </si>
  <si>
    <t>Date of Birth</t>
  </si>
  <si>
    <t>Age</t>
  </si>
  <si>
    <t>Peninah Johnson</t>
  </si>
  <si>
    <t>Nikkie Marie</t>
  </si>
  <si>
    <t>Chineme Bella</t>
  </si>
  <si>
    <t>Kerry Shane</t>
  </si>
  <si>
    <t>Nikita Booysen</t>
  </si>
  <si>
    <t>James Charles</t>
  </si>
  <si>
    <t>Today's date</t>
  </si>
  <si>
    <t>Sum of Defect</t>
  </si>
  <si>
    <t>Grand Total</t>
  </si>
  <si>
    <t>Friday</t>
  </si>
  <si>
    <t>Thursday</t>
  </si>
  <si>
    <t>Wednesday</t>
  </si>
  <si>
    <t>Tuesday</t>
  </si>
  <si>
    <t>Monday</t>
  </si>
  <si>
    <t>Column Labels</t>
  </si>
  <si>
    <t>(All)</t>
  </si>
  <si>
    <t>Operator</t>
  </si>
  <si>
    <t>Defect</t>
  </si>
  <si>
    <t>Machine</t>
  </si>
  <si>
    <t>Zaret</t>
  </si>
  <si>
    <t>Jen</t>
  </si>
  <si>
    <t>Hallagan</t>
  </si>
  <si>
    <t>Emilee</t>
  </si>
  <si>
    <t>Cristina</t>
  </si>
  <si>
    <t>Colleen</t>
  </si>
  <si>
    <t>Cici</t>
  </si>
  <si>
    <t>Betsy</t>
  </si>
  <si>
    <t>Ashley</t>
  </si>
  <si>
    <t>Revenue</t>
  </si>
  <si>
    <t>Sales Transactions</t>
  </si>
  <si>
    <t>Names</t>
  </si>
  <si>
    <t>mascara</t>
  </si>
  <si>
    <t>lipstick</t>
  </si>
  <si>
    <t>lip gloss</t>
  </si>
  <si>
    <t>foundation</t>
  </si>
  <si>
    <t>eye liner</t>
  </si>
  <si>
    <t>Total Revenue</t>
  </si>
  <si>
    <t>Total Sales Transactions</t>
  </si>
  <si>
    <t>2006 Revenue</t>
  </si>
  <si>
    <t>2006 Sales Transactions</t>
  </si>
  <si>
    <t>2006</t>
  </si>
  <si>
    <t>2005 Revenue</t>
  </si>
  <si>
    <t>2005 Sales Transactions</t>
  </si>
  <si>
    <t>2005</t>
  </si>
  <si>
    <t>2004 Revenue</t>
  </si>
  <si>
    <t>2004 Sales Transactions</t>
  </si>
  <si>
    <t>2004</t>
  </si>
  <si>
    <t>year</t>
  </si>
  <si>
    <t>Location</t>
  </si>
  <si>
    <t>Woman</t>
  </si>
  <si>
    <t>Man</t>
  </si>
  <si>
    <t>Row Labels</t>
  </si>
  <si>
    <t xml:space="preserve">Sum of income </t>
  </si>
  <si>
    <t xml:space="preserve">Start amount </t>
  </si>
  <si>
    <t xml:space="preserve">accidents </t>
  </si>
  <si>
    <t>drop in premium</t>
  </si>
  <si>
    <t xml:space="preserve">Year </t>
  </si>
  <si>
    <t>Premium</t>
  </si>
  <si>
    <t xml:space="preserve">Number of accidents </t>
  </si>
  <si>
    <t xml:space="preserve">Roll of the dice </t>
  </si>
  <si>
    <t xml:space="preserve">Status </t>
  </si>
  <si>
    <t xml:space="preserve">Roll result </t>
  </si>
  <si>
    <t>No of units sold</t>
  </si>
  <si>
    <t>Company B (Competitor)</t>
  </si>
  <si>
    <t xml:space="preserve">Company A </t>
  </si>
  <si>
    <t>PRICE OF PRODUCT</t>
  </si>
  <si>
    <t>My Bid</t>
  </si>
  <si>
    <t>LOSS</t>
  </si>
  <si>
    <t>WIN</t>
  </si>
  <si>
    <t>Statuses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</si>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</sst>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Ksh&quot;#,##0.00"/>
    <numFmt numFmtId="165" formatCode="[$$-409]#,##0.00"/>
    <numFmt numFmtId="166" formatCode="_(&quot;$&quot;* #,##0.00_);_(&quot;$&quot;* \(#,##0.00\);_(&quot;$&quot;* &quot;-&quot;??_);_(@_)"/>
    <numFmt numFmtId="167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7" fontId="0" fillId="0" borderId="0" xfId="0" applyNumberFormat="1"/>
    <xf numFmtId="0" fontId="2" fillId="0" borderId="0" xfId="0" applyFont="1"/>
    <xf numFmtId="14" fontId="0" fillId="0" borderId="0" xfId="0" applyNumberFormat="1"/>
    <xf numFmtId="165" fontId="0" fillId="0" borderId="0" xfId="0" applyNumberFormat="1"/>
    <xf numFmtId="0" fontId="0" fillId="0" borderId="0" xfId="0" pivotButton="1"/>
    <xf numFmtId="14" fontId="2" fillId="0" borderId="0" xfId="0" applyNumberFormat="1" applyFont="1"/>
    <xf numFmtId="0" fontId="2" fillId="0" borderId="0" xfId="0" quotePrefix="1" applyFont="1"/>
    <xf numFmtId="0" fontId="0" fillId="0" borderId="0" xfId="0" quotePrefix="1"/>
    <xf numFmtId="166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/>
    <xf numFmtId="167" fontId="0" fillId="0" borderId="0" xfId="0" applyNumberFormat="1"/>
    <xf numFmtId="167" fontId="0" fillId="0" borderId="0" xfId="1" applyNumberFormat="1" applyFont="1"/>
    <xf numFmtId="0" fontId="2" fillId="2" borderId="0" xfId="0" applyFont="1" applyFill="1" applyAlignment="1">
      <alignment horizontal="center"/>
    </xf>
  </cellXfs>
  <cellStyles count="2">
    <cellStyle name="Currency 2" xfId="1" xr:uid="{CA1F4A8E-4446-4AB1-8C67-232CD4D2EF73}"/>
    <cellStyle name="Normal" xfId="0" builtinId="0"/>
  </cellStyles>
  <dxfs count="10">
    <dxf>
      <numFmt numFmtId="166" formatCode="_(&quot;$&quot;* #,##0.00_);_(&quot;$&quot;* \(#,##0.00\);_(&quot;$&quot;* &quot;-&quot;??_);_(@_)"/>
    </dxf>
    <dxf>
      <numFmt numFmtId="166" formatCode="_(&quot;$&quot;* #,##0.00_);_(&quot;$&quot;* \(#,##0.00\);_(&quot;$&quot;* &quot;-&quot;??_);_(@_)"/>
    </dxf>
    <dxf>
      <numFmt numFmtId="166" formatCode="_(&quot;$&quot;* #,##0.00_);_(&quot;$&quot;* \(#,##0.00\);_(&quot;$&quot;* &quot;-&quot;??_);_(@_)"/>
    </dxf>
    <dxf>
      <numFmt numFmtId="166" formatCode="_(&quot;$&quot;* #,##0.00_);_(&quot;$&quot;* \(#,##0.00\);_(&quot;$&quot;* &quot;-&quot;??_);_(@_)"/>
    </dxf>
    <dxf>
      <numFmt numFmtId="166" formatCode="_(&quot;$&quot;* #,##0.00_);_(&quot;$&quot;* \(#,##0.00\);_(&quot;$&quot;* &quot;-&quot;??_);_(@_)"/>
    </dxf>
    <dxf>
      <numFmt numFmtId="166" formatCode="_(&quot;$&quot;* #,##0.00_);_(&quot;$&quot;* \(#,##0.00\);_(&quot;$&quot;* &quot;-&quot;??_);_(@_)"/>
    </dxf>
    <dxf>
      <numFmt numFmtId="166" formatCode="_(&quot;$&quot;* #,##0.00_);_(&quot;$&quot;* \(#,##0.00\);_(&quot;$&quot;* &quot;-&quot;??_);_(@_)"/>
    </dxf>
    <dxf>
      <numFmt numFmtId="166" formatCode="_(&quot;$&quot;* #,##0.00_);_(&quot;$&quot;* \(#,##0.00\);_(&quot;$&quot;* &quot;-&quot;??_);_(@_)"/>
    </dxf>
    <dxf>
      <numFmt numFmtId="166" formatCode="_(&quot;$&quot;* #,##0.00_);_(&quot;$&quot;* \(#,##0.00\);_(&quot;$&quot;* &quot;-&quot;??_);_(@_)"/>
    </dxf>
    <dxf>
      <numFmt numFmtId="166" formatCode="_(&quot;$&quot;* #,##0.00_);_(&quot;$&quot;* \(#,##0.00\);_(&quot;$&quot;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[Assingment 1.xlsx]Pivot 1Table and Chart!PivotTable29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1Table and Chart'!$B$5:$B$6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1Table and Chart'!$A$7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1Table and Chart'!$B$7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F-48C5-AE57-D0EE5BBD08CD}"/>
            </c:ext>
          </c:extLst>
        </c:ser>
        <c:ser>
          <c:idx val="1"/>
          <c:order val="1"/>
          <c:tx>
            <c:strRef>
              <c:f>'Pivot 1Table and Chart'!$C$5:$C$6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1Table and Chart'!$A$7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1Table and Chart'!$C$7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F-48C5-AE57-D0EE5BBD08CD}"/>
            </c:ext>
          </c:extLst>
        </c:ser>
        <c:ser>
          <c:idx val="2"/>
          <c:order val="2"/>
          <c:tx>
            <c:strRef>
              <c:f>'Pivot 1Table and Chart'!$D$5:$D$6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1Table and Chart'!$A$7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1Table and Chart'!$D$7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1F-48C5-AE57-D0EE5BBD08CD}"/>
            </c:ext>
          </c:extLst>
        </c:ser>
        <c:ser>
          <c:idx val="3"/>
          <c:order val="3"/>
          <c:tx>
            <c:strRef>
              <c:f>'Pivot 1Table and Chart'!$E$5:$E$6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1Table and Chart'!$A$7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1Table and Chart'!$E$7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1F-48C5-AE57-D0EE5BBD08CD}"/>
            </c:ext>
          </c:extLst>
        </c:ser>
        <c:ser>
          <c:idx val="4"/>
          <c:order val="4"/>
          <c:tx>
            <c:strRef>
              <c:f>'Pivot 1Table and Chart'!$F$5:$F$6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1Table and Chart'!$A$7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1Table and Chart'!$F$7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1F-48C5-AE57-D0EE5BBD0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421280"/>
        <c:axId val="1509422528"/>
      </c:barChart>
      <c:catAx>
        <c:axId val="15094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509422528"/>
        <c:crosses val="autoZero"/>
        <c:auto val="1"/>
        <c:lblAlgn val="ctr"/>
        <c:lblOffset val="100"/>
        <c:noMultiLvlLbl val="0"/>
      </c:catAx>
      <c:valAx>
        <c:axId val="15094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50942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[Assingment 1.xlsx]Pivot 2 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2 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 '!$A$5:$A$7</c:f>
              <c:strCache>
                <c:ptCount val="2"/>
                <c:pt idx="0">
                  <c:v>Man</c:v>
                </c:pt>
                <c:pt idx="1">
                  <c:v>Woman</c:v>
                </c:pt>
              </c:strCache>
            </c:strRef>
          </c:cat>
          <c:val>
            <c:numRef>
              <c:f>'Pivot 2 '!$B$5:$B$7</c:f>
              <c:numCache>
                <c:formatCode>General</c:formatCode>
                <c:ptCount val="2"/>
                <c:pt idx="0">
                  <c:v>388</c:v>
                </c:pt>
                <c:pt idx="1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D-452A-BB2E-A29D0E86237F}"/>
            </c:ext>
          </c:extLst>
        </c:ser>
        <c:ser>
          <c:idx val="1"/>
          <c:order val="1"/>
          <c:tx>
            <c:strRef>
              <c:f>'Pivot 2 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 '!$A$5:$A$7</c:f>
              <c:strCache>
                <c:ptCount val="2"/>
                <c:pt idx="0">
                  <c:v>Man</c:v>
                </c:pt>
                <c:pt idx="1">
                  <c:v>Woman</c:v>
                </c:pt>
              </c:strCache>
            </c:strRef>
          </c:cat>
          <c:val>
            <c:numRef>
              <c:f>'Pivot 2 '!$C$5:$C$7</c:f>
              <c:numCache>
                <c:formatCode>General</c:formatCode>
                <c:ptCount val="2"/>
                <c:pt idx="0">
                  <c:v>960</c:v>
                </c:pt>
                <c:pt idx="1">
                  <c:v>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D-452A-BB2E-A29D0E86237F}"/>
            </c:ext>
          </c:extLst>
        </c:ser>
        <c:ser>
          <c:idx val="2"/>
          <c:order val="2"/>
          <c:tx>
            <c:strRef>
              <c:f>'Pivot 2 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 '!$A$5:$A$7</c:f>
              <c:strCache>
                <c:ptCount val="2"/>
                <c:pt idx="0">
                  <c:v>Man</c:v>
                </c:pt>
                <c:pt idx="1">
                  <c:v>Woman</c:v>
                </c:pt>
              </c:strCache>
            </c:strRef>
          </c:cat>
          <c:val>
            <c:numRef>
              <c:f>'Pivot 2 '!$D$5:$D$7</c:f>
              <c:numCache>
                <c:formatCode>General</c:formatCode>
                <c:ptCount val="2"/>
                <c:pt idx="0">
                  <c:v>1001</c:v>
                </c:pt>
                <c:pt idx="1">
                  <c:v>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BD-452A-BB2E-A29D0E86237F}"/>
            </c:ext>
          </c:extLst>
        </c:ser>
        <c:ser>
          <c:idx val="3"/>
          <c:order val="3"/>
          <c:tx>
            <c:strRef>
              <c:f>'Pivot 2 '!$E$3:$E$4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 '!$A$5:$A$7</c:f>
              <c:strCache>
                <c:ptCount val="2"/>
                <c:pt idx="0">
                  <c:v>Man</c:v>
                </c:pt>
                <c:pt idx="1">
                  <c:v>Woman</c:v>
                </c:pt>
              </c:strCache>
            </c:strRef>
          </c:cat>
          <c:val>
            <c:numRef>
              <c:f>'Pivot 2 '!$E$5:$E$7</c:f>
              <c:numCache>
                <c:formatCode>General</c:formatCode>
                <c:ptCount val="2"/>
                <c:pt idx="0">
                  <c:v>1259</c:v>
                </c:pt>
                <c:pt idx="1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BD-452A-BB2E-A29D0E86237F}"/>
            </c:ext>
          </c:extLst>
        </c:ser>
        <c:ser>
          <c:idx val="4"/>
          <c:order val="4"/>
          <c:tx>
            <c:strRef>
              <c:f>'Pivot 2 '!$F$3:$F$4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2 '!$A$5:$A$7</c:f>
              <c:strCache>
                <c:ptCount val="2"/>
                <c:pt idx="0">
                  <c:v>Man</c:v>
                </c:pt>
                <c:pt idx="1">
                  <c:v>Woman</c:v>
                </c:pt>
              </c:strCache>
            </c:strRef>
          </c:cat>
          <c:val>
            <c:numRef>
              <c:f>'Pivot 2 '!$F$5:$F$7</c:f>
              <c:numCache>
                <c:formatCode>General</c:formatCode>
                <c:ptCount val="2"/>
                <c:pt idx="0">
                  <c:v>199</c:v>
                </c:pt>
                <c:pt idx="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BD-452A-BB2E-A29D0E86237F}"/>
            </c:ext>
          </c:extLst>
        </c:ser>
        <c:ser>
          <c:idx val="5"/>
          <c:order val="5"/>
          <c:tx>
            <c:strRef>
              <c:f>'Pivot 2 '!$G$3:$G$4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2 '!$A$5:$A$7</c:f>
              <c:strCache>
                <c:ptCount val="2"/>
                <c:pt idx="0">
                  <c:v>Man</c:v>
                </c:pt>
                <c:pt idx="1">
                  <c:v>Woman</c:v>
                </c:pt>
              </c:strCache>
            </c:strRef>
          </c:cat>
          <c:val>
            <c:numRef>
              <c:f>'Pivot 2 '!$G$5:$G$7</c:f>
              <c:numCache>
                <c:formatCode>General</c:formatCode>
                <c:ptCount val="2"/>
                <c:pt idx="0">
                  <c:v>515</c:v>
                </c:pt>
                <c:pt idx="1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BD-452A-BB2E-A29D0E862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932128"/>
        <c:axId val="1898929216"/>
      </c:barChart>
      <c:catAx>
        <c:axId val="189893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898929216"/>
        <c:crosses val="autoZero"/>
        <c:auto val="1"/>
        <c:lblAlgn val="ctr"/>
        <c:lblOffset val="100"/>
        <c:noMultiLvlLbl val="0"/>
      </c:catAx>
      <c:valAx>
        <c:axId val="18989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89893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138112</xdr:rowOff>
    </xdr:from>
    <xdr:to>
      <xdr:col>9</xdr:col>
      <xdr:colOff>161925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3C424-E337-451D-9DB6-7C7B91AA9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7</xdr:row>
      <xdr:rowOff>52387</xdr:rowOff>
    </xdr:from>
    <xdr:to>
      <xdr:col>11</xdr:col>
      <xdr:colOff>714375</xdr:colOff>
      <xdr:row>21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74283-C2BF-41B2-A4AA-5602081D7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P/Downloads/Contoso%20Don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P/Downloads/Makeupdb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P/Downloads/Mcdonalds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rry Muganda" refreshedDate="44813.383614120372" createdVersion="8" refreshedVersion="8" minRefreshableVersion="3" recordCount="165" xr:uid="{54BBC72E-4E07-4D0C-B04A-180FAE75BDD3}">
  <cacheSource type="worksheet">
    <worksheetSource ref="C3:F168" sheet="Sheet1" r:id="rId2"/>
  </cacheSource>
  <cacheFields count="4">
    <cacheField name="Operator" numFmtId="0">
      <sharedItems count="2">
        <s v="A"/>
        <s v="B"/>
      </sharedItems>
    </cacheField>
    <cacheField name="Machin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Day" numFmtId="0">
      <sharedItems count="5">
        <s v="Monday"/>
        <s v="Tuesday"/>
        <s v="Wednesday"/>
        <s v="Thursday"/>
        <s v="Friday"/>
      </sharedItems>
    </cacheField>
    <cacheField name="Defect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12.940660069442" createdVersion="8" refreshedVersion="8" minRefreshableVersion="3" recordCount="1891" xr:uid="{42219DBE-5973-45EA-9B85-7BBD3E37B5DE}">
  <cacheSource type="worksheet">
    <worksheetSource ref="D3:J1894" sheet="Sheet1" r:id="rId2"/>
  </cacheSource>
  <cacheFields count="7">
    <cacheField name="Trans Number" numFmtId="0">
      <sharedItems containsSemiMixedTypes="0" containsString="0" containsNumber="1" containsInteger="1" minValue="1" maxValue="1900"/>
    </cacheField>
    <cacheField name="Name" numFmtId="0">
      <sharedItems count="9">
        <s v="Betsy"/>
        <s v="Hallagan"/>
        <s v="Ashley"/>
        <s v="Zaret"/>
        <s v="Colleen"/>
        <s v="Cristina"/>
        <s v="Emilee"/>
        <s v="Jen"/>
        <s v="Cici"/>
      </sharedItems>
    </cacheField>
    <cacheField name="Date" numFmtId="14">
      <sharedItems containsSemiMixedTypes="0" containsNonDate="0" containsDate="1" containsString="0" minDate="2004-01-04T00:00:00" maxDate="2006-12-29T00:00:00" count="100">
        <d v="2004-04-01T00:00:00"/>
        <d v="2004-03-10T00:00:00"/>
        <d v="2005-02-25T00:00:00"/>
        <d v="2006-05-22T00:00:00"/>
        <d v="2004-06-17T00:00:00"/>
        <d v="2005-11-27T00:00:00"/>
        <d v="2004-03-21T00:00:00"/>
        <d v="2006-12-17T00:00:00"/>
        <d v="2006-07-05T00:00:00"/>
        <d v="2006-08-07T00:00:00"/>
        <d v="2004-11-29T00:00:00"/>
        <d v="2004-11-18T00:00:00"/>
        <d v="2005-08-31T00:00:00"/>
        <d v="2005-01-01T00:00:00"/>
        <d v="2006-09-20T00:00:00"/>
        <d v="2004-04-12T00:00:00"/>
        <d v="2006-04-30T00:00:00"/>
        <d v="2004-10-27T00:00:00"/>
        <d v="2006-06-02T00:00:00"/>
        <d v="2004-09-24T00:00:00"/>
        <d v="2006-02-01T00:00:00"/>
        <d v="2006-12-06T00:00:00"/>
        <d v="2005-09-22T00:00:00"/>
        <d v="2006-03-28T00:00:00"/>
        <d v="2006-09-09T00:00:00"/>
        <d v="2006-02-23T00:00:00"/>
        <d v="2006-06-24T00:00:00"/>
        <d v="2004-02-06T00:00:00"/>
        <d v="2005-04-10T00:00:00"/>
        <d v="2004-06-06T00:00:00"/>
        <d v="2005-08-09T00:00:00"/>
        <d v="2005-05-24T00:00:00"/>
        <d v="2005-06-15T00:00:00"/>
        <d v="2004-01-04T00:00:00"/>
        <d v="2005-07-07T00:00:00"/>
        <d v="2004-06-28T00:00:00"/>
        <d v="2005-12-08T00:00:00"/>
        <d v="2005-11-16T00:00:00"/>
        <d v="2004-08-11T00:00:00"/>
        <d v="2006-05-11T00:00:00"/>
        <d v="2005-11-05T00:00:00"/>
        <d v="2006-07-16T00:00:00"/>
        <d v="2005-01-23T00:00:00"/>
        <d v="2004-12-21T00:00:00"/>
        <d v="2005-06-26T00:00:00"/>
        <d v="2006-03-06T00:00:00"/>
        <d v="2004-01-15T00:00:00"/>
        <d v="2005-02-14T00:00:00"/>
        <d v="2005-03-30T00:00:00"/>
        <d v="2006-01-10T00:00:00"/>
        <d v="2005-07-29T00:00:00"/>
        <d v="2004-11-07T00:00:00"/>
        <d v="2006-10-01T00:00:00"/>
        <d v="2004-02-17T00:00:00"/>
        <d v="2005-12-19T00:00:00"/>
        <d v="2005-03-19T00:00:00"/>
        <d v="2006-06-13T00:00:00"/>
        <d v="2006-08-18T00:00:00"/>
        <d v="2004-05-26T00:00:00"/>
        <d v="2005-08-20T00:00:00"/>
        <d v="2006-11-25T00:00:00"/>
        <d v="2006-01-21T00:00:00"/>
        <d v="2005-10-03T00:00:00"/>
        <d v="2005-05-13T00:00:00"/>
        <d v="2006-03-17T00:00:00"/>
        <d v="2004-09-13T00:00:00"/>
        <d v="2005-03-08T00:00:00"/>
        <d v="2004-10-05T00:00:00"/>
        <d v="2005-10-25T00:00:00"/>
        <d v="2006-07-27T00:00:00"/>
        <d v="2004-04-23T00:00:00"/>
        <d v="2006-02-12T00:00:00"/>
        <d v="2006-11-14T00:00:00"/>
        <d v="2004-07-09T00:00:00"/>
        <d v="2006-12-28T00:00:00"/>
        <d v="2005-02-03T00:00:00"/>
        <d v="2006-10-23T00:00:00"/>
        <d v="2006-11-03T00:00:00"/>
        <d v="2004-09-02T00:00:00"/>
        <d v="2004-10-16T00:00:00"/>
        <d v="2005-12-30T00:00:00"/>
        <d v="2005-09-11T00:00:00"/>
        <d v="2004-05-15T00:00:00"/>
        <d v="2006-10-12T00:00:00"/>
        <d v="2005-10-14T00:00:00"/>
        <d v="2004-02-28T00:00:00"/>
        <d v="2004-07-20T00:00:00"/>
        <d v="2004-05-04T00:00:00"/>
        <d v="2004-08-22T00:00:00"/>
        <d v="2004-12-10T00:00:00"/>
        <d v="2006-04-19T00:00:00"/>
        <d v="2005-05-02T00:00:00"/>
        <d v="2005-04-21T00:00:00"/>
        <d v="2006-08-29T00:00:00"/>
        <d v="2005-01-12T00:00:00"/>
        <d v="2005-07-18T00:00:00"/>
        <d v="2004-07-31T00:00:00"/>
        <d v="2004-01-26T00:00:00"/>
        <d v="2005-06-04T00:00:00"/>
        <d v="2006-04-08T00:00:00"/>
      </sharedItems>
      <fieldGroup base="2">
        <rangePr groupBy="years" startDate="2004-01-04T00:00:00" endDate="2006-12-29T00:00:00"/>
        <groupItems count="5">
          <s v="&lt;1/4/2004"/>
          <s v="2004"/>
          <s v="2005"/>
          <s v="2006"/>
          <s v="&gt;12/29/2006"/>
        </groupItems>
      </fieldGroup>
    </cacheField>
    <cacheField name="Product" numFmtId="0">
      <sharedItems count="5">
        <s v="lip gloss"/>
        <s v="foundation"/>
        <s v="lipstick"/>
        <s v="eye liner"/>
        <s v="mascara"/>
      </sharedItems>
    </cacheField>
    <cacheField name="Units" numFmtId="1">
      <sharedItems containsSemiMixedTypes="0" containsString="0" containsNumber="1" containsInteger="1" minValue="-10" maxValue="95"/>
    </cacheField>
    <cacheField name="Dollars" numFmtId="166">
      <sharedItems containsSemiMixedTypes="0" containsString="0" containsNumber="1" minValue="-28.888600496770302" maxValue="287.79738255613682" count="1891">
        <n v="137.20455832336393"/>
        <n v="152.00730307485438"/>
        <n v="28.719483117139745"/>
        <n v="167.07532251655616"/>
        <n v="130.60287243901442"/>
        <n v="175.99097407072162"/>
        <n v="25.800692176216739"/>
        <n v="217.83965386113226"/>
        <n v="226.64232685518837"/>
        <n v="73.502342173405509"/>
        <n v="130.83536844241408"/>
        <n v="71.034367691096961"/>
        <n v="149.59279694174981"/>
        <n v="56.471999230139573"/>
        <n v="-21.993044717303864"/>
        <n v="137.39037590916232"/>
        <n v="199.65433473774931"/>
        <n v="265.18755145539586"/>
        <n v="236.14697789113248"/>
        <n v="173.11529461915569"/>
        <n v="38.081435709433634"/>
        <n v="86.512775700642493"/>
        <n v="77.307151643363554"/>
        <n v="74.622434460070465"/>
        <n v="115.98517718889856"/>
        <n v="233.05438870487612"/>
        <n v="161.46395235499537"/>
        <n v="125.2697558819725"/>
        <n v="59.153898700773034"/>
        <n v="-24.625751249139931"/>
        <n v="115.58433775100286"/>
        <n v="76.562095842195291"/>
        <n v="59.382749361194016"/>
        <n v="259.85996934004856"/>
        <n v="167.11761356978838"/>
        <n v="7.8483600384211831"/>
        <n v="280.68747862762837"/>
        <n v="43.931553656204748"/>
        <n v="113.03491000904664"/>
        <n v="190.69511057123685"/>
        <n v="5.599704779498877"/>
        <n v="73.599272692165783"/>
        <n v="250.33273832124888"/>
        <n v="148.50659729480034"/>
        <n v="80.197912185633001"/>
        <n v="107.99264815962536"/>
        <n v="26.909399775034267"/>
        <n v="148.777847479907"/>
        <n v="104.09375694795658"/>
        <n v="26.236564211223342"/>
        <n v="269.09085017901094"/>
        <n v="189.25415891346557"/>
        <n v="71.313211840267556"/>
        <n v="287.76081692141696"/>
        <n v="125.00018840758105"/>
        <n v="-15.942861162173479"/>
        <n v="253.99061782802139"/>
        <n v="191.36713896782123"/>
        <n v="2.3682330895483967"/>
        <n v="221.4068752836437"/>
        <n v="287.05320060576679"/>
        <n v="280.76798505156279"/>
        <n v="163.86605406277587"/>
        <n v="101.36706423848841"/>
        <n v="145.83607322448287"/>
        <n v="-18.531454427544542"/>
        <n v="-3.941491558920891"/>
        <n v="83.29090970219859"/>
        <n v="170.23780299763459"/>
        <n v="212.29242314468692"/>
        <n v="49.457645878335306"/>
        <n v="208.68512958069783"/>
        <n v="203.01428430380912"/>
        <n v="248.09860782564255"/>
        <n v="221.4762294351379"/>
        <n v="241.26239073863908"/>
        <n v="-4.2379405606125751"/>
        <n v="17.026058044096466"/>
        <n v="80.296764498097943"/>
        <n v="5.0101440126936883"/>
        <n v="-7.6150918857367635"/>
        <n v="251.18350564763173"/>
        <n v="100.32795234701418"/>
        <n v="188.06461550204614"/>
        <n v="176.47069512712616"/>
        <n v="85.544260264222203"/>
        <n v="100.68612237181482"/>
        <n v="278.15933854048899"/>
        <n v="277.53974563422275"/>
        <n v="226.73977333901354"/>
        <n v="224.23346975523705"/>
        <n v="202.45009266432331"/>
        <n v="49.450018506623742"/>
        <n v="272.33991590998778"/>
        <n v="-22.10755433572842"/>
        <n v="155.29818889700317"/>
        <n v="-19.532896832828285"/>
        <n v="29.277821643264524"/>
        <n v="-28.406748282006184"/>
        <n v="32.113204788074981"/>
        <n v="107.58710427119863"/>
        <n v="244.46099351680689"/>
        <n v="115.86487308982943"/>
        <n v="80.488645084091601"/>
        <n v="233.33103169462888"/>
        <n v="118.62706142640471"/>
        <n v="68.07066358826728"/>
        <n v="205.76676002797973"/>
        <n v="178.71308198822226"/>
        <n v="62.366566165716954"/>
        <n v="184.56247310465258"/>
        <n v="92.434422469644105"/>
        <n v="32.298727574185413"/>
        <n v="217.45289850686984"/>
        <n v="173.36376703616165"/>
        <n v="124.3880808412182"/>
        <n v="163.7455521062605"/>
        <n v="29.259949674062039"/>
        <n v="5.0062586848309145"/>
        <n v="-28.888600496770302"/>
        <n v="-25.059711277411697"/>
        <n v="168.8685012955201"/>
        <n v="85.600623651403808"/>
        <n v="34.417378586902672"/>
        <n v="34.910086692815099"/>
        <n v="202.86608183653496"/>
        <n v="31.43203475838104"/>
        <n v="121.94725640981379"/>
        <n v="233.07983567827679"/>
        <n v="152.04318524136269"/>
        <n v="242.49550041476004"/>
        <n v="250.79460647762514"/>
        <n v="-9.4996327629453567"/>
        <n v="139.75509706516939"/>
        <n v="167.19317791229159"/>
        <n v="269.40466549843933"/>
        <n v="179.11590007622482"/>
        <n v="271.75315679180818"/>
        <n v="53.665884026524566"/>
        <n v="113.6496958349757"/>
        <n v="-9.4240327280666669"/>
        <n v="-22.376386657781136"/>
        <n v="20.32160187847996"/>
        <n v="191.67996095772898"/>
        <n v="49.943726296074821"/>
        <n v="67.814347194557499"/>
        <n v="244.96866878935498"/>
        <n v="256.55696414737832"/>
        <n v="-7.083148189481113"/>
        <n v="154.48755641985605"/>
        <n v="217.42437258205749"/>
        <n v="139.92999594688814"/>
        <n v="-27.996195351956981"/>
        <n v="-12.197238533968166"/>
        <n v="49.917622272183785"/>
        <n v="76.986898914774684"/>
        <n v="148.90711866414762"/>
        <n v="64.326659101878747"/>
        <n v="88.984161458299795"/>
        <n v="191.11407977738014"/>
        <n v="64.602960723055489"/>
        <n v="280.17276926587908"/>
        <n v="167.55415680156585"/>
        <n v="43.897196992459193"/>
        <n v="275.24479602731037"/>
        <n v="242.44859600981886"/>
        <n v="211.755231476809"/>
        <n v="164.30496670412208"/>
        <n v="58.362898336492826"/>
        <n v="115.82878872794043"/>
        <n v="182.02229380076153"/>
        <n v="155.73788458275871"/>
        <n v="236.14223463826744"/>
        <n v="52.469218210599529"/>
        <n v="40.808192712139302"/>
        <n v="8.0360535540736908"/>
        <n v="223.87783259743091"/>
        <n v="172.92421427081234"/>
        <n v="239.34428625432886"/>
        <n v="247.46177448016923"/>
        <n v="85.957225474601458"/>
        <n v="191.0302935038041"/>
        <n v="217.59287860664901"/>
        <n v="205.93270340856287"/>
        <n v="26.138739127477177"/>
        <n v="188.51634230729906"/>
        <n v="16.348427234046856"/>
        <n v="-12.898061088841523"/>
        <n v="-9.998213253386103"/>
        <n v="244.68104192003952"/>
        <n v="64.744003374094902"/>
        <n v="64.863192319117914"/>
        <n v="-7.154085897104931"/>
        <n v="173.64445114790863"/>
        <n v="259.30970727563493"/>
        <n v="44.139016120906668"/>
        <n v="61.955881135465603"/>
        <n v="181.93942640636905"/>
        <n v="137.15507832075065"/>
        <n v="22.99759982335349"/>
        <n v="-16.334472666280842"/>
        <n v="106.89982221762149"/>
        <n v="95.13200096066403"/>
        <n v="59.075740928551383"/>
        <n v="106.64339916643026"/>
        <n v="154.59771582934854"/>
        <n v="5.3867139626812968"/>
        <n v="203.35912709646638"/>
        <n v="71.412597536524615"/>
        <n v="125.23475441561757"/>
        <n v="83.195110350521588"/>
        <n v="170.17512557022724"/>
        <n v="203.35311949602652"/>
        <n v="283.74141758000144"/>
        <n v="158.2973319694853"/>
        <n v="74.243899422562194"/>
        <n v="-0.91770776800017373"/>
        <n v="112.52158206006119"/>
        <n v="191.4542393048981"/>
        <n v="41.010346846521706"/>
        <n v="22.334877359058812"/>
        <n v="193.83879299726061"/>
        <n v="190.90668689411601"/>
        <n v="173.59022125804509"/>
        <n v="178.9266502635322"/>
        <n v="-7.2637597489178187"/>
        <n v="260.32907018535167"/>
        <n v="-9.9939520680829617"/>
        <n v="23.654332569914828"/>
        <n v="131.67769291502447"/>
        <n v="7.6348447793459382"/>
        <n v="256.87957020946436"/>
        <n v="158.18704198984506"/>
        <n v="-7.3950210500886264"/>
        <n v="25.546689047987762"/>
        <n v="17.198905576452098"/>
        <n v="272.09870438545738"/>
        <n v="110.33744975059108"/>
        <n v="77.014900645073141"/>
        <n v="23.133204884254319"/>
        <n v="194.25372471684716"/>
        <n v="215.49309366005642"/>
        <n v="124.81042324173134"/>
        <n v="253.28617965312779"/>
        <n v="10.703015398687583"/>
        <n v="46.761676481443232"/>
        <n v="4.8820462029427096"/>
        <n v="32.468400196905996"/>
        <n v="233.3993347830984"/>
        <n v="196.49346597044766"/>
        <n v="77.329572231774151"/>
        <n v="-1.930462865623249"/>
        <n v="7.9709250117717731"/>
        <n v="187.61965072290988"/>
        <n v="86.788113277044275"/>
        <n v="167.05079786120268"/>
        <n v="86.636057383669893"/>
        <n v="16.670839286326668"/>
        <n v="4.7722172541512009"/>
        <n v="80.012011803068276"/>
        <n v="142.84602668228962"/>
        <n v="224.75435048565893"/>
        <n v="68.710607050620922"/>
        <n v="212.26238499892682"/>
        <n v="251.31042576912338"/>
        <n v="179.38546683395009"/>
        <n v="1.5831115612014064"/>
        <n v="247.58247918220624"/>
        <n v="89.053128978062901"/>
        <n v="191.08641465198994"/>
        <n v="203.10846928946893"/>
        <n v="10.780730703026945"/>
        <n v="197.40778751122588"/>
        <n v="227.4564792557687"/>
        <n v="239.89546823670116"/>
        <n v="-12.920960169584891"/>
        <n v="95.512317695132197"/>
        <n v="65.343473312315112"/>
        <n v="-21.912545800386049"/>
        <n v="266.0518691009172"/>
        <n v="283.84678757282279"/>
        <n v="251.49840546378712"/>
        <n v="49.955539493154028"/>
        <n v="100.51753262027832"/>
        <n v="-0.90814028681463199"/>
        <n v="284.13590593464426"/>
        <n v="230.25557022435729"/>
        <n v="215.15645769752564"/>
        <n v="169.19487194523822"/>
        <n v="245.58577912839797"/>
        <n v="11.162502018809288"/>
        <n v="182.21269449394873"/>
        <n v="245.54232115102224"/>
        <n v="211.43323649343893"/>
        <n v="56.272584064658759"/>
        <n v="221.17007144401961"/>
        <n v="-18.782320494671733"/>
        <n v="166.60609215413587"/>
        <n v="23.387374937264937"/>
        <n v="191.44929977621479"/>
        <n v="251.62937525083981"/>
        <n v="130.971908096161"/>
        <n v="203.30298779689218"/>
        <n v="-24.966227969201331"/>
        <n v="-1.475132378251053"/>
        <n v="65.196598797725159"/>
        <n v="20.103063549411871"/>
        <n v="1.6052060341349688"/>
        <n v="61.994811968474004"/>
        <n v="212.50263306463722"/>
        <n v="283.88166832886924"/>
        <n v="28.830512766101304"/>
        <n v="83.64015403043436"/>
        <n v="130.94656180680516"/>
        <n v="254.38984191598573"/>
        <n v="251.63175698562648"/>
        <n v="268.67182931807514"/>
        <n v="22.668540241379059"/>
        <n v="205.75644454699685"/>
        <n v="116.14288251700734"/>
        <n v="271.3332095451583"/>
        <n v="31.740063454597557"/>
        <n v="40.182824201163783"/>
        <n v="206.37862292228638"/>
        <n v="122.17079112578179"/>
        <n v="52.575815801836917"/>
        <n v="19.233532374060513"/>
        <n v="83.786086457485794"/>
        <n v="242.1940649977725"/>
        <n v="-0.92679798413568193"/>
        <n v="269.26351673512869"/>
        <n v="65.224154633884041"/>
        <n v="113.11652988941213"/>
        <n v="46.637898863261832"/>
        <n v="283.62009758002927"/>
        <n v="257.28530472715238"/>
        <n v="286.86402627293558"/>
        <n v="76.368933708358369"/>
        <n v="208.60710544458851"/>
        <n v="218.66914833137886"/>
        <n v="-9.5040489301123898"/>
        <n v="64.847838929147329"/>
        <n v="256.96799909003533"/>
        <n v="257.09598807037378"/>
        <n v="239.75589662492749"/>
        <n v="245.01127594931819"/>
        <n v="229.57757100656295"/>
        <n v="95.411837871052697"/>
        <n v="133.84155746359221"/>
        <n v="133.90724137081764"/>
        <n v="211.68588054687572"/>
        <n v="-9.4531080152815825"/>
        <n v="86.334638190049276"/>
        <n v="250.60923862889706"/>
        <n v="140.47993678432567"/>
        <n v="266.35125676130951"/>
        <n v="-24.537461299444743"/>
        <n v="-21.825357589950652"/>
        <n v="113.0101592216552"/>
        <n v="61.67879282842005"/>
        <n v="7.7509272810830456"/>
        <n v="110.59418125988078"/>
        <n v="103.88965096458593"/>
        <n v="253.89322061575038"/>
        <n v="268.47594870423103"/>
        <n v="95.680691267513808"/>
        <n v="22.545863255239365"/>
        <n v="22.939193343037168"/>
        <n v="229.89259006043184"/>
        <n v="19.561017308486775"/>
        <n v="130.28590210776713"/>
        <n v="62.18277208256027"/>
        <n v="35.076818705440886"/>
        <n v="107.05323824700537"/>
        <n v="218.15023917907857"/>
        <n v="148.92692975074797"/>
        <n v="266.64631383797939"/>
        <n v="136.00734165157533"/>
        <n v="112.92900415721101"/>
        <n v="38.618337900456311"/>
        <n v="55.932067779481031"/>
        <n v="226.99796556311475"/>
        <n v="26.314204821327241"/>
        <n v="112.53534248627696"/>
        <n v="-16.412365818215765"/>
        <n v="169.27515470165261"/>
        <n v="161.32546557795675"/>
        <n v="187.71993550398903"/>
        <n v="271.30519777626336"/>
        <n v="92.293324121451917"/>
        <n v="110.39391248869612"/>
        <n v="230.11911772178482"/>
        <n v="-10.045852408088738"/>
        <n v="80.067286712333498"/>
        <n v="-12.799843018696107"/>
        <n v="133.92031416884828"/>
        <n v="274.81127367201924"/>
        <n v="235.98595343131922"/>
        <n v="208.58962786585158"/>
        <n v="224.0430547727791"/>
        <n v="215.12402518996404"/>
        <n v="103.84939593855748"/>
        <n v="281.17054419951137"/>
        <n v="182.60959965033061"/>
        <n v="112.43397722732024"/>
        <n v="79.913804333123736"/>
        <n v="8.5397555339606015"/>
        <n v="-25.920453761182117"/>
        <n v="139.68753059266518"/>
        <n v="2.3470477551262947"/>
        <n v="239.2208514522392"/>
        <n v="146.50697859164157"/>
        <n v="233.0800910699262"/>
        <n v="-26.967932789902449"/>
        <n v="137.23163667167327"/>
        <n v="53.565793196028118"/>
        <n v="-10.36408331456853"/>
        <n v="130.80350038976189"/>
        <n v="125.18937528559893"/>
        <n v="-9.8762446340450722"/>
        <n v="20.388215317654449"/>
        <n v="25.124465791488021"/>
        <n v="131.20326238549768"/>
        <n v="142.67305731753257"/>
        <n v="41.344467136527072"/>
        <n v="28.804240494297932"/>
        <n v="67.510047922862512"/>
        <n v="263.06877286650899"/>
        <n v="46.297252141958666"/>
        <n v="83.407614775333784"/>
        <n v="236.44426202228297"/>
        <n v="82.997777309268898"/>
        <n v="59.621865554565929"/>
        <n v="2.3705199513077329"/>
        <n v="91.969621588308584"/>
        <n v="52.938579538531904"/>
        <n v="109.95144430067725"/>
        <n v="-10.242938195130456"/>
        <n v="14.170380845910964"/>
        <n v="244.97499865385612"/>
        <n v="263.83037846281559"/>
        <n v="40.507831778483222"/>
        <n v="145.84691044279441"/>
        <n v="7.0981331873476012"/>
        <n v="98.366647965700452"/>
        <n v="41.16877365274803"/>
        <n v="283.45251417423401"/>
        <n v="190.83724952198969"/>
        <n v="136.97942653814263"/>
        <n v="214.76898776471646"/>
        <n v="224.18238847872837"/>
        <n v="145.64951342948135"/>
        <n v="191.1884163928766"/>
        <n v="145.69127497854927"/>
        <n v="80.6144268681997"/>
        <n v="176.26520049915879"/>
        <n v="8.7479494068217463"/>
        <n v="109.67661001591094"/>
        <n v="68.355074793823817"/>
        <n v="277.66680522408262"/>
        <n v="88.713589465763263"/>
        <n v="128.17075092766001"/>
        <n v="77.315706522508677"/>
        <n v="122.53928167294391"/>
        <n v="10.570883063872969"/>
        <n v="-0.82178994105370951"/>
        <n v="37.686101056343105"/>
        <n v="2.0013600167772623"/>
        <n v="106.26347084870943"/>
        <n v="7.6817477771075868"/>
        <n v="31.785155418327982"/>
        <n v="19.733545359470948"/>
        <n v="14.10456917940213"/>
        <n v="274.92032051274288"/>
        <n v="37.877226411963186"/>
        <n v="65.281423150866814"/>
        <n v="134.31454889834902"/>
        <n v="227.09867242909783"/>
        <n v="112.99692232382439"/>
        <n v="176.06598986452823"/>
        <n v="223.60878513520231"/>
        <n v="193.54947188165715"/>
        <n v="160.46113209921771"/>
        <n v="-0.45003305566648821"/>
        <n v="65.06546054796479"/>
        <n v="271.33770442615577"/>
        <n v="184.82822454861244"/>
        <n v="193.98125439867269"/>
        <n v="238.60895261406517"/>
        <n v="34.580350260479243"/>
        <n v="52.992178326548526"/>
        <n v="-28.507437864458012"/>
        <n v="185.38151200169028"/>
        <n v="245.19138414086007"/>
        <n v="259.65061904974743"/>
        <n v="-16.598209454734359"/>
        <n v="226.29108110625336"/>
        <n v="262.49660177211871"/>
        <n v="47.143262888260409"/>
        <n v="20.042838163999704"/>
        <n v="14.012285541104387"/>
        <n v="169.24877716888537"/>
        <n v="230.1804612249874"/>
        <n v="82.599143929902795"/>
        <n v="175.77181619024202"/>
        <n v="202.62226122372601"/>
        <n v="238.78594564649822"/>
        <n v="116.68598743448534"/>
        <n v="13.641635237019504"/>
        <n v="137.06873634212499"/>
        <n v="32.194899991771997"/>
        <n v="260.39717870163332"/>
        <n v="226.71443824204945"/>
        <n v="232.49630521155086"/>
        <n v="31.818132134554009"/>
        <n v="188.38088235582651"/>
        <n v="221.29214849175239"/>
        <n v="187.23352558776915"/>
        <n v="35.723241285873279"/>
        <n v="86.078223340302799"/>
        <n v="172.3620870689609"/>
        <n v="103.4937406460938"/>
        <n v="267.86415015075153"/>
        <n v="97.889348643674225"/>
        <n v="116.04458768996518"/>
        <n v="248.04707692390426"/>
        <n v="89.294687359204545"/>
        <n v="52.246197330854876"/>
        <n v="151.86525901218997"/>
        <n v="22.95994805531884"/>
        <n v="151.36182402448466"/>
        <n v="61.878678847796238"/>
        <n v="112.83363370259229"/>
        <n v="176.6097113560426"/>
        <n v="76.920283125674487"/>
        <n v="103.18208157525912"/>
        <n v="11.582072936390588"/>
        <n v="190.58521809047551"/>
        <n v="133.61508244900483"/>
        <n v="263.16283259571526"/>
        <n v="14.191095035521025"/>
        <n v="281.17072628162578"/>
        <n v="32.065090501540446"/>
        <n v="58.972126169367577"/>
        <n v="92.527630840276103"/>
        <n v="-1.2782372664639507"/>
        <n v="139.41162650743053"/>
        <n v="133.50877739627518"/>
        <n v="143.21221530085697"/>
        <n v="260.39157259526775"/>
        <n v="229.96347977242982"/>
        <n v="166.99029890676019"/>
        <n v="-0.79289798318866422"/>
        <n v="187.63361707571198"/>
        <n v="220.96515803490902"/>
        <n v="38.43875396047023"/>
        <n v="1.5994060348452668"/>
        <n v="71.39535724005502"/>
        <n v="220.80778472883722"/>
        <n v="221.78112807048697"/>
        <n v="131.05809583118935"/>
        <n v="182.29246065825532"/>
        <n v="121.86602847443184"/>
        <n v="-18.9155229231676"/>
        <n v="118.36577315011976"/>
        <n v="253.79033414178701"/>
        <n v="277.80911377540116"/>
        <n v="206.08318598884486"/>
        <n v="23.192583270070902"/>
        <n v="-24.836237139949766"/>
        <n v="154.40065127641515"/>
        <n v="178.89731679899467"/>
        <n v="194.44151134010454"/>
        <n v="2.516330534249033"/>
        <n v="243.81590205081088"/>
        <n v="280.7978115895645"/>
        <n v="61.967424849894947"/>
        <n v="119.9083594229058"/>
        <n v="20.018331980892231"/>
        <n v="103.67942872150846"/>
        <n v="101.31101808549928"/>
        <n v="-28.463885870908516"/>
        <n v="141.97140662710891"/>
        <n v="284.61276074739663"/>
        <n v="278.22640918878471"/>
        <n v="205.95905527766212"/>
        <n v="112.85151912863849"/>
        <n v="235.37144026519812"/>
        <n v="43.756013144501985"/>
        <n v="100.54958475062591"/>
        <n v="194.18188189830369"/>
        <n v="20.229703821540529"/>
        <n v="197.4890682991998"/>
        <n v="74.283089497229128"/>
        <n v="269.00888504806545"/>
        <n v="284.24987523561106"/>
        <n v="203.71315269974144"/>
        <n v="23.434372885216568"/>
        <n v="176.00311303023639"/>
        <n v="232.66821530494673"/>
        <n v="151.12327703696886"/>
        <n v="32.139866181276794"/>
        <n v="7.7805066936063501"/>
        <n v="53.692138808043005"/>
        <n v="272.41389128062559"/>
        <n v="175.59064342356595"/>
        <n v="199.92690698146819"/>
        <n v="20.242222983134283"/>
        <n v="272.58718593660444"/>
        <n v="115.85799136725458"/>
        <n v="10.907655295049528"/>
        <n v="-10.39215955971811"/>
        <n v="25.899680153324056"/>
        <n v="-22.23218548835203"/>
        <n v="218.68777878091251"/>
        <n v="250.66590250032371"/>
        <n v="38.977588204951147"/>
        <n v="-21.533260342562944"/>
        <n v="68.129641213452771"/>
        <n v="-3.8295287737581956"/>
        <n v="166.77106419074752"/>
        <n v="122.55166369572477"/>
        <n v="183.9597681482735"/>
        <n v="122.54107894599883"/>
        <n v="94.683925421109407"/>
        <n v="20.454607256507078"/>
        <n v="-16.100658619760122"/>
        <n v="43.396216100245972"/>
        <n v="283.87519041996188"/>
        <n v="212.26863794218977"/>
        <n v="-21.44176526239897"/>
        <n v="-21.90881602461678"/>
        <n v="7.6416014365752867"/>
        <n v="31.842188072685396"/>
        <n v="154.53175695635341"/>
        <n v="16.85379509706091"/>
        <n v="119.48835042374725"/>
        <n v="61.926239627210521"/>
        <n v="88.79031532479398"/>
        <n v="130.59550390758056"/>
        <n v="122.34177646477217"/>
        <n v="109.40924257339921"/>
        <n v="265.7031232579136"/>
        <n v="166.43173248267502"/>
        <n v="196.86478787466569"/>
        <n v="19.488992935915519"/>
        <n v="-1.2299707953687746"/>
        <n v="97.808768000127685"/>
        <n v="53.061016492331653"/>
        <n v="76.378602488098551"/>
        <n v="35.7534803858521"/>
        <n v="155.019536467064"/>
        <n v="78.068436112651099"/>
        <n v="82.450851057331235"/>
        <n v="116.7885336432518"/>
        <n v="82.569702610812897"/>
        <n v="178.6321576680669"/>
        <n v="220.44792756124494"/>
        <n v="131.45497532370047"/>
        <n v="154.77819453893821"/>
        <n v="98.006987571648764"/>
        <n v="268.58829363415754"/>
        <n v="-0.61047743439715862"/>
        <n v="81.086402502793618"/>
        <n v="170.28880484978066"/>
        <n v="32.446099013561927"/>
        <n v="25.639457060752605"/>
        <n v="226.81359807971779"/>
        <n v="239.4766385714239"/>
        <n v="75.944187671627063"/>
        <n v="68.814390503031333"/>
        <n v="265.64166976022739"/>
        <n v="284.32899274536834"/>
        <n v="176.72593852578336"/>
        <n v="200.20830019781053"/>
        <n v="247.93546068655294"/>
        <n v="283.7655668516507"/>
        <n v="82.883173616974645"/>
        <n v="169.95658667826987"/>
        <n v="247.80094907753815"/>
        <n v="23.067714309015152"/>
        <n v="77.367215999588439"/>
        <n v="46.808970139122437"/>
        <n v="118.82068608795676"/>
        <n v="67.920921050637091"/>
        <n v="1.5802940518086344"/>
        <n v="142.62566704955398"/>
        <n v="110.25851548113316"/>
        <n v="139.52847109810006"/>
        <n v="253.68258531303155"/>
        <n v="115.76504648002317"/>
        <n v="40.473506204312045"/>
        <n v="122.42180451643387"/>
        <n v="139.4072220659846"/>
        <n v="35.105222117013575"/>
        <n v="-0.89822589573278755"/>
        <n v="98.618549497009866"/>
        <n v="235.37746360511863"/>
        <n v="215.14334620644152"/>
        <n v="109.79941093344995"/>
        <n v="238.7528909715526"/>
        <n v="278.33689319640729"/>
        <n v="116.20226134841927"/>
        <n v="152.08468006915191"/>
        <n v="93.734083542235183"/>
        <n v="29.386098665239906"/>
        <n v="73.278886055388639"/>
        <n v="152.58608557503928"/>
        <n v="98.191983875169328"/>
        <n v="214.9278284338051"/>
        <n v="86.107203598905883"/>
        <n v="121.83146625489913"/>
        <n v="226.98711570221042"/>
        <n v="92.030625673172352"/>
        <n v="235.89718296494317"/>
        <n v="47.09802134338382"/>
        <n v="91.800989942743342"/>
        <n v="83.564417753264919"/>
        <n v="286.68421658470419"/>
        <n v="188.69979320640692"/>
        <n v="-10.151413084603679"/>
        <n v="-7.2263762915654137"/>
        <n v="187.71484715081846"/>
        <n v="277.67657907264578"/>
        <n v="107.09519938129719"/>
        <n v="274.96271641831527"/>
        <n v="64.321884288799509"/>
        <n v="148.73893149445496"/>
        <n v="103.34843435833068"/>
        <n v="170.12124352907122"/>
        <n v="244.85421438007515"/>
        <n v="191.24656039127012"/>
        <n v="-7.3657850032017285"/>
        <n v="25.810666689825588"/>
        <n v="139.61633299698832"/>
        <n v="10.87686297512148"/>
        <n v="205.86039765882776"/>
        <n v="251.06283096017734"/>
        <n v="155.12341917228474"/>
        <n v="50.203538747394113"/>
        <n v="-3.9135627833735267"/>
        <n v="20.370424027363761"/>
        <n v="-12.571701775011148"/>
        <n v="127.71123178411425"/>
        <n v="143.38409457230034"/>
        <n v="50.193862989445165"/>
        <n v="35.356196404749518"/>
        <n v="-27.896760549483552"/>
        <n v="65.379195576752196"/>
        <n v="157.72596503790041"/>
        <n v="17.005120052550815"/>
        <n v="158.43447603180036"/>
        <n v="115.38889596804569"/>
        <n v="254.2621659223083"/>
        <n v="55.343428443559006"/>
        <n v="-15.742829763147856"/>
        <n v="16.913541625810112"/>
        <n v="178.89597357687876"/>
        <n v="-1.4317242178607446"/>
        <n v="37.854496358374917"/>
        <n v="76.808458339015715"/>
        <n v="101.42418309364238"/>
        <n v="37.887038047747772"/>
        <n v="158.30772051149228"/>
        <n v="103.62316183025368"/>
        <n v="200.65880996778469"/>
        <n v="31.853247271934272"/>
        <n v="-12.547627479219663"/>
        <n v="269.48918997457559"/>
        <n v="16.818206363269947"/>
        <n v="145.98516396408215"/>
        <n v="109.92397437204225"/>
        <n v="241.99741515278305"/>
        <n v="193.891081917441"/>
        <n v="155.49981680350626"/>
        <n v="278.34020387718806"/>
        <n v="280.85575758245068"/>
        <n v="110.48116735303131"/>
        <n v="-24.826904970027119"/>
        <n v="146.23287015814799"/>
        <n v="34.54792782212121"/>
        <n v="25.453618816298423"/>
        <n v="110.09171904672033"/>
        <n v="280.77976287020761"/>
        <n v="119.20284079894812"/>
        <n v="218.07728873022205"/>
        <n v="10.416176420457935"/>
        <n v="142.8388636236887"/>
        <n v="217.32445132799407"/>
        <n v="79.748589199087291"/>
        <n v="142.48755479367787"/>
        <n v="43.403824731122626"/>
        <n v="215.07582310104507"/>
        <n v="287.79738255613682"/>
        <n v="112.77919739726129"/>
        <n v="-0.39117514400995779"/>
        <n v="80.208589830999188"/>
        <n v="203.54299038710067"/>
        <n v="47.198351483731813"/>
        <n v="221.33612349849449"/>
        <n v="40.899875452377259"/>
        <n v="229.55812152109252"/>
        <n v="-24.933082918901754"/>
        <n v="109.53328220052806"/>
        <n v="35.52180509936634"/>
        <n v="220.50049794203733"/>
        <n v="280.26544889145606"/>
        <n v="209.31670948874884"/>
        <n v="259.4849368720744"/>
        <n v="164.37938973773885"/>
        <n v="-4.040363555098244"/>
        <n v="250.16533632828239"/>
        <n v="8.0012184182764319"/>
        <n v="164.14962862314266"/>
        <n v="230.41943809745561"/>
        <n v="32.250567590543547"/>
        <n v="245.03936147229382"/>
        <n v="251.14060708825255"/>
        <n v="19.522370228620925"/>
        <n v="233.15631874033514"/>
        <n v="125.28397193085664"/>
        <n v="241.70735878482179"/>
        <n v="62.210097856811508"/>
        <n v="95.327196648200925"/>
        <n v="103.89654308960344"/>
        <n v="8.0342514695562706"/>
        <n v="53.331838418625381"/>
        <n v="50.310894482412991"/>
        <n v="163.70197903495185"/>
        <n v="-24.921999927055641"/>
        <n v="284.53575317756747"/>
        <n v="-7.4497114042005954"/>
        <n v="28.830809944248564"/>
        <n v="77.108203405128648"/>
        <n v="89.310545900397301"/>
        <n v="113.21323460768004"/>
        <n v="59.003760475925063"/>
        <n v="86.04518510559123"/>
        <n v="55.858549479616173"/>
        <n v="254.04302513210774"/>
        <n v="238.82743961542425"/>
        <n v="94.972961203791044"/>
        <n v="103.39863614232333"/>
        <n v="201.25536797949457"/>
        <n v="134.44985862590835"/>
        <n v="284.41944495958916"/>
        <n v="35.299860689817372"/>
        <n v="223.97457991298864"/>
        <n v="86.485564911199845"/>
        <n v="121.92180749554807"/>
        <n v="104.1689153871453"/>
        <n v="115.85180148886141"/>
        <n v="209.14336391515394"/>
        <n v="103.97058317140277"/>
        <n v="89.383943739445868"/>
        <n v="-27.724939048319342"/>
        <n v="128.42870398782102"/>
        <n v="175.97423505292562"/>
        <n v="83.01665013993393"/>
        <n v="143.2742036645771"/>
        <n v="88.696716331090727"/>
        <n v="86.226420950611285"/>
        <n v="239.05774059830441"/>
        <n v="124.81786407447923"/>
        <n v="172.96188521453885"/>
        <n v="137.62002289021942"/>
        <n v="274.91230216083113"/>
        <n v="149.04131306617498"/>
        <n v="206.16097800045316"/>
        <n v="116.64480895861564"/>
        <n v="15.205643253032669"/>
        <n v="137.05484034063696"/>
        <n v="256.6581063828105"/>
        <n v="173.05666995199584"/>
        <n v="-6.3637861287644046"/>
        <n v="-24.858670230760346"/>
        <n v="260.29381913398618"/>
        <n v="35.041684359746164"/>
        <n v="262.7592489136066"/>
        <n v="260.00914889996403"/>
        <n v="187.81034616092504"/>
        <n v="241.85917425037732"/>
        <n v="34.782314831792192"/>
        <n v="34.680822827797087"/>
        <n v="-9.7904020756587578"/>
        <n v="128.02610607664568"/>
        <n v="154.71800722699501"/>
        <n v="274.77216405152751"/>
        <n v="73.406307306618515"/>
        <n v="59.122730804832166"/>
        <n v="241.74723336571216"/>
        <n v="1.6796900586638657"/>
        <n v="209.14203916980014"/>
        <n v="253.78421313059829"/>
        <n v="94.752143463742286"/>
        <n v="35.274537093655269"/>
        <n v="239.3445563093955"/>
        <n v="68.549031242200385"/>
        <n v="231.1298624050425"/>
        <n v="2.7444174420335523"/>
        <n v="283.56226306241973"/>
        <n v="44.2457022640235"/>
        <n v="172.69724242963656"/>
        <n v="11.082849552887902"/>
        <n v="151.95954978745411"/>
        <n v="76.624560231864265"/>
        <n v="140.2736912488281"/>
        <n v="58.735580557472737"/>
        <n v="20.099629096975125"/>
        <n v="26.084862644671222"/>
        <n v="-3.7309676865630421"/>
        <n v="240.69010526776344"/>
        <n v="58.904121420487954"/>
        <n v="82.994094545634482"/>
        <n v="239.44869651132598"/>
        <n v="173.32970466821706"/>
        <n v="143.60165141540284"/>
        <n v="28.827091013525987"/>
        <n v="196.85925384860963"/>
        <n v="175.22266670553387"/>
        <n v="145.9379301268051"/>
        <n v="226.61201635446793"/>
        <n v="179.37483712712185"/>
        <n v="104.445032643001"/>
        <n v="173.06756590039018"/>
        <n v="187.88584432496489"/>
        <n v="53.048677008733435"/>
        <n v="250.82439492521385"/>
        <n v="169.84037281505195"/>
        <n v="44.194328055358937"/>
        <n v="-24.562782237120555"/>
        <n v="134.50349016705422"/>
        <n v="97.6497815079464"/>
        <n v="256.97037064610868"/>
        <n v="-3.7233562380367276"/>
        <n v="94.439645321373334"/>
        <n v="-19.822062355825821"/>
        <n v="-0.28735784707427747"/>
        <n v="20.397135812092845"/>
        <n v="41.830169969209855"/>
        <n v="212.45510789670757"/>
        <n v="47.749438891041251"/>
        <n v="56.257832632332345"/>
        <n v="92.196479665554932"/>
        <n v="53.067953295003726"/>
        <n v="-1.4540693559294799"/>
        <n v="152.31719787311525"/>
        <n v="251.0948967308864"/>
        <n v="164.08170340636366"/>
        <n v="49.968087631431565"/>
        <n v="160.95914621811275"/>
        <n v="286.71922939024518"/>
        <n v="224.1344883418044"/>
        <n v="35.126507167926178"/>
        <n v="191.00092010309442"/>
        <n v="161.23768017364921"/>
        <n v="5.2816840348822387"/>
        <n v="74.30729541001925"/>
        <n v="16.422750032809695"/>
        <n v="107.34237990295979"/>
        <n v="100.6187200673516"/>
        <n v="196.63630077143569"/>
        <n v="158.33506008490392"/>
        <n v="133.42498328468113"/>
        <n v="218.057153790916"/>
        <n v="41.138712352864658"/>
        <n v="50.15918619514666"/>
        <n v="59.265314003350476"/>
        <n v="203.43497713652508"/>
        <n v="8.3122868755040553"/>
        <n v="85.787320991735939"/>
        <n v="-15.854559071603056"/>
        <n v="212.03178089307775"/>
        <n v="197.18663086835969"/>
        <n v="119.05118285965317"/>
        <n v="218.19229267045282"/>
        <n v="142.53694145811323"/>
        <n v="283.57943523104291"/>
        <n v="175.8230061159172"/>
        <n v="-17.288821571122082"/>
        <n v="115.96163338782357"/>
        <n v="-1.0160108133922805"/>
        <n v="104.57917159926555"/>
        <n v="91.71732531853138"/>
        <n v="187.43238539805822"/>
        <n v="74.211669903196139"/>
        <n v="13.654188955553082"/>
        <n v="265.2916292071763"/>
        <n v="235.69356375172592"/>
        <n v="248.12045570070282"/>
        <n v="206.8704837754205"/>
        <n v="61.598286646601295"/>
        <n v="-28.326133240637468"/>
        <n v="283.987112843305"/>
        <n v="188.00253303300292"/>
        <n v="215.02251352159234"/>
        <n v="211.5224440500217"/>
        <n v="52.007206372460615"/>
        <n v="154.86582287521293"/>
        <n v="212.18684363818184"/>
        <n v="283.91906780587465"/>
        <n v="211.85016457637715"/>
        <n v="269.18851021987467"/>
        <n v="79.311492307621293"/>
        <n v="26.096472599703908"/>
        <n v="26.08199028619465"/>
        <n v="187.69110116385426"/>
        <n v="-24.819632815121537"/>
        <n v="166.81971361139639"/>
        <n v="215.35336056441088"/>
        <n v="17.428217544434208"/>
        <n v="86.322091823923344"/>
        <n v="286.92674877229024"/>
        <n v="169.66853559743345"/>
        <n v="238.71622982310416"/>
        <n v="32.241149527753471"/>
        <n v="208.61631773052886"/>
        <n v="46.772430431730463"/>
        <n v="1.7760594332285693"/>
        <n v="236.10178950758817"/>
        <n v="268.45127891867156"/>
        <n v="284.11176896611153"/>
        <n v="-13.090742445919402"/>
        <n v="127.95167625422781"/>
        <n v="29.027293052396654"/>
        <n v="26.399425452966565"/>
        <n v="209.14573718458519"/>
        <n v="7.7270735524440131"/>
        <n v="10.487455049777733"/>
        <n v="230.14134634452847"/>
        <n v="-18.434662066971001"/>
        <n v="74.040343042743388"/>
        <n v="106.66944991477989"/>
        <n v="71.099513118305453"/>
        <n v="97.982599723305"/>
        <n v="139.82203886104327"/>
        <n v="85.913586896960894"/>
        <n v="176.38262351251041"/>
        <n v="59.083968230358913"/>
        <n v="238.63617965265877"/>
        <n v="94.124548214467538"/>
        <n v="14.292798170188892"/>
        <n v="275.5094232943423"/>
        <n v="154.74630946716462"/>
        <n v="8.3443048208269879"/>
        <n v="127.68402675435583"/>
        <n v="173.09988607692904"/>
        <n v="190.20945346469671"/>
        <n v="112.97090107811077"/>
        <n v="92.612099918838155"/>
        <n v="95.22083891239123"/>
        <n v="167.32540465961139"/>
        <n v="-12.643881441117404"/>
        <n v="85.460904685258157"/>
        <n v="280.15032356040319"/>
        <n v="40.969412971677201"/>
        <n v="283.90021520553751"/>
        <n v="4.8568701800652914"/>
        <n v="16.493067805841463"/>
        <n v="181.32960345577825"/>
        <n v="203.02085582320817"/>
        <n v="263.51929625786306"/>
        <n v="161.06925467832338"/>
        <n v="224.19731799549618"/>
        <n v="251.40105252927455"/>
        <n v="136.79350682205418"/>
        <n v="109.96021821591992"/>
        <n v="248.19651758376037"/>
        <n v="56.505060708421091"/>
        <n v="64.56759924886002"/>
        <n v="170.16525129894848"/>
        <n v="154.96390627719521"/>
        <n v="266.15496391241169"/>
        <n v="280.95785849203958"/>
        <n v="-9.79509378079055"/>
        <n v="91.838519584417725"/>
        <n v="245.61829415980108"/>
        <n v="175.7935070061545"/>
        <n v="151.96180824733827"/>
        <n v="277.64731000872155"/>
        <n v="82.124904169698794"/>
        <n v="184.45390394551416"/>
        <n v="23.198272342782062"/>
        <n v="76.517978614258837"/>
        <n v="254.21310769001889"/>
        <n v="199.92451734594025"/>
        <n v="269.23471780277339"/>
        <n v="97.883310582745409"/>
        <n v="236.26032561473036"/>
        <n v="169.98666558680949"/>
        <n v="241.53786763068013"/>
        <n v="218.32896513434619"/>
        <n v="71.298686579104526"/>
        <n v="-3.6886090441469834"/>
        <n v="245.36857839567088"/>
        <n v="-10.626598892969428"/>
        <n v="245.47079100584946"/>
        <n v="-24.901607770449246"/>
        <n v="203.3886615347389"/>
        <n v="83.259650238493791"/>
        <n v="-1.4486502930593175"/>
        <n v="74.448442468444156"/>
        <n v="241.96811222876255"/>
        <n v="248.20917526875209"/>
        <n v="5.5518623429739176"/>
        <n v="35.277547883231819"/>
        <n v="37.331388811713445"/>
        <n v="164.38171569287022"/>
        <n v="236.65619273355256"/>
        <n v="-21.770000035096253"/>
        <n v="19.844298491399009"/>
        <n v="91.748243472806891"/>
        <n v="166.81449022634519"/>
        <n v="161.24130416457103"/>
        <n v="88.931035912155679"/>
        <n v="227.03788190973427"/>
        <n v="235.68084148847547"/>
        <n v="20.386126115237083"/>
        <n v="172.66966829976792"/>
        <n v="106.52782470569326"/>
        <n v="217.3653218325137"/>
        <n v="238.31546571286182"/>
        <n v="269.0186169961018"/>
        <n v="252.58494974261927"/>
        <n v="130.65515170314279"/>
        <n v="-9.965195042789297"/>
        <n v="154.66031011925435"/>
        <n v="53.072576846761372"/>
        <n v="155.23584686430669"/>
        <n v="44.195651647644979"/>
        <n v="181.87259058007896"/>
        <n v="-21.981669305596434"/>
        <n v="286.66171116702549"/>
        <n v="199.59386136754239"/>
        <n v="232.62615004199816"/>
        <n v="197.3309600781289"/>
        <n v="89.184247826635968"/>
        <n v="26.088167418036129"/>
        <n v="127.86858054734927"/>
        <n v="280.72118754503384"/>
        <n v="209.153628171767"/>
        <n v="274.80447122686729"/>
        <n v="34.520998663564384"/>
        <n v="-1.5629041843202898"/>
        <n v="158.21071487768182"/>
        <n v="-28.635014383965792"/>
        <n v="100.50696775814504"/>
        <n v="-1.1155837084126869"/>
        <n v="73.541516730294589"/>
        <n v="214.70316225183416"/>
        <n v="265.86483001134803"/>
        <n v="49.990501805612737"/>
        <n v="23.192150694784473"/>
        <n v="140.4791075192903"/>
        <n v="-27.584277375696701"/>
        <n v="251.13323611062162"/>
        <n v="256.22552874700915"/>
        <n v="56.221796879126835"/>
        <n v="251.40375169999851"/>
        <n v="214.72037779298833"/>
        <n v="7.9324854406454115"/>
        <n v="215.03086098171244"/>
        <n v="206.20589088795145"/>
        <n v="92.33205932019861"/>
        <n v="217.8071938981364"/>
        <n v="221.36652611293488"/>
        <n v="86.468421123864729"/>
        <n v="122.63642805944112"/>
        <n v="-22.295514644563095"/>
        <n v="211.69145448851842"/>
        <n v="10.721781338210716"/>
        <n v="100.68258329871269"/>
        <n v="265.74766319973446"/>
        <n v="119.1661098521913"/>
        <n v="193.63735378454803"/>
        <n v="2.1318123006760317"/>
        <n v="80.373766797749937"/>
        <n v="1.4880685060494558"/>
        <n v="229.77238860248113"/>
        <n v="227.61957571703351"/>
        <n v="184.47481128177199"/>
        <n v="-4.2806028749734537"/>
        <n v="122.55161793559111"/>
        <n v="17.384002396298932"/>
        <n v="172.52313391180516"/>
        <n v="259.81646524411644"/>
        <n v="46.529110883082438"/>
        <n v="118.84027043467471"/>
        <n v="284.28308169489765"/>
        <n v="235.94909602444432"/>
        <n v="196.94723752480948"/>
        <n v="199.89422548511391"/>
        <n v="254.09765790734036"/>
        <n v="107.42230334811192"/>
        <n v="284.44960047674812"/>
        <n v="80.008907895331433"/>
        <n v="242.68960514739433"/>
        <n v="22.749084769262449"/>
        <n v="142.45293344391169"/>
        <n v="98.66880662051085"/>
        <n v="25.397181435002494"/>
        <n v="100.90835792644413"/>
        <n v="68.443266596535878"/>
        <n v="244.7024907032648"/>
        <n v="244.87385074051761"/>
        <n v="91.738843901415805"/>
        <n v="-1.145171893891844"/>
        <n v="106.85440305953027"/>
        <n v="235.96052865922752"/>
        <n v="47.22639965086119"/>
        <n v="226.87742764461669"/>
        <n v="38.143038750044731"/>
        <n v="91.983337200833716"/>
        <n v="128.0454928316145"/>
        <n v="-22.146929145267091"/>
        <n v="280.73714428830147"/>
        <n v="167.57524533229733"/>
        <n v="161.16756896250922"/>
        <n v="61.771223708788817"/>
        <n v="58.720890783599678"/>
        <n v="70.867520556192943"/>
        <n v="205.90903893366013"/>
        <n v="157.86201256059277"/>
        <n v="121.95606531866419"/>
        <n v="67.708397118863431"/>
        <n v="16.990101124103898"/>
        <n v="92.283774629578076"/>
        <n v="20.244957158318631"/>
        <n v="277.63010190908926"/>
        <n v="-12.432490366118355"/>
        <n v="61.840740307042338"/>
        <n v="163.08588736802977"/>
        <n v="29.206434361888643"/>
        <n v="19.957821441994636"/>
        <n v="142.82940012407209"/>
        <n v="-27.091257616513943"/>
        <n v="272.34042411677569"/>
        <n v="146.4346102431829"/>
        <n v="167.32527262577906"/>
        <n v="128.47869059837046"/>
        <n v="119.42558225930649"/>
        <n v="79.641106811056247"/>
        <n v="79.499321772308136"/>
        <n v="158.28266649648856"/>
        <n v="58.769535018680784"/>
        <n v="55.683739721262491"/>
        <n v="263.04139351081579"/>
        <n v="139.93969189998913"/>
        <n v="163.69364721145854"/>
        <n v="64.701803739735197"/>
        <n v="-16.23714349589131"/>
        <n v="142.41301237194139"/>
        <n v="44.23662693928393"/>
        <n v="220.5000128058029"/>
        <n v="44.424699895790788"/>
        <n v="286.75698716058628"/>
        <n v="193.36768203630285"/>
        <n v="143.14314267064674"/>
        <n v="61.937788372758583"/>
        <n v="215.32844026172367"/>
        <n v="199.49732716580834"/>
        <n v="239.43592811272299"/>
        <n v="-18.401268878071164"/>
        <n v="217.35308480664631"/>
        <n v="275.36823907836589"/>
        <n v="173.47781647307619"/>
        <n v="-21.82749489869385"/>
        <n v="136.95599465560394"/>
        <n v="278.04523769732305"/>
        <n v="86.457557586126669"/>
        <n v="238.98646128992934"/>
        <n v="277.53792590877345"/>
        <n v="34.457391966440007"/>
        <n v="70.69661605650883"/>
        <n v="8.8023773142157893"/>
        <n v="-3.4493356628035219"/>
        <n v="100.68617590777907"/>
        <n v="31.300935347132732"/>
        <n v="254.11937205363179"/>
        <n v="266.39334034313327"/>
        <n v="286.60843219410157"/>
        <n v="11.903882144888168"/>
        <n v="217.58131494729014"/>
        <n v="176.65394036929425"/>
        <n v="59.643357077362239"/>
        <n v="106.5070892872302"/>
        <n v="242.63330478636408"/>
        <n v="80.048584690277565"/>
        <n v="280.93222292224493"/>
        <n v="90.05707639133125"/>
        <n v="266.36925289616937"/>
        <n v="16.874201572948834"/>
        <n v="194.02715866543952"/>
        <n v="116.02781429818391"/>
        <n v="65.60411466769294"/>
        <n v="184.44189289759726"/>
        <n v="160.79564195236946"/>
        <n v="86.322863736189788"/>
        <n v="119.49155300741148"/>
        <n v="268.72040652792879"/>
        <n v="218.15784251474992"/>
        <n v="191.07967670509865"/>
        <n v="142.1470812441363"/>
        <n v="25.619997788473359"/>
        <n v="265.56717139256853"/>
        <n v="37.818679875987904"/>
        <n v="239.17519679611866"/>
        <n v="118.94488443291594"/>
        <n v="185.05613481266943"/>
        <n v="38.275233428944262"/>
        <n v="76.651168243814681"/>
        <n v="248.26100726872076"/>
        <n v="14.48265398333678"/>
        <n v="68.226854446694333"/>
        <n v="244.6243385117169"/>
        <n v="103.85172808433745"/>
        <n v="269.74478909487721"/>
        <n v="20.30969002976488"/>
        <n v="235.99588000674026"/>
        <n v="28.852711267429889"/>
        <n v="29.718118103947955"/>
        <n v="221.1834991910803"/>
        <n v="41.92379193182763"/>
        <n v="43.998808725631548"/>
        <n v="100.31195245129152"/>
        <n v="53.123119444085049"/>
        <n v="29.501152192037068"/>
        <n v="47.311523584864588"/>
        <n v="152.31019163589909"/>
        <n v="40.558759872429341"/>
        <n v="74.731137309505712"/>
        <n v="232.89275600525073"/>
        <n v="65.214588826582613"/>
        <n v="240.76226876969253"/>
        <n v="170.50901918623575"/>
        <n v="86.002698245868487"/>
        <n v="151.56909496566121"/>
        <n v="71.405303018372905"/>
        <n v="232.85049996581651"/>
        <n v="170.26270071526079"/>
        <n v="79.7600955182413"/>
        <n v="55.931706737093798"/>
        <n v="121.10292526674064"/>
        <n v="227.06641475515934"/>
        <n v="184.75393471553485"/>
        <n v="106.73579162164692"/>
        <n v="127.74297314827389"/>
        <n v="142.58640939942609"/>
        <n v="225.01925553650543"/>
        <n v="166.25169597348713"/>
        <n v="263.11074857106775"/>
        <n v="227.32916430473495"/>
        <n v="274.60744776638205"/>
        <n v="238.20578213903983"/>
        <n v="94.915314626942674"/>
        <n v="109.8683994875889"/>
        <n v="242.06313932235889"/>
        <n v="98.105863423861408"/>
        <n v="89.172802878693929"/>
        <n v="193.51676296767636"/>
        <n v="83.668497347720773"/>
        <n v="109.80928591136637"/>
        <n v="109.45657773500436"/>
        <n v="97.343399963409695"/>
        <n v="29.173034652532433"/>
        <n v="235.63570757894917"/>
        <n v="167.69300314757166"/>
        <n v="239.25822655633112"/>
        <n v="29.36931208514244"/>
        <n v="14.276329980408619"/>
        <n v="20.165246376870389"/>
        <n v="55.91901948813328"/>
        <n v="44.491260768813873"/>
        <n v="275.50447930379551"/>
        <n v="224.07187760825997"/>
        <n v="143.8575641603407"/>
        <n v="86.468289532216389"/>
        <n v="64.784207766072953"/>
        <n v="157.69424365413772"/>
        <n v="101.08856134949143"/>
        <n v="-19.437923961194201"/>
        <n v="38.2380881700618"/>
        <n v="4.5049727728030682"/>
        <n v="169.75770217815491"/>
        <n v="104.47706646910852"/>
        <n v="250.38974883045833"/>
        <n v="-10.155624843092607"/>
        <n v="29.703664221901175"/>
        <n v="193.99078398349641"/>
        <n v="40.947424828889474"/>
        <n v="28.683682099948655"/>
        <n v="19.546281446888681"/>
        <n v="167.0921059108752"/>
        <n v="194.83490930195086"/>
        <n v="82.654748876430304"/>
        <n v="14.358367110038117"/>
        <n v="53.450226015325889"/>
        <n v="74.287417398883491"/>
        <n v="262.8805946680697"/>
        <n v="31.759227784320323"/>
        <n v="1.8311339455634805"/>
        <n v="221.0091797499388"/>
        <n v="200.12198246327054"/>
        <n v="211.75333647455852"/>
        <n v="235.90596023209099"/>
        <n v="66.965065793990505"/>
        <n v="65.217462708012192"/>
        <n v="25.824952877477109"/>
        <n v="187.80112722106594"/>
        <n v="244.50746507200088"/>
        <n v="218.17265722795503"/>
        <n v="41.356875522020459"/>
        <n v="157.41873231061072"/>
        <n v="148.10679359164916"/>
        <n v="248.16915651860171"/>
        <n v="17.015690322490627"/>
        <n v="136.85630897508477"/>
        <n v="-27.350902782330042"/>
        <n v="160.85164058435507"/>
        <n v="73.616064458141409"/>
        <n v="83.23212229417976"/>
        <n v="158.63001694196066"/>
        <n v="1.7815728693963861"/>
        <n v="278.65173044503393"/>
        <n v="67.706785390101601"/>
        <n v="202.90370530776514"/>
        <n v="23.034327347174614"/>
        <n v="-27.962734354764166"/>
        <n v="31.667217946817743"/>
        <n v="46.477551483409364"/>
        <n v="2.1309055922780948"/>
        <n v="280.90891395594838"/>
        <n v="172.62177980113168"/>
        <n v="208.76551379204989"/>
        <n v="161.64817183248223"/>
        <n v="203.5655299819017"/>
        <n v="70.708152765050201"/>
        <n v="131.16019141346013"/>
        <n v="209.39515625574666"/>
        <n v="136.50342219375273"/>
        <n v="211.70097135907523"/>
        <n v="274.50140154950032"/>
        <n v="100.48140496751634"/>
        <n v="272.35779457225038"/>
        <n v="52.516260583580817"/>
        <n v="-18.916737992903691"/>
        <n v="64.912642276982112"/>
        <n v="44.327818174178198"/>
        <n v="254.27232164491826"/>
        <n v="278.12892270091868"/>
        <n v="-0.12859943512322669"/>
        <n v="222.08676582590357"/>
        <n v="146.42108275927566"/>
        <n v="217.08233008534265"/>
        <n v="127.6087139856683"/>
        <n v="242.20754620036109"/>
        <n v="170.85558875726406"/>
        <n v="140.57686436306247"/>
        <n v="136.77216386728932"/>
        <n v="160.40163840433979"/>
        <n v="155.05152823672236"/>
        <n v="193.29903203964747"/>
        <n v="47.086660569111189"/>
        <n v="101.69988655484008"/>
        <n v="95.050667546988379"/>
        <n v="155.18472828999515"/>
        <n v="-18.636086701073594"/>
        <n v="112.07406400171799"/>
        <n v="130.97379554914517"/>
        <n v="190.69209828626822"/>
        <n v="89.589016206328608"/>
        <n v="61.944091716082518"/>
        <n v="146.44223986116381"/>
        <n v="284.30651580761617"/>
        <n v="124.88343538167078"/>
        <n v="137.54620754134569"/>
        <n v="208.60656085319707"/>
        <n v="146.16733998853596"/>
        <n v="115.70319467233371"/>
        <n v="149.11052069470631"/>
        <n v="239.15028034352162"/>
        <n v="281.34133684394243"/>
        <n v="202.43601829550036"/>
        <n v="41.318769528122459"/>
        <n v="215.36222588622564"/>
        <n v="46.386549546936031"/>
        <n v="269.12365453676284"/>
        <n v="197.49619907968821"/>
        <n v="49.977621498939477"/>
        <n v="146.12940219412363"/>
        <n v="235.9430418370726"/>
        <n v="17.19135783501677"/>
        <n v="101.70689339051272"/>
        <n v="220.6254493831498"/>
        <n v="280.86225864864616"/>
        <n v="113.24236035613511"/>
        <n v="70.338092994751676"/>
        <n v="-7.2085961879253206"/>
        <n v="118.95540899877352"/>
        <n v="251.40370686680004"/>
        <n v="197.80862125573833"/>
        <n v="41.739412502907776"/>
        <n v="28.855899545684331"/>
        <n v="-10.353255411982897"/>
        <n v="67.745285115132006"/>
        <n v="-6.8920180610801349"/>
        <n v="176.19804950784601"/>
        <n v="196.63911479091979"/>
        <n v="28.459065178844462"/>
        <n v="56.300241442258397"/>
        <n v="166.7781249229084"/>
        <n v="209.56822946203218"/>
        <n v="155.55960489398822"/>
        <n v="71.150007929550512"/>
        <n v="115.80895982640449"/>
        <n v="-22.286591550898308"/>
        <n v="61.782563000840952"/>
        <n v="76.800582511934167"/>
        <n v="-16.105946140968253"/>
        <n v="266.77209888218033"/>
        <n v="187.54179752226122"/>
        <n v="242.16012405865823"/>
        <n v="199.70376718058844"/>
        <n v="104.44930690558964"/>
        <n v="149.81621502008079"/>
        <n v="136.92331868568616"/>
        <n v="49.650187557976459"/>
        <n v="136.63786720901078"/>
        <n v="5.7263479599581428"/>
        <n v="100.97055324855179"/>
        <n v="113.03930108234786"/>
        <n v="139.33709070957588"/>
        <n v="215.35016800732583"/>
        <n v="179.11705650607632"/>
        <n v="253.54108298185832"/>
        <n v="274.23356541008826"/>
        <n v="100.22871812086524"/>
        <n v="104.04142923037654"/>
        <n v="5.3199136076983713"/>
        <n v="128.72768952762647"/>
        <n v="137.92982227055688"/>
        <n v="80.031587793648399"/>
        <n v="218.32830582807657"/>
        <n v="-13.390709583317436"/>
        <n v="94.662914692651583"/>
        <n v="145.90859800554551"/>
        <n v="253.59713370537463"/>
        <n v="163.89560832413773"/>
        <n v="134.18925327531994"/>
        <n v="122.05331563226824"/>
        <n v="76.896265241705308"/>
        <n v="-21.481967764977714"/>
        <n v="178.70076770818625"/>
        <n v="179.09938274190853"/>
        <n v="103.72320973361035"/>
        <n v="82.680755879941501"/>
        <n v="10.695067513438698"/>
        <n v="269.11976111617605"/>
        <n v="175.98159998303569"/>
        <n v="158.04571793449091"/>
        <n v="98.04752721295516"/>
        <n v="10.584064694476611"/>
        <n v="137.07935411238626"/>
        <n v="275.55805251311767"/>
        <n v="-21.448768772248492"/>
        <n v="-19.136046094162346"/>
        <n v="100.88649672562114"/>
        <n v="-18.807164790570987"/>
        <n v="248.42543228494586"/>
        <n v="262.84645942190497"/>
        <n v="281.52944446781271"/>
        <n v="218.16905589645697"/>
        <n v="35.116221937392133"/>
        <n v="55.780124801169777"/>
        <n v="281.25885991416516"/>
        <n v="170.42559015332697"/>
        <n v="199.70274563442874"/>
        <n v="286.75530123408925"/>
        <n v="184.83908498989172"/>
        <n v="79.322466776997217"/>
        <n v="89.116436100256237"/>
        <n v="184.79269376899887"/>
        <n v="-7.0063461933355882"/>
        <n v="122.05274122201725"/>
        <n v="260.36699971588303"/>
        <n v="176.57900116326704"/>
        <n v="41.15897784518318"/>
        <n v="44.433583210085722"/>
        <n v="256.67637583501136"/>
        <n v="127.6000829370011"/>
        <n v="35.427503831280553"/>
        <n v="98.405028744773347"/>
        <n v="239.26463824341167"/>
        <n v="77.046747006624841"/>
        <n v="284.06034486899824"/>
        <n v="20.057205766736782"/>
        <n v="46.567063375670365"/>
        <n v="47.252520248890754"/>
        <n v="244.70980660248637"/>
        <n v="283.45878652006695"/>
        <n v="35.187328425003173"/>
        <n v="38.183005482105493"/>
        <n v="257.13848470493929"/>
        <n v="119.05508877849219"/>
        <n v="29.108535014212187"/>
        <n v="77.542041967509959"/>
        <n v="239.89003921274065"/>
        <n v="250.62172213757762"/>
        <n v="-6.4441526293000173"/>
        <n v="188.23625463241646"/>
        <n v="19.315165106288639"/>
        <n v="41.394747641625173"/>
        <n v="266.15306975216902"/>
        <n v="106.7048352932988"/>
        <n v="185.38182854142642"/>
        <n v="287.15467709700755"/>
        <n v="92.417025758970482"/>
        <n v="-1.6370674232788498"/>
        <n v="16.92808141657132"/>
        <n v="127.31651996144141"/>
        <n v="44.540640710887878"/>
        <n v="-10.005990967007831"/>
        <n v="82.256344701253937"/>
        <n v="17.11095820057195"/>
        <n v="173.29644937565891"/>
        <n v="235.61102661696142"/>
        <n v="35.303927193880931"/>
        <n v="166.9336198966493"/>
        <n v="46.988168377437937"/>
        <n v="161.39224032948613"/>
        <n v="212.01090684722931"/>
        <n v="170.03159669706065"/>
        <n v="275.47209572369957"/>
        <n v="167.80569976811464"/>
        <n v="4.7067653474104088"/>
        <n v="70.736237537390394"/>
        <n v="2.2998593901546056"/>
        <n v="259.96491478210521"/>
        <n v="40.990045684129242"/>
        <n v="163.68855299520598"/>
        <n v="247.65702123487802"/>
        <n v="82.646392449751019"/>
        <n v="254.58342526964253"/>
        <n v="170.24926391624365"/>
        <n v="277.26934431778176"/>
        <n v="77.553918573002605"/>
        <n v="203.0044570204021"/>
        <n v="226.86441343955028"/>
        <n v="44.140520464612329"/>
        <n v="145.81129384316213"/>
        <n v="221.16800423559653"/>
        <n v="85.646088345809403"/>
        <n v="38.543998121108487"/>
        <n v="152.11340525555411"/>
        <n v="-12.64098802195692"/>
        <n v="19.476233913607583"/>
        <n v="190.56862486239569"/>
        <n v="100.75324427531469"/>
        <n v="185.16541785072013"/>
        <n v="50.709076483884871"/>
        <n v="47.142751278135883"/>
        <n v="-0.59949529532525503"/>
        <n v="85.359164284772746"/>
        <n v="223.5358944867458"/>
        <n v="182.52957283898829"/>
        <n v="79.644787892751594"/>
        <n v="124.80546413554566"/>
        <n v="-0.72875697552539753"/>
        <n v="268.71620455118574"/>
        <n v="38.034373617715126"/>
        <n v="65.91159641394708"/>
        <n v="71.518171146886857"/>
        <n v="-18.640973323270995"/>
        <n v="106.65095335657088"/>
        <n v="283.7951382741839"/>
        <n v="265.96151267807471"/>
        <n v="79.798393656893168"/>
        <n v="250.98698082020448"/>
        <n v="34.677474217404566"/>
        <n v="56.570167419014545"/>
        <n v="272.35988641044867"/>
        <n v="38.358567090515102"/>
        <n v="118.63508946594906"/>
        <n v="137.71025367694813"/>
        <n v="223.24261767904073"/>
        <n v="286.97940760158696"/>
        <n v="145.47941837398358"/>
        <n v="-7.0556984383694044"/>
        <n v="278.51510126549795"/>
        <n v="53.278847558385984"/>
        <n v="136.31233370896607"/>
        <n v="187.97208926447612"/>
        <n v="158.0460445332865"/>
        <n v="221.23952830258372"/>
        <n v="116.53981147745662"/>
        <n v="1.7059716699737852"/>
        <n v="211.80942925062229"/>
        <n v="-22.16452981425434"/>
        <n v="196.94966457435572"/>
        <n v="-12.235172213399022"/>
        <n v="104.46148815266854"/>
        <n v="217.88587173222501"/>
        <n v="-0.65444775995364735"/>
        <n v="122.14268476291653"/>
        <n v="196.70486780051661"/>
        <n v="232.41740522130286"/>
        <n v="155.00139731564644"/>
        <n v="-25.103275559538364"/>
        <n v="52.732870933394423"/>
        <n v="34.806777506140598"/>
        <n v="121.64869809891456"/>
        <n v="202.72483169959665"/>
        <n v="239.25066766148794"/>
        <n v="-19.159862376296054"/>
        <n v="218.05969697818949"/>
        <n v="160.76900841046421"/>
        <n v="107.40939275823844"/>
        <n v="118.67053890819109"/>
        <n v="-19.354078968263273"/>
        <n v="206.3442384317722"/>
        <n v="260.29001268034375"/>
        <n v="254.77631099529688"/>
        <n v="19.965040351983745"/>
        <n v="-12.772394146444128"/>
        <n v="67.936736058497871"/>
        <n v="89.114636106343568"/>
        <n v="10.889833668586128"/>
        <n v="265.52523967441095"/>
        <n v="124.98924123949018"/>
        <n v="178.83628019769552"/>
        <n v="89.261658607480399"/>
        <n v="130.29965520792396"/>
        <n v="227.51732588951381"/>
        <n v="121.70811716084982"/>
        <n v="235.886562763272"/>
        <n v="115.79763515244602"/>
        <n v="-6.3542907791353951"/>
        <n v="103.8978672415664"/>
        <n v="256.4457111777549"/>
        <n v="212.02897469121848"/>
        <n v="259.75727876328739"/>
        <n v="142.93190581421757"/>
        <n v="62.6034037824639"/>
        <n v="101.41906626440009"/>
        <n v="-27.865488210965292"/>
        <n v="122.39966734312085"/>
        <n v="40.440362188704526"/>
        <n v="62.159874636859705"/>
        <n v="68.778643754081543"/>
        <n v="275.56378169889956"/>
        <n v="53.536546154185139"/>
        <n v="232.78300193286029"/>
        <n v="25.170033543748811"/>
        <n v="-0.68878150112298231"/>
        <n v="158.074363782803"/>
        <n v="152.59801251978521"/>
        <n v="209.27458050780132"/>
        <n v="-28.429474612283389"/>
        <n v="-27.787426760377638"/>
        <n v="272.47244684275518"/>
        <n v="-9.8005201872550316"/>
        <n v="44.066692086610537"/>
        <n v="41.651608836226835"/>
        <n v="-27.449007372488328"/>
        <n v="244.96209724909312"/>
        <n v="274.01633323079733"/>
        <n v="23.096103574094034"/>
        <n v="286.4091350392265"/>
        <n v="23.460398451433193"/>
        <n v="29.496709116948491"/>
        <n v="50.32304691843445"/>
        <n v="112.6423668975758"/>
        <n v="115.86694350408794"/>
        <n v="130.38058732657913"/>
        <n v="-12.649706737241745"/>
        <n v="28.951087924744211"/>
        <n v="-24.653364515512152"/>
        <n v="74.611228324097638"/>
        <n v="91.370060380593657"/>
        <n v="250.84508105520038"/>
        <n v="271.87067701120321"/>
        <n v="248.22787993853669"/>
        <n v="155.23329282201692"/>
        <n v="200.12511432116293"/>
        <n v="89.016407302334798"/>
        <n v="280.87456053220649"/>
        <n v="-6.5419840395963593"/>
        <n v="-3.6355111778913436"/>
        <n v="239.25077929031391"/>
        <n v="94.72145499265082"/>
        <n v="140.21517548818187"/>
        <n v="281.78560885336435"/>
        <n v="247.0191820862224"/>
        <n v="263.71733330819893"/>
        <n v="187.56768751552113"/>
        <n v="94.571992971518611"/>
        <n v="131.33084322347369"/>
        <n v="236.44038982169729"/>
        <n v="-0.44195721388362097"/>
        <n v="17.469809541800071"/>
        <n v="92.310265407731023"/>
        <n v="197.17585549268185"/>
        <n v="43.795902693300988"/>
        <n v="31.259562735955448"/>
        <n v="94.729581013275251"/>
        <n v="77.103127744417094"/>
        <n v="35.295636570052608"/>
        <n v="187.51222635081746"/>
        <n v="14.186481337467258"/>
        <n v="13.713847194878378"/>
        <n v="215.12149125217519"/>
        <n v="203.18155970987976"/>
        <n v="59.451848680441209"/>
        <n v="37.634507305486729"/>
        <n v="151.66817286074655"/>
        <n v="221.23251800803121"/>
        <n v="91.686808812711931"/>
        <n v="59.101466872333368"/>
        <n v="145.21747547077908"/>
        <n v="-21.602633683096364"/>
        <n v="-22.143532028061156"/>
        <n v="85.906767980675738"/>
        <n v="245.21311554699477"/>
        <n v="37.991916032039505"/>
        <n v="164.03373721658585"/>
        <n v="212.30572042127932"/>
        <n v="269.07289128480653"/>
        <n v="32.271941209300522"/>
        <n v="158.17581888720281"/>
        <n v="257.81669173781398"/>
        <n v="93.983701954495999"/>
        <n v="110.02990284078979"/>
        <n v="241.83353913915346"/>
        <n v="82.455751292325587"/>
        <n v="140.39446141212673"/>
        <n v="89.577515368145924"/>
        <n v="167.03601910379061"/>
        <n v="7.3173645509019103"/>
        <n v="182.39254500689876"/>
        <n v="37.851664258571823"/>
        <n v="157.88309865957618"/>
        <n v="113.27390397366521"/>
        <n v="110.51900033744339"/>
        <n v="262.81312845180031"/>
        <n v="50.279574486289519"/>
        <n v="152.12593577749263"/>
        <n v="160.62764519173885"/>
        <n v="184.76093809619837"/>
        <n v="286.82526300294711"/>
        <n v="-16.589394597675682"/>
        <n v="-24.760053633714985"/>
        <n v="223.82751177660725"/>
        <n v="55.524146786750528"/>
        <n v="220.67063477706461"/>
        <n v="188.42678187961798"/>
        <n v="-3.5924377444896751"/>
        <n v="-18.939063444337712"/>
        <n v="220.77421208293487"/>
        <n v="73.585989082063819"/>
        <n v="56.084454934208836"/>
        <n v="149.40493820151829"/>
        <n v="64.683872648507389"/>
        <n v="7.9938401735771141"/>
        <n v="250.87539350545751"/>
        <n v="191.14760672109483"/>
        <n v="163.86628539020685"/>
        <n v="59.715260847522721"/>
        <n v="199.3615971018873"/>
        <n v="182.28071376505659"/>
        <n v="271.85208039455387"/>
        <n v="178.65030230399057"/>
        <n v="2.6560689007562872"/>
        <n v="217.90015045055327"/>
        <n v="-15.735959690520316"/>
        <n v="269.39552816852074"/>
        <n v="37.837711255972984"/>
        <n v="269.14754282019447"/>
        <n v="185.3147883164014"/>
        <n v="73.811151860326262"/>
        <n v="229.9178081264337"/>
        <n v="49.753987400329763"/>
        <n v="119.18883187506967"/>
        <n v="278.43491112447333"/>
        <n v="61.923857472779041"/>
        <n v="181.87034788891373"/>
        <n v="47.161022333179389"/>
        <n v="109.84259915039922"/>
        <n v="140.4088993575123"/>
        <n v="217.83588624347365"/>
        <n v="85.656829526557672"/>
        <n v="164.48733423141368"/>
      </sharedItems>
    </cacheField>
    <cacheField name="Location" numFmtId="0">
      <sharedItems count="4">
        <s v="south"/>
        <s v="midwest"/>
        <s v="west"/>
        <s v="ea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othy K" refreshedDate="44806.485727546293" createdVersion="8" refreshedVersion="8" minRefreshableVersion="3" recordCount="148" xr:uid="{E7EA5B97-5C81-4FCB-8024-2B276F03B3A3}">
  <cacheSource type="worksheet">
    <worksheetSource ref="E2:G150" sheet="Sheet1" r:id="rId2"/>
  </cacheSource>
  <cacheFields count="3">
    <cacheField name="Gender" numFmtId="0">
      <sharedItems count="2">
        <s v="Man"/>
        <s v="Woman"/>
      </sharedItems>
    </cacheField>
    <cacheField name="Frequency" numFmtId="0">
      <sharedItems containsSemiMixedTypes="0" containsString="0" containsNumber="1" containsInteger="1" minValue="1" maxValue="6" count="6">
        <n v="4"/>
        <n v="6"/>
        <n v="5"/>
        <n v="3"/>
        <n v="1"/>
        <n v="2"/>
      </sharedItems>
    </cacheField>
    <cacheField name="Income" numFmtId="0">
      <sharedItems containsSemiMixedTypes="0" containsString="0" containsNumber="1" containsInteger="1" minValue="20" maxValue="94" count="54">
        <n v="30"/>
        <n v="58"/>
        <n v="48"/>
        <n v="53"/>
        <n v="49"/>
        <n v="52"/>
        <n v="47"/>
        <n v="63"/>
        <n v="45"/>
        <n v="43"/>
        <n v="55"/>
        <n v="32"/>
        <n v="44"/>
        <n v="75"/>
        <n v="54"/>
        <n v="68"/>
        <n v="50"/>
        <n v="39"/>
        <n v="60"/>
        <n v="64"/>
        <n v="59"/>
        <n v="36"/>
        <n v="46"/>
        <n v="71"/>
        <n v="61"/>
        <n v="20"/>
        <n v="33"/>
        <n v="40"/>
        <n v="69"/>
        <n v="78"/>
        <n v="66"/>
        <n v="24"/>
        <n v="34"/>
        <n v="65"/>
        <n v="22"/>
        <n v="62"/>
        <n v="51"/>
        <n v="56"/>
        <n v="67"/>
        <n v="38"/>
        <n v="74"/>
        <n v="70"/>
        <n v="85"/>
        <n v="86"/>
        <n v="72"/>
        <n v="76"/>
        <n v="93"/>
        <n v="84"/>
        <n v="27"/>
        <n v="26"/>
        <n v="77"/>
        <n v="94"/>
        <n v="31"/>
        <n v="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1"/>
  </r>
  <r>
    <x v="0"/>
    <x v="0"/>
    <x v="0"/>
    <x v="1"/>
  </r>
  <r>
    <x v="0"/>
    <x v="0"/>
    <x v="0"/>
    <x v="2"/>
  </r>
  <r>
    <x v="0"/>
    <x v="0"/>
    <x v="0"/>
    <x v="2"/>
  </r>
  <r>
    <x v="0"/>
    <x v="0"/>
    <x v="0"/>
    <x v="3"/>
  </r>
  <r>
    <x v="0"/>
    <x v="0"/>
    <x v="0"/>
    <x v="3"/>
  </r>
  <r>
    <x v="0"/>
    <x v="0"/>
    <x v="0"/>
    <x v="4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1"/>
  </r>
  <r>
    <x v="0"/>
    <x v="0"/>
    <x v="1"/>
    <x v="2"/>
  </r>
  <r>
    <x v="0"/>
    <x v="0"/>
    <x v="1"/>
    <x v="2"/>
  </r>
  <r>
    <x v="0"/>
    <x v="0"/>
    <x v="1"/>
    <x v="2"/>
  </r>
  <r>
    <x v="0"/>
    <x v="0"/>
    <x v="1"/>
    <x v="3"/>
  </r>
  <r>
    <x v="0"/>
    <x v="0"/>
    <x v="2"/>
    <x v="0"/>
  </r>
  <r>
    <x v="0"/>
    <x v="0"/>
    <x v="2"/>
    <x v="0"/>
  </r>
  <r>
    <x v="0"/>
    <x v="0"/>
    <x v="2"/>
    <x v="0"/>
  </r>
  <r>
    <x v="0"/>
    <x v="0"/>
    <x v="2"/>
    <x v="0"/>
  </r>
  <r>
    <x v="0"/>
    <x v="0"/>
    <x v="2"/>
    <x v="0"/>
  </r>
  <r>
    <x v="0"/>
    <x v="0"/>
    <x v="2"/>
    <x v="1"/>
  </r>
  <r>
    <x v="0"/>
    <x v="0"/>
    <x v="2"/>
    <x v="1"/>
  </r>
  <r>
    <x v="0"/>
    <x v="0"/>
    <x v="2"/>
    <x v="1"/>
  </r>
  <r>
    <x v="0"/>
    <x v="0"/>
    <x v="2"/>
    <x v="1"/>
  </r>
  <r>
    <x v="0"/>
    <x v="0"/>
    <x v="2"/>
    <x v="1"/>
  </r>
  <r>
    <x v="0"/>
    <x v="0"/>
    <x v="2"/>
    <x v="3"/>
  </r>
  <r>
    <x v="0"/>
    <x v="0"/>
    <x v="2"/>
    <x v="3"/>
  </r>
  <r>
    <x v="0"/>
    <x v="0"/>
    <x v="2"/>
    <x v="3"/>
  </r>
  <r>
    <x v="0"/>
    <x v="0"/>
    <x v="2"/>
    <x v="3"/>
  </r>
  <r>
    <x v="0"/>
    <x v="0"/>
    <x v="2"/>
    <x v="1"/>
  </r>
  <r>
    <x v="0"/>
    <x v="0"/>
    <x v="2"/>
    <x v="1"/>
  </r>
  <r>
    <x v="0"/>
    <x v="0"/>
    <x v="2"/>
    <x v="0"/>
  </r>
  <r>
    <x v="0"/>
    <x v="0"/>
    <x v="3"/>
    <x v="0"/>
  </r>
  <r>
    <x v="0"/>
    <x v="0"/>
    <x v="3"/>
    <x v="0"/>
  </r>
  <r>
    <x v="0"/>
    <x v="0"/>
    <x v="3"/>
    <x v="0"/>
  </r>
  <r>
    <x v="0"/>
    <x v="0"/>
    <x v="3"/>
    <x v="0"/>
  </r>
  <r>
    <x v="0"/>
    <x v="0"/>
    <x v="3"/>
    <x v="1"/>
  </r>
  <r>
    <x v="0"/>
    <x v="0"/>
    <x v="3"/>
    <x v="2"/>
  </r>
  <r>
    <x v="0"/>
    <x v="0"/>
    <x v="3"/>
    <x v="2"/>
  </r>
  <r>
    <x v="0"/>
    <x v="0"/>
    <x v="3"/>
    <x v="2"/>
  </r>
  <r>
    <x v="0"/>
    <x v="0"/>
    <x v="3"/>
    <x v="1"/>
  </r>
  <r>
    <x v="0"/>
    <x v="0"/>
    <x v="3"/>
    <x v="1"/>
  </r>
  <r>
    <x v="0"/>
    <x v="0"/>
    <x v="4"/>
    <x v="0"/>
  </r>
  <r>
    <x v="0"/>
    <x v="0"/>
    <x v="4"/>
    <x v="0"/>
  </r>
  <r>
    <x v="0"/>
    <x v="0"/>
    <x v="4"/>
    <x v="0"/>
  </r>
  <r>
    <x v="0"/>
    <x v="0"/>
    <x v="4"/>
    <x v="0"/>
  </r>
  <r>
    <x v="0"/>
    <x v="0"/>
    <x v="4"/>
    <x v="0"/>
  </r>
  <r>
    <x v="0"/>
    <x v="0"/>
    <x v="4"/>
    <x v="1"/>
  </r>
  <r>
    <x v="0"/>
    <x v="0"/>
    <x v="4"/>
    <x v="2"/>
  </r>
  <r>
    <x v="0"/>
    <x v="0"/>
    <x v="4"/>
    <x v="2"/>
  </r>
  <r>
    <x v="0"/>
    <x v="0"/>
    <x v="4"/>
    <x v="2"/>
  </r>
  <r>
    <x v="0"/>
    <x v="0"/>
    <x v="4"/>
    <x v="2"/>
  </r>
  <r>
    <x v="0"/>
    <x v="0"/>
    <x v="4"/>
    <x v="3"/>
  </r>
  <r>
    <x v="0"/>
    <x v="0"/>
    <x v="4"/>
    <x v="3"/>
  </r>
  <r>
    <x v="0"/>
    <x v="0"/>
    <x v="4"/>
    <x v="3"/>
  </r>
  <r>
    <x v="0"/>
    <x v="1"/>
    <x v="0"/>
    <x v="0"/>
  </r>
  <r>
    <x v="0"/>
    <x v="1"/>
    <x v="0"/>
    <x v="0"/>
  </r>
  <r>
    <x v="0"/>
    <x v="1"/>
    <x v="0"/>
    <x v="1"/>
  </r>
  <r>
    <x v="0"/>
    <x v="1"/>
    <x v="0"/>
    <x v="2"/>
  </r>
  <r>
    <x v="0"/>
    <x v="1"/>
    <x v="1"/>
    <x v="0"/>
  </r>
  <r>
    <x v="0"/>
    <x v="1"/>
    <x v="1"/>
    <x v="0"/>
  </r>
  <r>
    <x v="0"/>
    <x v="1"/>
    <x v="1"/>
    <x v="0"/>
  </r>
  <r>
    <x v="0"/>
    <x v="1"/>
    <x v="1"/>
    <x v="1"/>
  </r>
  <r>
    <x v="0"/>
    <x v="1"/>
    <x v="1"/>
    <x v="1"/>
  </r>
  <r>
    <x v="0"/>
    <x v="1"/>
    <x v="1"/>
    <x v="2"/>
  </r>
  <r>
    <x v="0"/>
    <x v="1"/>
    <x v="1"/>
    <x v="2"/>
  </r>
  <r>
    <x v="0"/>
    <x v="1"/>
    <x v="1"/>
    <x v="4"/>
  </r>
  <r>
    <x v="0"/>
    <x v="1"/>
    <x v="2"/>
    <x v="0"/>
  </r>
  <r>
    <x v="0"/>
    <x v="1"/>
    <x v="2"/>
    <x v="0"/>
  </r>
  <r>
    <x v="0"/>
    <x v="1"/>
    <x v="2"/>
    <x v="0"/>
  </r>
  <r>
    <x v="0"/>
    <x v="1"/>
    <x v="2"/>
    <x v="1"/>
  </r>
  <r>
    <x v="0"/>
    <x v="1"/>
    <x v="2"/>
    <x v="1"/>
  </r>
  <r>
    <x v="0"/>
    <x v="1"/>
    <x v="2"/>
    <x v="1"/>
  </r>
  <r>
    <x v="0"/>
    <x v="1"/>
    <x v="2"/>
    <x v="1"/>
  </r>
  <r>
    <x v="0"/>
    <x v="1"/>
    <x v="2"/>
    <x v="1"/>
  </r>
  <r>
    <x v="0"/>
    <x v="1"/>
    <x v="2"/>
    <x v="2"/>
  </r>
  <r>
    <x v="0"/>
    <x v="1"/>
    <x v="2"/>
    <x v="2"/>
  </r>
  <r>
    <x v="0"/>
    <x v="1"/>
    <x v="2"/>
    <x v="3"/>
  </r>
  <r>
    <x v="0"/>
    <x v="1"/>
    <x v="3"/>
    <x v="0"/>
  </r>
  <r>
    <x v="0"/>
    <x v="1"/>
    <x v="3"/>
    <x v="0"/>
  </r>
  <r>
    <x v="0"/>
    <x v="1"/>
    <x v="3"/>
    <x v="1"/>
  </r>
  <r>
    <x v="0"/>
    <x v="1"/>
    <x v="3"/>
    <x v="2"/>
  </r>
  <r>
    <x v="0"/>
    <x v="1"/>
    <x v="3"/>
    <x v="3"/>
  </r>
  <r>
    <x v="0"/>
    <x v="1"/>
    <x v="4"/>
    <x v="0"/>
  </r>
  <r>
    <x v="0"/>
    <x v="1"/>
    <x v="4"/>
    <x v="0"/>
  </r>
  <r>
    <x v="0"/>
    <x v="1"/>
    <x v="4"/>
    <x v="1"/>
  </r>
  <r>
    <x v="0"/>
    <x v="1"/>
    <x v="4"/>
    <x v="1"/>
  </r>
  <r>
    <x v="0"/>
    <x v="1"/>
    <x v="4"/>
    <x v="2"/>
  </r>
  <r>
    <x v="0"/>
    <x v="1"/>
    <x v="4"/>
    <x v="3"/>
  </r>
  <r>
    <x v="1"/>
    <x v="2"/>
    <x v="0"/>
    <x v="0"/>
  </r>
  <r>
    <x v="1"/>
    <x v="2"/>
    <x v="0"/>
    <x v="0"/>
  </r>
  <r>
    <x v="1"/>
    <x v="2"/>
    <x v="0"/>
    <x v="1"/>
  </r>
  <r>
    <x v="1"/>
    <x v="2"/>
    <x v="0"/>
    <x v="1"/>
  </r>
  <r>
    <x v="1"/>
    <x v="2"/>
    <x v="0"/>
    <x v="2"/>
  </r>
  <r>
    <x v="1"/>
    <x v="2"/>
    <x v="0"/>
    <x v="3"/>
  </r>
  <r>
    <x v="1"/>
    <x v="2"/>
    <x v="1"/>
    <x v="0"/>
  </r>
  <r>
    <x v="1"/>
    <x v="2"/>
    <x v="1"/>
    <x v="0"/>
  </r>
  <r>
    <x v="1"/>
    <x v="2"/>
    <x v="1"/>
    <x v="0"/>
  </r>
  <r>
    <x v="1"/>
    <x v="2"/>
    <x v="1"/>
    <x v="0"/>
  </r>
  <r>
    <x v="1"/>
    <x v="2"/>
    <x v="1"/>
    <x v="1"/>
  </r>
  <r>
    <x v="1"/>
    <x v="2"/>
    <x v="1"/>
    <x v="2"/>
  </r>
  <r>
    <x v="1"/>
    <x v="2"/>
    <x v="2"/>
    <x v="0"/>
  </r>
  <r>
    <x v="1"/>
    <x v="2"/>
    <x v="2"/>
    <x v="0"/>
  </r>
  <r>
    <x v="1"/>
    <x v="2"/>
    <x v="2"/>
    <x v="0"/>
  </r>
  <r>
    <x v="1"/>
    <x v="2"/>
    <x v="2"/>
    <x v="1"/>
  </r>
  <r>
    <x v="1"/>
    <x v="2"/>
    <x v="2"/>
    <x v="1"/>
  </r>
  <r>
    <x v="1"/>
    <x v="2"/>
    <x v="2"/>
    <x v="1"/>
  </r>
  <r>
    <x v="1"/>
    <x v="2"/>
    <x v="2"/>
    <x v="1"/>
  </r>
  <r>
    <x v="1"/>
    <x v="2"/>
    <x v="2"/>
    <x v="1"/>
  </r>
  <r>
    <x v="1"/>
    <x v="2"/>
    <x v="2"/>
    <x v="2"/>
  </r>
  <r>
    <x v="1"/>
    <x v="2"/>
    <x v="2"/>
    <x v="3"/>
  </r>
  <r>
    <x v="1"/>
    <x v="2"/>
    <x v="3"/>
    <x v="0"/>
  </r>
  <r>
    <x v="1"/>
    <x v="2"/>
    <x v="3"/>
    <x v="0"/>
  </r>
  <r>
    <x v="1"/>
    <x v="2"/>
    <x v="3"/>
    <x v="0"/>
  </r>
  <r>
    <x v="1"/>
    <x v="2"/>
    <x v="3"/>
    <x v="1"/>
  </r>
  <r>
    <x v="1"/>
    <x v="2"/>
    <x v="3"/>
    <x v="2"/>
  </r>
  <r>
    <x v="1"/>
    <x v="2"/>
    <x v="3"/>
    <x v="3"/>
  </r>
  <r>
    <x v="1"/>
    <x v="2"/>
    <x v="3"/>
    <x v="4"/>
  </r>
  <r>
    <x v="1"/>
    <x v="2"/>
    <x v="4"/>
    <x v="0"/>
  </r>
  <r>
    <x v="1"/>
    <x v="2"/>
    <x v="4"/>
    <x v="0"/>
  </r>
  <r>
    <x v="1"/>
    <x v="2"/>
    <x v="4"/>
    <x v="0"/>
  </r>
  <r>
    <x v="1"/>
    <x v="2"/>
    <x v="4"/>
    <x v="0"/>
  </r>
  <r>
    <x v="1"/>
    <x v="2"/>
    <x v="4"/>
    <x v="1"/>
  </r>
  <r>
    <x v="1"/>
    <x v="2"/>
    <x v="4"/>
    <x v="2"/>
  </r>
  <r>
    <x v="1"/>
    <x v="2"/>
    <x v="4"/>
    <x v="2"/>
  </r>
  <r>
    <x v="1"/>
    <x v="2"/>
    <x v="4"/>
    <x v="3"/>
  </r>
  <r>
    <x v="1"/>
    <x v="3"/>
    <x v="0"/>
    <x v="0"/>
  </r>
  <r>
    <x v="1"/>
    <x v="3"/>
    <x v="0"/>
    <x v="0"/>
  </r>
  <r>
    <x v="1"/>
    <x v="3"/>
    <x v="0"/>
    <x v="1"/>
  </r>
  <r>
    <x v="1"/>
    <x v="3"/>
    <x v="0"/>
    <x v="2"/>
  </r>
  <r>
    <x v="1"/>
    <x v="3"/>
    <x v="0"/>
    <x v="2"/>
  </r>
  <r>
    <x v="1"/>
    <x v="3"/>
    <x v="0"/>
    <x v="4"/>
  </r>
  <r>
    <x v="1"/>
    <x v="3"/>
    <x v="1"/>
    <x v="0"/>
  </r>
  <r>
    <x v="1"/>
    <x v="3"/>
    <x v="1"/>
    <x v="0"/>
  </r>
  <r>
    <x v="1"/>
    <x v="3"/>
    <x v="1"/>
    <x v="0"/>
  </r>
  <r>
    <x v="1"/>
    <x v="3"/>
    <x v="1"/>
    <x v="1"/>
  </r>
  <r>
    <x v="1"/>
    <x v="3"/>
    <x v="1"/>
    <x v="2"/>
  </r>
  <r>
    <x v="1"/>
    <x v="3"/>
    <x v="1"/>
    <x v="3"/>
  </r>
  <r>
    <x v="1"/>
    <x v="3"/>
    <x v="2"/>
    <x v="0"/>
  </r>
  <r>
    <x v="1"/>
    <x v="3"/>
    <x v="2"/>
    <x v="0"/>
  </r>
  <r>
    <x v="1"/>
    <x v="3"/>
    <x v="2"/>
    <x v="0"/>
  </r>
  <r>
    <x v="1"/>
    <x v="3"/>
    <x v="2"/>
    <x v="1"/>
  </r>
  <r>
    <x v="1"/>
    <x v="3"/>
    <x v="2"/>
    <x v="1"/>
  </r>
  <r>
    <x v="1"/>
    <x v="3"/>
    <x v="2"/>
    <x v="1"/>
  </r>
  <r>
    <x v="1"/>
    <x v="3"/>
    <x v="2"/>
    <x v="1"/>
  </r>
  <r>
    <x v="1"/>
    <x v="3"/>
    <x v="2"/>
    <x v="2"/>
  </r>
  <r>
    <x v="1"/>
    <x v="3"/>
    <x v="2"/>
    <x v="2"/>
  </r>
  <r>
    <x v="1"/>
    <x v="3"/>
    <x v="2"/>
    <x v="3"/>
  </r>
  <r>
    <x v="1"/>
    <x v="3"/>
    <x v="3"/>
    <x v="0"/>
  </r>
  <r>
    <x v="1"/>
    <x v="3"/>
    <x v="3"/>
    <x v="0"/>
  </r>
  <r>
    <x v="1"/>
    <x v="3"/>
    <x v="3"/>
    <x v="0"/>
  </r>
  <r>
    <x v="1"/>
    <x v="3"/>
    <x v="3"/>
    <x v="1"/>
  </r>
  <r>
    <x v="1"/>
    <x v="3"/>
    <x v="3"/>
    <x v="3"/>
  </r>
  <r>
    <x v="1"/>
    <x v="3"/>
    <x v="4"/>
    <x v="0"/>
  </r>
  <r>
    <x v="1"/>
    <x v="3"/>
    <x v="4"/>
    <x v="0"/>
  </r>
  <r>
    <x v="1"/>
    <x v="3"/>
    <x v="4"/>
    <x v="1"/>
  </r>
  <r>
    <x v="1"/>
    <x v="3"/>
    <x v="4"/>
    <x v="2"/>
  </r>
  <r>
    <x v="1"/>
    <x v="3"/>
    <x v="4"/>
    <x v="2"/>
  </r>
  <r>
    <x v="1"/>
    <x v="3"/>
    <x v="4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x v="0"/>
    <x v="0"/>
    <n v="45"/>
    <x v="0"/>
    <x v="0"/>
  </r>
  <r>
    <n v="2"/>
    <x v="1"/>
    <x v="1"/>
    <x v="1"/>
    <n v="50"/>
    <x v="1"/>
    <x v="1"/>
  </r>
  <r>
    <n v="3"/>
    <x v="2"/>
    <x v="2"/>
    <x v="2"/>
    <n v="9"/>
    <x v="2"/>
    <x v="1"/>
  </r>
  <r>
    <n v="4"/>
    <x v="1"/>
    <x v="3"/>
    <x v="0"/>
    <n v="55"/>
    <x v="3"/>
    <x v="2"/>
  </r>
  <r>
    <n v="5"/>
    <x v="3"/>
    <x v="4"/>
    <x v="0"/>
    <n v="43"/>
    <x v="4"/>
    <x v="1"/>
  </r>
  <r>
    <n v="6"/>
    <x v="4"/>
    <x v="5"/>
    <x v="3"/>
    <n v="58"/>
    <x v="5"/>
    <x v="1"/>
  </r>
  <r>
    <n v="7"/>
    <x v="5"/>
    <x v="6"/>
    <x v="3"/>
    <n v="8"/>
    <x v="6"/>
    <x v="1"/>
  </r>
  <r>
    <n v="8"/>
    <x v="4"/>
    <x v="7"/>
    <x v="0"/>
    <n v="72"/>
    <x v="7"/>
    <x v="1"/>
  </r>
  <r>
    <n v="9"/>
    <x v="2"/>
    <x v="8"/>
    <x v="3"/>
    <n v="75"/>
    <x v="8"/>
    <x v="0"/>
  </r>
  <r>
    <n v="10"/>
    <x v="0"/>
    <x v="9"/>
    <x v="0"/>
    <n v="24"/>
    <x v="9"/>
    <x v="3"/>
  </r>
  <r>
    <n v="11"/>
    <x v="2"/>
    <x v="10"/>
    <x v="4"/>
    <n v="43"/>
    <x v="10"/>
    <x v="3"/>
  </r>
  <r>
    <n v="12"/>
    <x v="2"/>
    <x v="11"/>
    <x v="0"/>
    <n v="23"/>
    <x v="11"/>
    <x v="2"/>
  </r>
  <r>
    <n v="13"/>
    <x v="6"/>
    <x v="12"/>
    <x v="0"/>
    <n v="49"/>
    <x v="12"/>
    <x v="2"/>
  </r>
  <r>
    <n v="14"/>
    <x v="1"/>
    <x v="13"/>
    <x v="3"/>
    <n v="18"/>
    <x v="13"/>
    <x v="0"/>
  </r>
  <r>
    <n v="15"/>
    <x v="3"/>
    <x v="14"/>
    <x v="1"/>
    <n v="-8"/>
    <x v="14"/>
    <x v="3"/>
  </r>
  <r>
    <n v="16"/>
    <x v="6"/>
    <x v="15"/>
    <x v="4"/>
    <n v="45"/>
    <x v="15"/>
    <x v="3"/>
  </r>
  <r>
    <n v="17"/>
    <x v="4"/>
    <x v="16"/>
    <x v="4"/>
    <n v="66"/>
    <x v="16"/>
    <x v="0"/>
  </r>
  <r>
    <n v="18"/>
    <x v="7"/>
    <x v="12"/>
    <x v="0"/>
    <n v="88"/>
    <x v="17"/>
    <x v="1"/>
  </r>
  <r>
    <n v="19"/>
    <x v="7"/>
    <x v="17"/>
    <x v="3"/>
    <n v="78"/>
    <x v="18"/>
    <x v="0"/>
  </r>
  <r>
    <n v="20"/>
    <x v="3"/>
    <x v="5"/>
    <x v="0"/>
    <n v="57"/>
    <x v="19"/>
    <x v="1"/>
  </r>
  <r>
    <n v="21"/>
    <x v="3"/>
    <x v="18"/>
    <x v="4"/>
    <n v="12"/>
    <x v="20"/>
    <x v="2"/>
  </r>
  <r>
    <n v="22"/>
    <x v="0"/>
    <x v="19"/>
    <x v="3"/>
    <n v="28"/>
    <x v="21"/>
    <x v="1"/>
  </r>
  <r>
    <n v="23"/>
    <x v="4"/>
    <x v="20"/>
    <x v="4"/>
    <n v="25"/>
    <x v="22"/>
    <x v="1"/>
  </r>
  <r>
    <n v="26"/>
    <x v="6"/>
    <x v="21"/>
    <x v="0"/>
    <n v="24"/>
    <x v="23"/>
    <x v="2"/>
  </r>
  <r>
    <n v="27"/>
    <x v="7"/>
    <x v="15"/>
    <x v="2"/>
    <n v="38"/>
    <x v="24"/>
    <x v="1"/>
  </r>
  <r>
    <n v="28"/>
    <x v="5"/>
    <x v="22"/>
    <x v="1"/>
    <n v="77"/>
    <x v="25"/>
    <x v="1"/>
  </r>
  <r>
    <n v="32"/>
    <x v="5"/>
    <x v="23"/>
    <x v="0"/>
    <n v="53"/>
    <x v="26"/>
    <x v="1"/>
  </r>
  <r>
    <n v="33"/>
    <x v="8"/>
    <x v="4"/>
    <x v="4"/>
    <n v="41"/>
    <x v="27"/>
    <x v="2"/>
  </r>
  <r>
    <n v="34"/>
    <x v="3"/>
    <x v="24"/>
    <x v="4"/>
    <n v="19"/>
    <x v="28"/>
    <x v="2"/>
  </r>
  <r>
    <n v="39"/>
    <x v="8"/>
    <x v="25"/>
    <x v="1"/>
    <n v="-9"/>
    <x v="29"/>
    <x v="2"/>
  </r>
  <r>
    <n v="40"/>
    <x v="1"/>
    <x v="26"/>
    <x v="1"/>
    <n v="38"/>
    <x v="30"/>
    <x v="0"/>
  </r>
  <r>
    <n v="41"/>
    <x v="6"/>
    <x v="27"/>
    <x v="3"/>
    <n v="25"/>
    <x v="31"/>
    <x v="0"/>
  </r>
  <r>
    <n v="42"/>
    <x v="6"/>
    <x v="28"/>
    <x v="4"/>
    <n v="19"/>
    <x v="32"/>
    <x v="1"/>
  </r>
  <r>
    <n v="43"/>
    <x v="0"/>
    <x v="0"/>
    <x v="1"/>
    <n v="86"/>
    <x v="33"/>
    <x v="2"/>
  </r>
  <r>
    <n v="44"/>
    <x v="4"/>
    <x v="29"/>
    <x v="0"/>
    <n v="55"/>
    <x v="34"/>
    <x v="1"/>
  </r>
  <r>
    <n v="45"/>
    <x v="6"/>
    <x v="14"/>
    <x v="0"/>
    <n v="2"/>
    <x v="35"/>
    <x v="3"/>
  </r>
  <r>
    <n v="46"/>
    <x v="2"/>
    <x v="30"/>
    <x v="4"/>
    <n v="93"/>
    <x v="36"/>
    <x v="3"/>
  </r>
  <r>
    <n v="47"/>
    <x v="3"/>
    <x v="19"/>
    <x v="3"/>
    <n v="14"/>
    <x v="37"/>
    <x v="2"/>
  </r>
  <r>
    <n v="48"/>
    <x v="6"/>
    <x v="31"/>
    <x v="3"/>
    <n v="37"/>
    <x v="38"/>
    <x v="0"/>
  </r>
  <r>
    <n v="49"/>
    <x v="0"/>
    <x v="11"/>
    <x v="1"/>
    <n v="63"/>
    <x v="39"/>
    <x v="2"/>
  </r>
  <r>
    <n v="50"/>
    <x v="3"/>
    <x v="11"/>
    <x v="0"/>
    <n v="1"/>
    <x v="40"/>
    <x v="2"/>
  </r>
  <r>
    <n v="51"/>
    <x v="3"/>
    <x v="32"/>
    <x v="3"/>
    <n v="24"/>
    <x v="41"/>
    <x v="1"/>
  </r>
  <r>
    <n v="52"/>
    <x v="1"/>
    <x v="33"/>
    <x v="3"/>
    <n v="83"/>
    <x v="42"/>
    <x v="1"/>
  </r>
  <r>
    <n v="53"/>
    <x v="8"/>
    <x v="34"/>
    <x v="3"/>
    <n v="49"/>
    <x v="43"/>
    <x v="1"/>
  </r>
  <r>
    <n v="54"/>
    <x v="5"/>
    <x v="28"/>
    <x v="0"/>
    <n v="26"/>
    <x v="44"/>
    <x v="2"/>
  </r>
  <r>
    <n v="55"/>
    <x v="7"/>
    <x v="3"/>
    <x v="0"/>
    <n v="35"/>
    <x v="45"/>
    <x v="2"/>
  </r>
  <r>
    <n v="56"/>
    <x v="5"/>
    <x v="15"/>
    <x v="0"/>
    <n v="8"/>
    <x v="46"/>
    <x v="0"/>
  </r>
  <r>
    <n v="57"/>
    <x v="8"/>
    <x v="35"/>
    <x v="4"/>
    <n v="49"/>
    <x v="47"/>
    <x v="1"/>
  </r>
  <r>
    <n v="58"/>
    <x v="5"/>
    <x v="15"/>
    <x v="1"/>
    <n v="34"/>
    <x v="48"/>
    <x v="3"/>
  </r>
  <r>
    <n v="59"/>
    <x v="5"/>
    <x v="36"/>
    <x v="0"/>
    <n v="8"/>
    <x v="49"/>
    <x v="1"/>
  </r>
  <r>
    <n v="60"/>
    <x v="7"/>
    <x v="17"/>
    <x v="4"/>
    <n v="89"/>
    <x v="50"/>
    <x v="3"/>
  </r>
  <r>
    <n v="61"/>
    <x v="4"/>
    <x v="37"/>
    <x v="1"/>
    <n v="62"/>
    <x v="51"/>
    <x v="1"/>
  </r>
  <r>
    <n v="62"/>
    <x v="6"/>
    <x v="38"/>
    <x v="1"/>
    <n v="23"/>
    <x v="52"/>
    <x v="0"/>
  </r>
  <r>
    <n v="63"/>
    <x v="8"/>
    <x v="4"/>
    <x v="3"/>
    <n v="95"/>
    <x v="53"/>
    <x v="1"/>
  </r>
  <r>
    <n v="64"/>
    <x v="6"/>
    <x v="39"/>
    <x v="3"/>
    <n v="41"/>
    <x v="54"/>
    <x v="0"/>
  </r>
  <r>
    <n v="65"/>
    <x v="2"/>
    <x v="28"/>
    <x v="0"/>
    <n v="-6"/>
    <x v="55"/>
    <x v="1"/>
  </r>
  <r>
    <n v="66"/>
    <x v="0"/>
    <x v="13"/>
    <x v="4"/>
    <n v="84"/>
    <x v="56"/>
    <x v="0"/>
  </r>
  <r>
    <n v="67"/>
    <x v="1"/>
    <x v="40"/>
    <x v="1"/>
    <n v="63"/>
    <x v="57"/>
    <x v="0"/>
  </r>
  <r>
    <n v="68"/>
    <x v="3"/>
    <x v="41"/>
    <x v="0"/>
    <n v="0"/>
    <x v="58"/>
    <x v="2"/>
  </r>
  <r>
    <n v="69"/>
    <x v="5"/>
    <x v="42"/>
    <x v="3"/>
    <n v="73"/>
    <x v="59"/>
    <x v="3"/>
  </r>
  <r>
    <n v="70"/>
    <x v="6"/>
    <x v="43"/>
    <x v="3"/>
    <n v="95"/>
    <x v="60"/>
    <x v="1"/>
  </r>
  <r>
    <n v="71"/>
    <x v="2"/>
    <x v="37"/>
    <x v="2"/>
    <n v="93"/>
    <x v="61"/>
    <x v="2"/>
  </r>
  <r>
    <n v="72"/>
    <x v="3"/>
    <x v="4"/>
    <x v="2"/>
    <n v="54"/>
    <x v="62"/>
    <x v="0"/>
  </r>
  <r>
    <n v="73"/>
    <x v="5"/>
    <x v="44"/>
    <x v="1"/>
    <n v="33"/>
    <x v="63"/>
    <x v="0"/>
  </r>
  <r>
    <n v="74"/>
    <x v="2"/>
    <x v="15"/>
    <x v="4"/>
    <n v="48"/>
    <x v="64"/>
    <x v="2"/>
  </r>
  <r>
    <n v="75"/>
    <x v="7"/>
    <x v="42"/>
    <x v="3"/>
    <n v="-7"/>
    <x v="65"/>
    <x v="1"/>
  </r>
  <r>
    <n v="76"/>
    <x v="4"/>
    <x v="45"/>
    <x v="1"/>
    <n v="-2"/>
    <x v="66"/>
    <x v="2"/>
  </r>
  <r>
    <n v="77"/>
    <x v="5"/>
    <x v="46"/>
    <x v="4"/>
    <n v="27"/>
    <x v="67"/>
    <x v="3"/>
  </r>
  <r>
    <n v="78"/>
    <x v="6"/>
    <x v="7"/>
    <x v="1"/>
    <n v="56"/>
    <x v="68"/>
    <x v="0"/>
  </r>
  <r>
    <n v="79"/>
    <x v="5"/>
    <x v="47"/>
    <x v="4"/>
    <n v="70"/>
    <x v="69"/>
    <x v="0"/>
  </r>
  <r>
    <n v="80"/>
    <x v="7"/>
    <x v="48"/>
    <x v="4"/>
    <n v="16"/>
    <x v="70"/>
    <x v="2"/>
  </r>
  <r>
    <n v="81"/>
    <x v="7"/>
    <x v="49"/>
    <x v="0"/>
    <n v="69"/>
    <x v="71"/>
    <x v="3"/>
  </r>
  <r>
    <n v="82"/>
    <x v="4"/>
    <x v="50"/>
    <x v="1"/>
    <n v="67"/>
    <x v="72"/>
    <x v="1"/>
  </r>
  <r>
    <n v="83"/>
    <x v="8"/>
    <x v="51"/>
    <x v="1"/>
    <n v="82"/>
    <x v="73"/>
    <x v="2"/>
  </r>
  <r>
    <n v="84"/>
    <x v="2"/>
    <x v="52"/>
    <x v="3"/>
    <n v="73"/>
    <x v="74"/>
    <x v="2"/>
  </r>
  <r>
    <n v="85"/>
    <x v="8"/>
    <x v="53"/>
    <x v="1"/>
    <n v="80"/>
    <x v="75"/>
    <x v="0"/>
  </r>
  <r>
    <n v="86"/>
    <x v="7"/>
    <x v="30"/>
    <x v="3"/>
    <n v="-2"/>
    <x v="76"/>
    <x v="3"/>
  </r>
  <r>
    <n v="87"/>
    <x v="6"/>
    <x v="12"/>
    <x v="3"/>
    <n v="5"/>
    <x v="77"/>
    <x v="3"/>
  </r>
  <r>
    <n v="88"/>
    <x v="3"/>
    <x v="54"/>
    <x v="3"/>
    <n v="26"/>
    <x v="78"/>
    <x v="0"/>
  </r>
  <r>
    <n v="89"/>
    <x v="8"/>
    <x v="55"/>
    <x v="1"/>
    <n v="1"/>
    <x v="79"/>
    <x v="1"/>
  </r>
  <r>
    <n v="90"/>
    <x v="8"/>
    <x v="56"/>
    <x v="2"/>
    <n v="-3"/>
    <x v="80"/>
    <x v="0"/>
  </r>
  <r>
    <n v="91"/>
    <x v="0"/>
    <x v="57"/>
    <x v="3"/>
    <n v="83"/>
    <x v="81"/>
    <x v="0"/>
  </r>
  <r>
    <n v="92"/>
    <x v="7"/>
    <x v="58"/>
    <x v="4"/>
    <n v="33"/>
    <x v="82"/>
    <x v="1"/>
  </r>
  <r>
    <n v="93"/>
    <x v="3"/>
    <x v="15"/>
    <x v="1"/>
    <n v="62"/>
    <x v="83"/>
    <x v="2"/>
  </r>
  <r>
    <n v="94"/>
    <x v="4"/>
    <x v="39"/>
    <x v="3"/>
    <n v="58"/>
    <x v="84"/>
    <x v="1"/>
  </r>
  <r>
    <n v="95"/>
    <x v="6"/>
    <x v="59"/>
    <x v="1"/>
    <n v="28"/>
    <x v="85"/>
    <x v="0"/>
  </r>
  <r>
    <n v="96"/>
    <x v="7"/>
    <x v="7"/>
    <x v="0"/>
    <n v="33"/>
    <x v="86"/>
    <x v="2"/>
  </r>
  <r>
    <n v="97"/>
    <x v="5"/>
    <x v="60"/>
    <x v="1"/>
    <n v="92"/>
    <x v="87"/>
    <x v="0"/>
  </r>
  <r>
    <n v="98"/>
    <x v="7"/>
    <x v="15"/>
    <x v="0"/>
    <n v="92"/>
    <x v="88"/>
    <x v="3"/>
  </r>
  <r>
    <n v="99"/>
    <x v="4"/>
    <x v="61"/>
    <x v="0"/>
    <n v="75"/>
    <x v="89"/>
    <x v="0"/>
  </r>
  <r>
    <n v="100"/>
    <x v="0"/>
    <x v="62"/>
    <x v="3"/>
    <n v="74"/>
    <x v="90"/>
    <x v="2"/>
  </r>
  <r>
    <n v="101"/>
    <x v="3"/>
    <x v="46"/>
    <x v="1"/>
    <n v="67"/>
    <x v="91"/>
    <x v="2"/>
  </r>
  <r>
    <n v="102"/>
    <x v="5"/>
    <x v="38"/>
    <x v="1"/>
    <n v="16"/>
    <x v="92"/>
    <x v="0"/>
  </r>
  <r>
    <n v="103"/>
    <x v="1"/>
    <x v="63"/>
    <x v="1"/>
    <n v="90"/>
    <x v="93"/>
    <x v="2"/>
  </r>
  <r>
    <n v="104"/>
    <x v="7"/>
    <x v="64"/>
    <x v="2"/>
    <n v="-8"/>
    <x v="94"/>
    <x v="2"/>
  </r>
  <r>
    <n v="105"/>
    <x v="5"/>
    <x v="65"/>
    <x v="2"/>
    <n v="51"/>
    <x v="95"/>
    <x v="1"/>
  </r>
  <r>
    <n v="106"/>
    <x v="7"/>
    <x v="48"/>
    <x v="1"/>
    <n v="-7"/>
    <x v="96"/>
    <x v="0"/>
  </r>
  <r>
    <n v="107"/>
    <x v="6"/>
    <x v="6"/>
    <x v="0"/>
    <n v="9"/>
    <x v="97"/>
    <x v="1"/>
  </r>
  <r>
    <n v="108"/>
    <x v="8"/>
    <x v="12"/>
    <x v="0"/>
    <n v="-10"/>
    <x v="98"/>
    <x v="3"/>
  </r>
  <r>
    <n v="109"/>
    <x v="2"/>
    <x v="41"/>
    <x v="1"/>
    <n v="10"/>
    <x v="99"/>
    <x v="0"/>
  </r>
  <r>
    <n v="110"/>
    <x v="2"/>
    <x v="66"/>
    <x v="4"/>
    <n v="35"/>
    <x v="100"/>
    <x v="1"/>
  </r>
  <r>
    <n v="111"/>
    <x v="8"/>
    <x v="67"/>
    <x v="4"/>
    <n v="81"/>
    <x v="101"/>
    <x v="2"/>
  </r>
  <r>
    <n v="112"/>
    <x v="8"/>
    <x v="11"/>
    <x v="4"/>
    <n v="38"/>
    <x v="102"/>
    <x v="0"/>
  </r>
  <r>
    <n v="113"/>
    <x v="6"/>
    <x v="21"/>
    <x v="4"/>
    <n v="26"/>
    <x v="103"/>
    <x v="2"/>
  </r>
  <r>
    <n v="114"/>
    <x v="0"/>
    <x v="22"/>
    <x v="2"/>
    <n v="77"/>
    <x v="104"/>
    <x v="3"/>
  </r>
  <r>
    <n v="115"/>
    <x v="6"/>
    <x v="61"/>
    <x v="1"/>
    <n v="39"/>
    <x v="105"/>
    <x v="0"/>
  </r>
  <r>
    <n v="116"/>
    <x v="3"/>
    <x v="26"/>
    <x v="3"/>
    <n v="22"/>
    <x v="106"/>
    <x v="3"/>
  </r>
  <r>
    <n v="117"/>
    <x v="3"/>
    <x v="18"/>
    <x v="1"/>
    <n v="68"/>
    <x v="107"/>
    <x v="1"/>
  </r>
  <r>
    <n v="118"/>
    <x v="8"/>
    <x v="31"/>
    <x v="1"/>
    <n v="59"/>
    <x v="108"/>
    <x v="1"/>
  </r>
  <r>
    <n v="119"/>
    <x v="4"/>
    <x v="3"/>
    <x v="3"/>
    <n v="20"/>
    <x v="109"/>
    <x v="3"/>
  </r>
  <r>
    <n v="120"/>
    <x v="1"/>
    <x v="68"/>
    <x v="4"/>
    <n v="61"/>
    <x v="110"/>
    <x v="0"/>
  </r>
  <r>
    <n v="121"/>
    <x v="3"/>
    <x v="45"/>
    <x v="1"/>
    <n v="30"/>
    <x v="111"/>
    <x v="0"/>
  </r>
  <r>
    <n v="122"/>
    <x v="7"/>
    <x v="69"/>
    <x v="4"/>
    <n v="10"/>
    <x v="112"/>
    <x v="2"/>
  </r>
  <r>
    <n v="123"/>
    <x v="3"/>
    <x v="16"/>
    <x v="3"/>
    <n v="72"/>
    <x v="113"/>
    <x v="0"/>
  </r>
  <r>
    <n v="124"/>
    <x v="2"/>
    <x v="49"/>
    <x v="3"/>
    <n v="57"/>
    <x v="114"/>
    <x v="2"/>
  </r>
  <r>
    <n v="125"/>
    <x v="1"/>
    <x v="37"/>
    <x v="0"/>
    <n v="41"/>
    <x v="115"/>
    <x v="1"/>
  </r>
  <r>
    <n v="126"/>
    <x v="3"/>
    <x v="70"/>
    <x v="3"/>
    <n v="54"/>
    <x v="116"/>
    <x v="2"/>
  </r>
  <r>
    <n v="127"/>
    <x v="6"/>
    <x v="34"/>
    <x v="2"/>
    <n v="9"/>
    <x v="117"/>
    <x v="1"/>
  </r>
  <r>
    <n v="128"/>
    <x v="8"/>
    <x v="63"/>
    <x v="0"/>
    <n v="1"/>
    <x v="118"/>
    <x v="0"/>
  </r>
  <r>
    <n v="129"/>
    <x v="3"/>
    <x v="71"/>
    <x v="4"/>
    <n v="-10"/>
    <x v="119"/>
    <x v="2"/>
  </r>
  <r>
    <n v="130"/>
    <x v="2"/>
    <x v="72"/>
    <x v="1"/>
    <n v="-9"/>
    <x v="120"/>
    <x v="2"/>
  </r>
  <r>
    <n v="131"/>
    <x v="7"/>
    <x v="10"/>
    <x v="4"/>
    <n v="56"/>
    <x v="121"/>
    <x v="3"/>
  </r>
  <r>
    <n v="132"/>
    <x v="8"/>
    <x v="6"/>
    <x v="2"/>
    <n v="28"/>
    <x v="122"/>
    <x v="1"/>
  </r>
  <r>
    <n v="133"/>
    <x v="0"/>
    <x v="73"/>
    <x v="4"/>
    <n v="11"/>
    <x v="123"/>
    <x v="3"/>
  </r>
  <r>
    <n v="134"/>
    <x v="5"/>
    <x v="7"/>
    <x v="0"/>
    <n v="11"/>
    <x v="124"/>
    <x v="0"/>
  </r>
  <r>
    <n v="135"/>
    <x v="5"/>
    <x v="47"/>
    <x v="3"/>
    <n v="67"/>
    <x v="125"/>
    <x v="2"/>
  </r>
  <r>
    <n v="136"/>
    <x v="4"/>
    <x v="48"/>
    <x v="0"/>
    <n v="10"/>
    <x v="126"/>
    <x v="2"/>
  </r>
  <r>
    <n v="137"/>
    <x v="6"/>
    <x v="17"/>
    <x v="1"/>
    <n v="40"/>
    <x v="127"/>
    <x v="2"/>
  </r>
  <r>
    <n v="138"/>
    <x v="4"/>
    <x v="34"/>
    <x v="4"/>
    <n v="77"/>
    <x v="128"/>
    <x v="2"/>
  </r>
  <r>
    <n v="139"/>
    <x v="0"/>
    <x v="31"/>
    <x v="2"/>
    <n v="50"/>
    <x v="129"/>
    <x v="0"/>
  </r>
  <r>
    <n v="140"/>
    <x v="7"/>
    <x v="35"/>
    <x v="3"/>
    <n v="80"/>
    <x v="130"/>
    <x v="3"/>
  </r>
  <r>
    <n v="141"/>
    <x v="7"/>
    <x v="74"/>
    <x v="3"/>
    <n v="83"/>
    <x v="131"/>
    <x v="0"/>
  </r>
  <r>
    <n v="142"/>
    <x v="0"/>
    <x v="20"/>
    <x v="0"/>
    <n v="-4"/>
    <x v="132"/>
    <x v="2"/>
  </r>
  <r>
    <n v="143"/>
    <x v="4"/>
    <x v="75"/>
    <x v="1"/>
    <n v="46"/>
    <x v="133"/>
    <x v="0"/>
  </r>
  <r>
    <n v="144"/>
    <x v="2"/>
    <x v="76"/>
    <x v="4"/>
    <n v="55"/>
    <x v="134"/>
    <x v="0"/>
  </r>
  <r>
    <n v="145"/>
    <x v="8"/>
    <x v="19"/>
    <x v="4"/>
    <n v="89"/>
    <x v="135"/>
    <x v="3"/>
  </r>
  <r>
    <n v="146"/>
    <x v="6"/>
    <x v="34"/>
    <x v="3"/>
    <n v="59"/>
    <x v="136"/>
    <x v="2"/>
  </r>
  <r>
    <n v="147"/>
    <x v="6"/>
    <x v="66"/>
    <x v="2"/>
    <n v="90"/>
    <x v="137"/>
    <x v="3"/>
  </r>
  <r>
    <n v="148"/>
    <x v="2"/>
    <x v="77"/>
    <x v="2"/>
    <n v="17"/>
    <x v="138"/>
    <x v="1"/>
  </r>
  <r>
    <n v="149"/>
    <x v="8"/>
    <x v="66"/>
    <x v="2"/>
    <n v="37"/>
    <x v="139"/>
    <x v="3"/>
  </r>
  <r>
    <n v="150"/>
    <x v="5"/>
    <x v="64"/>
    <x v="1"/>
    <n v="-4"/>
    <x v="140"/>
    <x v="0"/>
  </r>
  <r>
    <n v="151"/>
    <x v="6"/>
    <x v="34"/>
    <x v="0"/>
    <n v="-8"/>
    <x v="141"/>
    <x v="2"/>
  </r>
  <r>
    <n v="152"/>
    <x v="3"/>
    <x v="78"/>
    <x v="2"/>
    <n v="6"/>
    <x v="142"/>
    <x v="1"/>
  </r>
  <r>
    <n v="153"/>
    <x v="8"/>
    <x v="79"/>
    <x v="2"/>
    <n v="63"/>
    <x v="143"/>
    <x v="2"/>
  </r>
  <r>
    <n v="154"/>
    <x v="7"/>
    <x v="38"/>
    <x v="2"/>
    <n v="16"/>
    <x v="144"/>
    <x v="0"/>
  </r>
  <r>
    <n v="155"/>
    <x v="0"/>
    <x v="75"/>
    <x v="4"/>
    <n v="22"/>
    <x v="145"/>
    <x v="0"/>
  </r>
  <r>
    <n v="156"/>
    <x v="6"/>
    <x v="80"/>
    <x v="1"/>
    <n v="81"/>
    <x v="146"/>
    <x v="2"/>
  </r>
  <r>
    <n v="157"/>
    <x v="6"/>
    <x v="81"/>
    <x v="0"/>
    <n v="85"/>
    <x v="147"/>
    <x v="0"/>
  </r>
  <r>
    <n v="158"/>
    <x v="7"/>
    <x v="82"/>
    <x v="1"/>
    <n v="-3"/>
    <x v="148"/>
    <x v="1"/>
  </r>
  <r>
    <n v="159"/>
    <x v="6"/>
    <x v="42"/>
    <x v="0"/>
    <n v="51"/>
    <x v="149"/>
    <x v="0"/>
  </r>
  <r>
    <n v="160"/>
    <x v="8"/>
    <x v="13"/>
    <x v="0"/>
    <n v="72"/>
    <x v="150"/>
    <x v="0"/>
  </r>
  <r>
    <n v="161"/>
    <x v="5"/>
    <x v="53"/>
    <x v="0"/>
    <n v="46"/>
    <x v="151"/>
    <x v="1"/>
  </r>
  <r>
    <n v="162"/>
    <x v="1"/>
    <x v="2"/>
    <x v="4"/>
    <n v="-10"/>
    <x v="152"/>
    <x v="0"/>
  </r>
  <r>
    <n v="163"/>
    <x v="8"/>
    <x v="30"/>
    <x v="1"/>
    <n v="-5"/>
    <x v="153"/>
    <x v="0"/>
  </r>
  <r>
    <n v="164"/>
    <x v="1"/>
    <x v="83"/>
    <x v="3"/>
    <n v="16"/>
    <x v="154"/>
    <x v="3"/>
  </r>
  <r>
    <n v="165"/>
    <x v="1"/>
    <x v="54"/>
    <x v="1"/>
    <n v="25"/>
    <x v="155"/>
    <x v="3"/>
  </r>
  <r>
    <n v="166"/>
    <x v="6"/>
    <x v="48"/>
    <x v="3"/>
    <n v="49"/>
    <x v="156"/>
    <x v="1"/>
  </r>
  <r>
    <n v="167"/>
    <x v="0"/>
    <x v="6"/>
    <x v="0"/>
    <n v="21"/>
    <x v="157"/>
    <x v="2"/>
  </r>
  <r>
    <n v="168"/>
    <x v="5"/>
    <x v="3"/>
    <x v="0"/>
    <n v="29"/>
    <x v="158"/>
    <x v="0"/>
  </r>
  <r>
    <n v="169"/>
    <x v="2"/>
    <x v="53"/>
    <x v="0"/>
    <n v="63"/>
    <x v="159"/>
    <x v="3"/>
  </r>
  <r>
    <n v="170"/>
    <x v="7"/>
    <x v="56"/>
    <x v="0"/>
    <n v="21"/>
    <x v="160"/>
    <x v="0"/>
  </r>
  <r>
    <n v="171"/>
    <x v="0"/>
    <x v="84"/>
    <x v="1"/>
    <n v="93"/>
    <x v="161"/>
    <x v="2"/>
  </r>
  <r>
    <n v="172"/>
    <x v="4"/>
    <x v="85"/>
    <x v="1"/>
    <n v="55"/>
    <x v="162"/>
    <x v="0"/>
  </r>
  <r>
    <n v="173"/>
    <x v="6"/>
    <x v="41"/>
    <x v="1"/>
    <n v="14"/>
    <x v="163"/>
    <x v="0"/>
  </r>
  <r>
    <n v="174"/>
    <x v="7"/>
    <x v="1"/>
    <x v="2"/>
    <n v="91"/>
    <x v="164"/>
    <x v="0"/>
  </r>
  <r>
    <n v="175"/>
    <x v="6"/>
    <x v="70"/>
    <x v="3"/>
    <n v="80"/>
    <x v="165"/>
    <x v="0"/>
  </r>
  <r>
    <n v="176"/>
    <x v="0"/>
    <x v="5"/>
    <x v="3"/>
    <n v="70"/>
    <x v="166"/>
    <x v="0"/>
  </r>
  <r>
    <n v="177"/>
    <x v="8"/>
    <x v="86"/>
    <x v="4"/>
    <n v="54"/>
    <x v="167"/>
    <x v="2"/>
  </r>
  <r>
    <n v="178"/>
    <x v="2"/>
    <x v="54"/>
    <x v="4"/>
    <n v="19"/>
    <x v="168"/>
    <x v="3"/>
  </r>
  <r>
    <n v="179"/>
    <x v="1"/>
    <x v="22"/>
    <x v="1"/>
    <n v="38"/>
    <x v="169"/>
    <x v="0"/>
  </r>
  <r>
    <n v="180"/>
    <x v="4"/>
    <x v="58"/>
    <x v="2"/>
    <n v="60"/>
    <x v="170"/>
    <x v="3"/>
  </r>
  <r>
    <n v="181"/>
    <x v="1"/>
    <x v="84"/>
    <x v="2"/>
    <n v="51"/>
    <x v="171"/>
    <x v="1"/>
  </r>
  <r>
    <n v="182"/>
    <x v="2"/>
    <x v="87"/>
    <x v="0"/>
    <n v="78"/>
    <x v="172"/>
    <x v="1"/>
  </r>
  <r>
    <n v="183"/>
    <x v="1"/>
    <x v="10"/>
    <x v="1"/>
    <n v="17"/>
    <x v="173"/>
    <x v="2"/>
  </r>
  <r>
    <n v="184"/>
    <x v="7"/>
    <x v="88"/>
    <x v="3"/>
    <n v="13"/>
    <x v="174"/>
    <x v="1"/>
  </r>
  <r>
    <n v="185"/>
    <x v="6"/>
    <x v="34"/>
    <x v="4"/>
    <n v="2"/>
    <x v="175"/>
    <x v="0"/>
  </r>
  <r>
    <n v="186"/>
    <x v="0"/>
    <x v="60"/>
    <x v="4"/>
    <n v="74"/>
    <x v="176"/>
    <x v="3"/>
  </r>
  <r>
    <n v="187"/>
    <x v="4"/>
    <x v="64"/>
    <x v="1"/>
    <n v="57"/>
    <x v="177"/>
    <x v="0"/>
  </r>
  <r>
    <n v="188"/>
    <x v="7"/>
    <x v="87"/>
    <x v="4"/>
    <n v="79"/>
    <x v="178"/>
    <x v="2"/>
  </r>
  <r>
    <n v="189"/>
    <x v="4"/>
    <x v="32"/>
    <x v="1"/>
    <n v="82"/>
    <x v="179"/>
    <x v="2"/>
  </r>
  <r>
    <n v="190"/>
    <x v="8"/>
    <x v="52"/>
    <x v="0"/>
    <n v="28"/>
    <x v="180"/>
    <x v="0"/>
  </r>
  <r>
    <n v="191"/>
    <x v="7"/>
    <x v="27"/>
    <x v="4"/>
    <n v="63"/>
    <x v="181"/>
    <x v="1"/>
  </r>
  <r>
    <n v="192"/>
    <x v="5"/>
    <x v="62"/>
    <x v="1"/>
    <n v="72"/>
    <x v="182"/>
    <x v="2"/>
  </r>
  <r>
    <n v="193"/>
    <x v="5"/>
    <x v="49"/>
    <x v="2"/>
    <n v="68"/>
    <x v="183"/>
    <x v="1"/>
  </r>
  <r>
    <n v="194"/>
    <x v="6"/>
    <x v="61"/>
    <x v="3"/>
    <n v="8"/>
    <x v="184"/>
    <x v="2"/>
  </r>
  <r>
    <n v="195"/>
    <x v="1"/>
    <x v="89"/>
    <x v="2"/>
    <n v="62"/>
    <x v="185"/>
    <x v="1"/>
  </r>
  <r>
    <n v="196"/>
    <x v="7"/>
    <x v="55"/>
    <x v="3"/>
    <n v="5"/>
    <x v="186"/>
    <x v="3"/>
  </r>
  <r>
    <n v="197"/>
    <x v="4"/>
    <x v="27"/>
    <x v="4"/>
    <n v="-5"/>
    <x v="187"/>
    <x v="3"/>
  </r>
  <r>
    <n v="198"/>
    <x v="4"/>
    <x v="3"/>
    <x v="4"/>
    <n v="-4"/>
    <x v="188"/>
    <x v="2"/>
  </r>
  <r>
    <n v="199"/>
    <x v="5"/>
    <x v="60"/>
    <x v="4"/>
    <n v="81"/>
    <x v="189"/>
    <x v="2"/>
  </r>
  <r>
    <n v="200"/>
    <x v="5"/>
    <x v="64"/>
    <x v="3"/>
    <n v="21"/>
    <x v="190"/>
    <x v="0"/>
  </r>
  <r>
    <n v="201"/>
    <x v="8"/>
    <x v="44"/>
    <x v="3"/>
    <n v="21"/>
    <x v="191"/>
    <x v="3"/>
  </r>
  <r>
    <n v="202"/>
    <x v="1"/>
    <x v="80"/>
    <x v="1"/>
    <n v="-3"/>
    <x v="192"/>
    <x v="0"/>
  </r>
  <r>
    <n v="203"/>
    <x v="8"/>
    <x v="74"/>
    <x v="0"/>
    <n v="57"/>
    <x v="193"/>
    <x v="2"/>
  </r>
  <r>
    <n v="204"/>
    <x v="8"/>
    <x v="57"/>
    <x v="0"/>
    <n v="86"/>
    <x v="194"/>
    <x v="2"/>
  </r>
  <r>
    <n v="205"/>
    <x v="7"/>
    <x v="90"/>
    <x v="1"/>
    <n v="14"/>
    <x v="195"/>
    <x v="2"/>
  </r>
  <r>
    <n v="206"/>
    <x v="1"/>
    <x v="21"/>
    <x v="2"/>
    <n v="20"/>
    <x v="196"/>
    <x v="1"/>
  </r>
  <r>
    <n v="207"/>
    <x v="4"/>
    <x v="27"/>
    <x v="4"/>
    <n v="60"/>
    <x v="197"/>
    <x v="3"/>
  </r>
  <r>
    <n v="208"/>
    <x v="7"/>
    <x v="8"/>
    <x v="3"/>
    <n v="45"/>
    <x v="198"/>
    <x v="2"/>
  </r>
  <r>
    <n v="209"/>
    <x v="7"/>
    <x v="0"/>
    <x v="3"/>
    <n v="7"/>
    <x v="199"/>
    <x v="1"/>
  </r>
  <r>
    <n v="210"/>
    <x v="0"/>
    <x v="45"/>
    <x v="0"/>
    <n v="-6"/>
    <x v="200"/>
    <x v="1"/>
  </r>
  <r>
    <n v="211"/>
    <x v="7"/>
    <x v="16"/>
    <x v="0"/>
    <n v="35"/>
    <x v="201"/>
    <x v="0"/>
  </r>
  <r>
    <n v="212"/>
    <x v="4"/>
    <x v="39"/>
    <x v="1"/>
    <n v="31"/>
    <x v="202"/>
    <x v="3"/>
  </r>
  <r>
    <n v="213"/>
    <x v="7"/>
    <x v="37"/>
    <x v="0"/>
    <n v="19"/>
    <x v="203"/>
    <x v="2"/>
  </r>
  <r>
    <n v="214"/>
    <x v="3"/>
    <x v="71"/>
    <x v="3"/>
    <n v="35"/>
    <x v="204"/>
    <x v="2"/>
  </r>
  <r>
    <n v="215"/>
    <x v="0"/>
    <x v="13"/>
    <x v="2"/>
    <n v="51"/>
    <x v="205"/>
    <x v="3"/>
  </r>
  <r>
    <n v="216"/>
    <x v="1"/>
    <x v="25"/>
    <x v="4"/>
    <n v="1"/>
    <x v="206"/>
    <x v="3"/>
  </r>
  <r>
    <n v="217"/>
    <x v="8"/>
    <x v="19"/>
    <x v="1"/>
    <n v="67"/>
    <x v="207"/>
    <x v="1"/>
  </r>
  <r>
    <n v="218"/>
    <x v="8"/>
    <x v="48"/>
    <x v="4"/>
    <n v="23"/>
    <x v="208"/>
    <x v="1"/>
  </r>
  <r>
    <n v="219"/>
    <x v="4"/>
    <x v="75"/>
    <x v="1"/>
    <n v="41"/>
    <x v="209"/>
    <x v="3"/>
  </r>
  <r>
    <n v="220"/>
    <x v="2"/>
    <x v="46"/>
    <x v="4"/>
    <n v="27"/>
    <x v="210"/>
    <x v="2"/>
  </r>
  <r>
    <n v="221"/>
    <x v="5"/>
    <x v="14"/>
    <x v="1"/>
    <n v="56"/>
    <x v="211"/>
    <x v="1"/>
  </r>
  <r>
    <n v="222"/>
    <x v="2"/>
    <x v="86"/>
    <x v="4"/>
    <n v="67"/>
    <x v="212"/>
    <x v="2"/>
  </r>
  <r>
    <n v="223"/>
    <x v="0"/>
    <x v="65"/>
    <x v="1"/>
    <n v="94"/>
    <x v="213"/>
    <x v="2"/>
  </r>
  <r>
    <n v="224"/>
    <x v="5"/>
    <x v="67"/>
    <x v="3"/>
    <n v="52"/>
    <x v="214"/>
    <x v="2"/>
  </r>
  <r>
    <n v="225"/>
    <x v="3"/>
    <x v="27"/>
    <x v="2"/>
    <n v="24"/>
    <x v="215"/>
    <x v="2"/>
  </r>
  <r>
    <n v="226"/>
    <x v="7"/>
    <x v="29"/>
    <x v="0"/>
    <n v="-1"/>
    <x v="216"/>
    <x v="0"/>
  </r>
  <r>
    <n v="227"/>
    <x v="1"/>
    <x v="61"/>
    <x v="3"/>
    <n v="37"/>
    <x v="217"/>
    <x v="0"/>
  </r>
  <r>
    <n v="228"/>
    <x v="0"/>
    <x v="25"/>
    <x v="1"/>
    <n v="63"/>
    <x v="218"/>
    <x v="0"/>
  </r>
  <r>
    <n v="229"/>
    <x v="8"/>
    <x v="15"/>
    <x v="0"/>
    <n v="13"/>
    <x v="219"/>
    <x v="2"/>
  </r>
  <r>
    <n v="230"/>
    <x v="1"/>
    <x v="60"/>
    <x v="0"/>
    <n v="7"/>
    <x v="220"/>
    <x v="2"/>
  </r>
  <r>
    <n v="231"/>
    <x v="3"/>
    <x v="6"/>
    <x v="0"/>
    <n v="64"/>
    <x v="221"/>
    <x v="2"/>
  </r>
  <r>
    <n v="232"/>
    <x v="2"/>
    <x v="29"/>
    <x v="0"/>
    <n v="63"/>
    <x v="222"/>
    <x v="1"/>
  </r>
  <r>
    <n v="233"/>
    <x v="6"/>
    <x v="38"/>
    <x v="4"/>
    <n v="57"/>
    <x v="223"/>
    <x v="1"/>
  </r>
  <r>
    <n v="234"/>
    <x v="6"/>
    <x v="51"/>
    <x v="4"/>
    <n v="59"/>
    <x v="224"/>
    <x v="3"/>
  </r>
  <r>
    <n v="235"/>
    <x v="7"/>
    <x v="43"/>
    <x v="1"/>
    <n v="-3"/>
    <x v="225"/>
    <x v="1"/>
  </r>
  <r>
    <n v="236"/>
    <x v="8"/>
    <x v="52"/>
    <x v="0"/>
    <n v="86"/>
    <x v="226"/>
    <x v="0"/>
  </r>
  <r>
    <n v="237"/>
    <x v="5"/>
    <x v="19"/>
    <x v="3"/>
    <n v="-4"/>
    <x v="227"/>
    <x v="3"/>
  </r>
  <r>
    <n v="238"/>
    <x v="2"/>
    <x v="13"/>
    <x v="0"/>
    <n v="7"/>
    <x v="228"/>
    <x v="2"/>
  </r>
  <r>
    <n v="239"/>
    <x v="8"/>
    <x v="52"/>
    <x v="0"/>
    <n v="43"/>
    <x v="229"/>
    <x v="3"/>
  </r>
  <r>
    <n v="240"/>
    <x v="6"/>
    <x v="40"/>
    <x v="0"/>
    <n v="2"/>
    <x v="230"/>
    <x v="0"/>
  </r>
  <r>
    <n v="241"/>
    <x v="6"/>
    <x v="91"/>
    <x v="4"/>
    <n v="85"/>
    <x v="231"/>
    <x v="1"/>
  </r>
  <r>
    <n v="242"/>
    <x v="6"/>
    <x v="92"/>
    <x v="3"/>
    <n v="52"/>
    <x v="232"/>
    <x v="1"/>
  </r>
  <r>
    <n v="243"/>
    <x v="4"/>
    <x v="73"/>
    <x v="2"/>
    <n v="-3"/>
    <x v="233"/>
    <x v="0"/>
  </r>
  <r>
    <n v="244"/>
    <x v="5"/>
    <x v="2"/>
    <x v="3"/>
    <n v="8"/>
    <x v="234"/>
    <x v="3"/>
  </r>
  <r>
    <n v="245"/>
    <x v="8"/>
    <x v="73"/>
    <x v="4"/>
    <n v="5"/>
    <x v="235"/>
    <x v="3"/>
  </r>
  <r>
    <n v="246"/>
    <x v="1"/>
    <x v="93"/>
    <x v="4"/>
    <n v="90"/>
    <x v="236"/>
    <x v="0"/>
  </r>
  <r>
    <n v="247"/>
    <x v="0"/>
    <x v="72"/>
    <x v="4"/>
    <n v="36"/>
    <x v="237"/>
    <x v="3"/>
  </r>
  <r>
    <n v="248"/>
    <x v="3"/>
    <x v="59"/>
    <x v="4"/>
    <n v="25"/>
    <x v="238"/>
    <x v="2"/>
  </r>
  <r>
    <n v="249"/>
    <x v="0"/>
    <x v="55"/>
    <x v="4"/>
    <n v="7"/>
    <x v="239"/>
    <x v="3"/>
  </r>
  <r>
    <n v="250"/>
    <x v="4"/>
    <x v="77"/>
    <x v="4"/>
    <n v="64"/>
    <x v="240"/>
    <x v="3"/>
  </r>
  <r>
    <n v="251"/>
    <x v="4"/>
    <x v="87"/>
    <x v="4"/>
    <n v="71"/>
    <x v="241"/>
    <x v="2"/>
  </r>
  <r>
    <n v="252"/>
    <x v="2"/>
    <x v="28"/>
    <x v="3"/>
    <n v="41"/>
    <x v="242"/>
    <x v="3"/>
  </r>
  <r>
    <n v="253"/>
    <x v="2"/>
    <x v="19"/>
    <x v="1"/>
    <n v="84"/>
    <x v="243"/>
    <x v="3"/>
  </r>
  <r>
    <n v="254"/>
    <x v="6"/>
    <x v="48"/>
    <x v="3"/>
    <n v="3"/>
    <x v="244"/>
    <x v="3"/>
  </r>
  <r>
    <n v="255"/>
    <x v="2"/>
    <x v="0"/>
    <x v="1"/>
    <n v="15"/>
    <x v="245"/>
    <x v="2"/>
  </r>
  <r>
    <n v="256"/>
    <x v="1"/>
    <x v="27"/>
    <x v="3"/>
    <n v="1"/>
    <x v="246"/>
    <x v="0"/>
  </r>
  <r>
    <n v="257"/>
    <x v="1"/>
    <x v="34"/>
    <x v="4"/>
    <n v="10"/>
    <x v="247"/>
    <x v="3"/>
  </r>
  <r>
    <n v="258"/>
    <x v="6"/>
    <x v="94"/>
    <x v="3"/>
    <n v="77"/>
    <x v="248"/>
    <x v="2"/>
  </r>
  <r>
    <n v="259"/>
    <x v="4"/>
    <x v="47"/>
    <x v="2"/>
    <n v="65"/>
    <x v="249"/>
    <x v="0"/>
  </r>
  <r>
    <n v="260"/>
    <x v="3"/>
    <x v="46"/>
    <x v="3"/>
    <n v="25"/>
    <x v="250"/>
    <x v="1"/>
  </r>
  <r>
    <n v="261"/>
    <x v="8"/>
    <x v="41"/>
    <x v="4"/>
    <n v="-1"/>
    <x v="251"/>
    <x v="0"/>
  </r>
  <r>
    <n v="262"/>
    <x v="7"/>
    <x v="93"/>
    <x v="1"/>
    <n v="2"/>
    <x v="252"/>
    <x v="1"/>
  </r>
  <r>
    <n v="263"/>
    <x v="3"/>
    <x v="77"/>
    <x v="0"/>
    <n v="62"/>
    <x v="253"/>
    <x v="1"/>
  </r>
  <r>
    <n v="264"/>
    <x v="4"/>
    <x v="63"/>
    <x v="1"/>
    <n v="28"/>
    <x v="254"/>
    <x v="2"/>
  </r>
  <r>
    <n v="265"/>
    <x v="1"/>
    <x v="95"/>
    <x v="3"/>
    <n v="55"/>
    <x v="255"/>
    <x v="0"/>
  </r>
  <r>
    <n v="266"/>
    <x v="4"/>
    <x v="32"/>
    <x v="0"/>
    <n v="28"/>
    <x v="256"/>
    <x v="0"/>
  </r>
  <r>
    <n v="267"/>
    <x v="5"/>
    <x v="50"/>
    <x v="1"/>
    <n v="5"/>
    <x v="257"/>
    <x v="0"/>
  </r>
  <r>
    <n v="268"/>
    <x v="5"/>
    <x v="51"/>
    <x v="3"/>
    <n v="1"/>
    <x v="258"/>
    <x v="3"/>
  </r>
  <r>
    <n v="269"/>
    <x v="5"/>
    <x v="32"/>
    <x v="1"/>
    <n v="26"/>
    <x v="259"/>
    <x v="3"/>
  </r>
  <r>
    <n v="270"/>
    <x v="3"/>
    <x v="29"/>
    <x v="1"/>
    <n v="47"/>
    <x v="260"/>
    <x v="0"/>
  </r>
  <r>
    <n v="271"/>
    <x v="1"/>
    <x v="91"/>
    <x v="3"/>
    <n v="74"/>
    <x v="261"/>
    <x v="3"/>
  </r>
  <r>
    <n v="272"/>
    <x v="8"/>
    <x v="39"/>
    <x v="0"/>
    <n v="22"/>
    <x v="262"/>
    <x v="1"/>
  </r>
  <r>
    <n v="273"/>
    <x v="2"/>
    <x v="26"/>
    <x v="2"/>
    <n v="70"/>
    <x v="263"/>
    <x v="0"/>
  </r>
  <r>
    <n v="274"/>
    <x v="8"/>
    <x v="5"/>
    <x v="1"/>
    <n v="83"/>
    <x v="264"/>
    <x v="1"/>
  </r>
  <r>
    <n v="275"/>
    <x v="1"/>
    <x v="36"/>
    <x v="3"/>
    <n v="59"/>
    <x v="265"/>
    <x v="2"/>
  </r>
  <r>
    <n v="276"/>
    <x v="8"/>
    <x v="30"/>
    <x v="4"/>
    <n v="0"/>
    <x v="266"/>
    <x v="1"/>
  </r>
  <r>
    <n v="277"/>
    <x v="1"/>
    <x v="94"/>
    <x v="3"/>
    <n v="82"/>
    <x v="267"/>
    <x v="2"/>
  </r>
  <r>
    <n v="278"/>
    <x v="0"/>
    <x v="66"/>
    <x v="3"/>
    <n v="29"/>
    <x v="268"/>
    <x v="2"/>
  </r>
  <r>
    <n v="279"/>
    <x v="8"/>
    <x v="82"/>
    <x v="1"/>
    <n v="63"/>
    <x v="269"/>
    <x v="3"/>
  </r>
  <r>
    <n v="280"/>
    <x v="7"/>
    <x v="52"/>
    <x v="0"/>
    <n v="67"/>
    <x v="270"/>
    <x v="3"/>
  </r>
  <r>
    <n v="281"/>
    <x v="5"/>
    <x v="50"/>
    <x v="3"/>
    <n v="3"/>
    <x v="271"/>
    <x v="3"/>
  </r>
  <r>
    <n v="282"/>
    <x v="1"/>
    <x v="89"/>
    <x v="3"/>
    <n v="65"/>
    <x v="272"/>
    <x v="3"/>
  </r>
  <r>
    <n v="283"/>
    <x v="6"/>
    <x v="58"/>
    <x v="2"/>
    <n v="75"/>
    <x v="273"/>
    <x v="2"/>
  </r>
  <r>
    <n v="284"/>
    <x v="6"/>
    <x v="88"/>
    <x v="0"/>
    <n v="79"/>
    <x v="274"/>
    <x v="2"/>
  </r>
  <r>
    <n v="285"/>
    <x v="7"/>
    <x v="57"/>
    <x v="4"/>
    <n v="-5"/>
    <x v="275"/>
    <x v="1"/>
  </r>
  <r>
    <n v="286"/>
    <x v="7"/>
    <x v="48"/>
    <x v="1"/>
    <n v="31"/>
    <x v="276"/>
    <x v="0"/>
  </r>
  <r>
    <n v="287"/>
    <x v="2"/>
    <x v="7"/>
    <x v="4"/>
    <n v="21"/>
    <x v="277"/>
    <x v="0"/>
  </r>
  <r>
    <n v="288"/>
    <x v="2"/>
    <x v="81"/>
    <x v="2"/>
    <n v="-8"/>
    <x v="278"/>
    <x v="3"/>
  </r>
  <r>
    <n v="289"/>
    <x v="7"/>
    <x v="34"/>
    <x v="2"/>
    <n v="88"/>
    <x v="279"/>
    <x v="2"/>
  </r>
  <r>
    <n v="290"/>
    <x v="6"/>
    <x v="37"/>
    <x v="1"/>
    <n v="94"/>
    <x v="280"/>
    <x v="1"/>
  </r>
  <r>
    <n v="291"/>
    <x v="3"/>
    <x v="52"/>
    <x v="4"/>
    <n v="83"/>
    <x v="281"/>
    <x v="1"/>
  </r>
  <r>
    <n v="292"/>
    <x v="2"/>
    <x v="38"/>
    <x v="4"/>
    <n v="16"/>
    <x v="282"/>
    <x v="0"/>
  </r>
  <r>
    <n v="293"/>
    <x v="0"/>
    <x v="9"/>
    <x v="4"/>
    <n v="33"/>
    <x v="283"/>
    <x v="1"/>
  </r>
  <r>
    <n v="294"/>
    <x v="0"/>
    <x v="85"/>
    <x v="3"/>
    <n v="-1"/>
    <x v="284"/>
    <x v="1"/>
  </r>
  <r>
    <n v="295"/>
    <x v="0"/>
    <x v="69"/>
    <x v="4"/>
    <n v="94"/>
    <x v="285"/>
    <x v="2"/>
  </r>
  <r>
    <n v="296"/>
    <x v="7"/>
    <x v="92"/>
    <x v="1"/>
    <n v="76"/>
    <x v="286"/>
    <x v="1"/>
  </r>
  <r>
    <n v="297"/>
    <x v="0"/>
    <x v="45"/>
    <x v="1"/>
    <n v="71"/>
    <x v="287"/>
    <x v="3"/>
  </r>
  <r>
    <n v="298"/>
    <x v="3"/>
    <x v="58"/>
    <x v="2"/>
    <n v="56"/>
    <x v="288"/>
    <x v="0"/>
  </r>
  <r>
    <n v="299"/>
    <x v="1"/>
    <x v="12"/>
    <x v="0"/>
    <n v="81"/>
    <x v="289"/>
    <x v="0"/>
  </r>
  <r>
    <n v="300"/>
    <x v="3"/>
    <x v="35"/>
    <x v="3"/>
    <n v="3"/>
    <x v="290"/>
    <x v="0"/>
  </r>
  <r>
    <n v="301"/>
    <x v="3"/>
    <x v="92"/>
    <x v="0"/>
    <n v="60"/>
    <x v="291"/>
    <x v="3"/>
  </r>
  <r>
    <n v="302"/>
    <x v="7"/>
    <x v="76"/>
    <x v="1"/>
    <n v="81"/>
    <x v="292"/>
    <x v="0"/>
  </r>
  <r>
    <n v="303"/>
    <x v="4"/>
    <x v="87"/>
    <x v="1"/>
    <n v="70"/>
    <x v="293"/>
    <x v="1"/>
  </r>
  <r>
    <n v="304"/>
    <x v="8"/>
    <x v="3"/>
    <x v="4"/>
    <n v="18"/>
    <x v="294"/>
    <x v="1"/>
  </r>
  <r>
    <n v="305"/>
    <x v="1"/>
    <x v="47"/>
    <x v="2"/>
    <n v="73"/>
    <x v="295"/>
    <x v="2"/>
  </r>
  <r>
    <n v="306"/>
    <x v="3"/>
    <x v="2"/>
    <x v="1"/>
    <n v="-7"/>
    <x v="296"/>
    <x v="3"/>
  </r>
  <r>
    <n v="307"/>
    <x v="3"/>
    <x v="59"/>
    <x v="1"/>
    <n v="55"/>
    <x v="297"/>
    <x v="1"/>
  </r>
  <r>
    <n v="308"/>
    <x v="8"/>
    <x v="82"/>
    <x v="0"/>
    <n v="7"/>
    <x v="298"/>
    <x v="3"/>
  </r>
  <r>
    <n v="309"/>
    <x v="8"/>
    <x v="11"/>
    <x v="3"/>
    <n v="63"/>
    <x v="299"/>
    <x v="1"/>
  </r>
  <r>
    <n v="310"/>
    <x v="3"/>
    <x v="34"/>
    <x v="0"/>
    <n v="83"/>
    <x v="300"/>
    <x v="2"/>
  </r>
  <r>
    <n v="311"/>
    <x v="0"/>
    <x v="85"/>
    <x v="0"/>
    <n v="43"/>
    <x v="301"/>
    <x v="3"/>
  </r>
  <r>
    <n v="312"/>
    <x v="3"/>
    <x v="96"/>
    <x v="3"/>
    <n v="67"/>
    <x v="302"/>
    <x v="0"/>
  </r>
  <r>
    <n v="313"/>
    <x v="4"/>
    <x v="80"/>
    <x v="3"/>
    <n v="-9"/>
    <x v="303"/>
    <x v="1"/>
  </r>
  <r>
    <n v="314"/>
    <x v="8"/>
    <x v="35"/>
    <x v="1"/>
    <n v="-1"/>
    <x v="304"/>
    <x v="1"/>
  </r>
  <r>
    <n v="315"/>
    <x v="0"/>
    <x v="94"/>
    <x v="1"/>
    <n v="21"/>
    <x v="305"/>
    <x v="0"/>
  </r>
  <r>
    <n v="316"/>
    <x v="5"/>
    <x v="40"/>
    <x v="4"/>
    <n v="6"/>
    <x v="306"/>
    <x v="3"/>
  </r>
  <r>
    <n v="317"/>
    <x v="5"/>
    <x v="46"/>
    <x v="3"/>
    <n v="0"/>
    <x v="307"/>
    <x v="3"/>
  </r>
  <r>
    <n v="318"/>
    <x v="7"/>
    <x v="79"/>
    <x v="3"/>
    <n v="20"/>
    <x v="308"/>
    <x v="3"/>
  </r>
  <r>
    <n v="319"/>
    <x v="2"/>
    <x v="51"/>
    <x v="1"/>
    <n v="70"/>
    <x v="309"/>
    <x v="0"/>
  </r>
  <r>
    <n v="320"/>
    <x v="7"/>
    <x v="82"/>
    <x v="3"/>
    <n v="94"/>
    <x v="310"/>
    <x v="3"/>
  </r>
  <r>
    <n v="321"/>
    <x v="1"/>
    <x v="79"/>
    <x v="0"/>
    <n v="9"/>
    <x v="311"/>
    <x v="2"/>
  </r>
  <r>
    <n v="322"/>
    <x v="7"/>
    <x v="44"/>
    <x v="4"/>
    <n v="27"/>
    <x v="312"/>
    <x v="3"/>
  </r>
  <r>
    <n v="323"/>
    <x v="4"/>
    <x v="64"/>
    <x v="2"/>
    <n v="43"/>
    <x v="313"/>
    <x v="0"/>
  </r>
  <r>
    <n v="324"/>
    <x v="6"/>
    <x v="14"/>
    <x v="1"/>
    <n v="84"/>
    <x v="314"/>
    <x v="3"/>
  </r>
  <r>
    <n v="325"/>
    <x v="1"/>
    <x v="29"/>
    <x v="3"/>
    <n v="83"/>
    <x v="315"/>
    <x v="1"/>
  </r>
  <r>
    <n v="326"/>
    <x v="1"/>
    <x v="38"/>
    <x v="2"/>
    <n v="89"/>
    <x v="316"/>
    <x v="1"/>
  </r>
  <r>
    <n v="327"/>
    <x v="6"/>
    <x v="83"/>
    <x v="0"/>
    <n v="7"/>
    <x v="317"/>
    <x v="0"/>
  </r>
  <r>
    <n v="328"/>
    <x v="1"/>
    <x v="73"/>
    <x v="1"/>
    <n v="68"/>
    <x v="318"/>
    <x v="0"/>
  </r>
  <r>
    <n v="329"/>
    <x v="6"/>
    <x v="84"/>
    <x v="3"/>
    <n v="38"/>
    <x v="319"/>
    <x v="2"/>
  </r>
  <r>
    <n v="330"/>
    <x v="8"/>
    <x v="97"/>
    <x v="3"/>
    <n v="90"/>
    <x v="320"/>
    <x v="1"/>
  </r>
  <r>
    <n v="331"/>
    <x v="8"/>
    <x v="38"/>
    <x v="3"/>
    <n v="10"/>
    <x v="321"/>
    <x v="2"/>
  </r>
  <r>
    <n v="332"/>
    <x v="5"/>
    <x v="77"/>
    <x v="1"/>
    <n v="13"/>
    <x v="322"/>
    <x v="3"/>
  </r>
  <r>
    <n v="333"/>
    <x v="7"/>
    <x v="4"/>
    <x v="0"/>
    <n v="68"/>
    <x v="323"/>
    <x v="2"/>
  </r>
  <r>
    <n v="334"/>
    <x v="3"/>
    <x v="29"/>
    <x v="1"/>
    <n v="40"/>
    <x v="324"/>
    <x v="0"/>
  </r>
  <r>
    <n v="335"/>
    <x v="7"/>
    <x v="98"/>
    <x v="1"/>
    <n v="17"/>
    <x v="325"/>
    <x v="2"/>
  </r>
  <r>
    <n v="336"/>
    <x v="5"/>
    <x v="10"/>
    <x v="1"/>
    <n v="6"/>
    <x v="326"/>
    <x v="2"/>
  </r>
  <r>
    <n v="337"/>
    <x v="5"/>
    <x v="39"/>
    <x v="1"/>
    <n v="27"/>
    <x v="327"/>
    <x v="2"/>
  </r>
  <r>
    <n v="338"/>
    <x v="3"/>
    <x v="69"/>
    <x v="1"/>
    <n v="80"/>
    <x v="328"/>
    <x v="1"/>
  </r>
  <r>
    <n v="339"/>
    <x v="4"/>
    <x v="38"/>
    <x v="4"/>
    <n v="-1"/>
    <x v="329"/>
    <x v="2"/>
  </r>
  <r>
    <n v="340"/>
    <x v="1"/>
    <x v="23"/>
    <x v="4"/>
    <n v="89"/>
    <x v="330"/>
    <x v="0"/>
  </r>
  <r>
    <n v="341"/>
    <x v="1"/>
    <x v="48"/>
    <x v="3"/>
    <n v="21"/>
    <x v="331"/>
    <x v="1"/>
  </r>
  <r>
    <n v="342"/>
    <x v="5"/>
    <x v="7"/>
    <x v="0"/>
    <n v="37"/>
    <x v="332"/>
    <x v="3"/>
  </r>
  <r>
    <n v="343"/>
    <x v="4"/>
    <x v="47"/>
    <x v="2"/>
    <n v="15"/>
    <x v="333"/>
    <x v="3"/>
  </r>
  <r>
    <n v="344"/>
    <x v="2"/>
    <x v="58"/>
    <x v="4"/>
    <n v="94"/>
    <x v="334"/>
    <x v="1"/>
  </r>
  <r>
    <n v="345"/>
    <x v="8"/>
    <x v="95"/>
    <x v="4"/>
    <n v="85"/>
    <x v="335"/>
    <x v="0"/>
  </r>
  <r>
    <n v="346"/>
    <x v="4"/>
    <x v="11"/>
    <x v="0"/>
    <n v="95"/>
    <x v="336"/>
    <x v="2"/>
  </r>
  <r>
    <n v="347"/>
    <x v="6"/>
    <x v="31"/>
    <x v="2"/>
    <n v="25"/>
    <x v="337"/>
    <x v="0"/>
  </r>
  <r>
    <n v="348"/>
    <x v="1"/>
    <x v="90"/>
    <x v="4"/>
    <n v="69"/>
    <x v="338"/>
    <x v="2"/>
  </r>
  <r>
    <n v="349"/>
    <x v="7"/>
    <x v="12"/>
    <x v="1"/>
    <n v="72"/>
    <x v="339"/>
    <x v="1"/>
  </r>
  <r>
    <n v="350"/>
    <x v="3"/>
    <x v="71"/>
    <x v="2"/>
    <n v="-4"/>
    <x v="340"/>
    <x v="2"/>
  </r>
  <r>
    <n v="351"/>
    <x v="4"/>
    <x v="44"/>
    <x v="2"/>
    <n v="21"/>
    <x v="341"/>
    <x v="2"/>
  </r>
  <r>
    <n v="352"/>
    <x v="4"/>
    <x v="94"/>
    <x v="3"/>
    <n v="85"/>
    <x v="342"/>
    <x v="3"/>
  </r>
  <r>
    <n v="353"/>
    <x v="6"/>
    <x v="81"/>
    <x v="3"/>
    <n v="85"/>
    <x v="343"/>
    <x v="0"/>
  </r>
  <r>
    <n v="354"/>
    <x v="2"/>
    <x v="84"/>
    <x v="0"/>
    <n v="79"/>
    <x v="344"/>
    <x v="0"/>
  </r>
  <r>
    <n v="355"/>
    <x v="7"/>
    <x v="24"/>
    <x v="0"/>
    <n v="81"/>
    <x v="345"/>
    <x v="0"/>
  </r>
  <r>
    <n v="356"/>
    <x v="2"/>
    <x v="93"/>
    <x v="3"/>
    <n v="76"/>
    <x v="346"/>
    <x v="3"/>
  </r>
  <r>
    <n v="357"/>
    <x v="2"/>
    <x v="32"/>
    <x v="0"/>
    <n v="31"/>
    <x v="347"/>
    <x v="3"/>
  </r>
  <r>
    <n v="358"/>
    <x v="3"/>
    <x v="22"/>
    <x v="3"/>
    <n v="44"/>
    <x v="348"/>
    <x v="0"/>
  </r>
  <r>
    <n v="359"/>
    <x v="0"/>
    <x v="7"/>
    <x v="2"/>
    <n v="44"/>
    <x v="349"/>
    <x v="2"/>
  </r>
  <r>
    <n v="360"/>
    <x v="5"/>
    <x v="58"/>
    <x v="4"/>
    <n v="70"/>
    <x v="350"/>
    <x v="0"/>
  </r>
  <r>
    <n v="361"/>
    <x v="5"/>
    <x v="10"/>
    <x v="1"/>
    <n v="-4"/>
    <x v="351"/>
    <x v="3"/>
  </r>
  <r>
    <n v="362"/>
    <x v="7"/>
    <x v="37"/>
    <x v="0"/>
    <n v="28"/>
    <x v="352"/>
    <x v="1"/>
  </r>
  <r>
    <n v="363"/>
    <x v="2"/>
    <x v="83"/>
    <x v="4"/>
    <n v="83"/>
    <x v="353"/>
    <x v="0"/>
  </r>
  <r>
    <n v="364"/>
    <x v="8"/>
    <x v="8"/>
    <x v="0"/>
    <n v="46"/>
    <x v="354"/>
    <x v="0"/>
  </r>
  <r>
    <n v="365"/>
    <x v="7"/>
    <x v="3"/>
    <x v="0"/>
    <n v="88"/>
    <x v="355"/>
    <x v="2"/>
  </r>
  <r>
    <n v="366"/>
    <x v="6"/>
    <x v="84"/>
    <x v="0"/>
    <n v="-9"/>
    <x v="356"/>
    <x v="3"/>
  </r>
  <r>
    <n v="367"/>
    <x v="1"/>
    <x v="30"/>
    <x v="1"/>
    <n v="-8"/>
    <x v="357"/>
    <x v="2"/>
  </r>
  <r>
    <n v="368"/>
    <x v="4"/>
    <x v="8"/>
    <x v="1"/>
    <n v="37"/>
    <x v="358"/>
    <x v="1"/>
  </r>
  <r>
    <n v="369"/>
    <x v="1"/>
    <x v="85"/>
    <x v="1"/>
    <n v="20"/>
    <x v="359"/>
    <x v="3"/>
  </r>
  <r>
    <n v="370"/>
    <x v="5"/>
    <x v="81"/>
    <x v="0"/>
    <n v="2"/>
    <x v="360"/>
    <x v="2"/>
  </r>
  <r>
    <n v="371"/>
    <x v="2"/>
    <x v="59"/>
    <x v="3"/>
    <n v="36"/>
    <x v="361"/>
    <x v="0"/>
  </r>
  <r>
    <n v="372"/>
    <x v="2"/>
    <x v="62"/>
    <x v="4"/>
    <n v="34"/>
    <x v="362"/>
    <x v="2"/>
  </r>
  <r>
    <n v="373"/>
    <x v="8"/>
    <x v="16"/>
    <x v="3"/>
    <n v="84"/>
    <x v="363"/>
    <x v="1"/>
  </r>
  <r>
    <n v="374"/>
    <x v="1"/>
    <x v="57"/>
    <x v="4"/>
    <n v="89"/>
    <x v="364"/>
    <x v="3"/>
  </r>
  <r>
    <n v="375"/>
    <x v="3"/>
    <x v="20"/>
    <x v="0"/>
    <n v="31"/>
    <x v="365"/>
    <x v="0"/>
  </r>
  <r>
    <n v="376"/>
    <x v="8"/>
    <x v="6"/>
    <x v="0"/>
    <n v="7"/>
    <x v="366"/>
    <x v="2"/>
  </r>
  <r>
    <n v="377"/>
    <x v="1"/>
    <x v="27"/>
    <x v="0"/>
    <n v="7"/>
    <x v="367"/>
    <x v="2"/>
  </r>
  <r>
    <n v="378"/>
    <x v="6"/>
    <x v="25"/>
    <x v="3"/>
    <n v="76"/>
    <x v="368"/>
    <x v="3"/>
  </r>
  <r>
    <n v="379"/>
    <x v="3"/>
    <x v="96"/>
    <x v="1"/>
    <n v="6"/>
    <x v="369"/>
    <x v="2"/>
  </r>
  <r>
    <n v="380"/>
    <x v="5"/>
    <x v="76"/>
    <x v="0"/>
    <n v="43"/>
    <x v="370"/>
    <x v="2"/>
  </r>
  <r>
    <n v="381"/>
    <x v="8"/>
    <x v="46"/>
    <x v="4"/>
    <n v="20"/>
    <x v="371"/>
    <x v="2"/>
  </r>
  <r>
    <n v="382"/>
    <x v="3"/>
    <x v="64"/>
    <x v="2"/>
    <n v="11"/>
    <x v="372"/>
    <x v="0"/>
  </r>
  <r>
    <n v="383"/>
    <x v="7"/>
    <x v="44"/>
    <x v="3"/>
    <n v="35"/>
    <x v="373"/>
    <x v="3"/>
  </r>
  <r>
    <n v="384"/>
    <x v="6"/>
    <x v="64"/>
    <x v="1"/>
    <n v="72"/>
    <x v="374"/>
    <x v="0"/>
  </r>
  <r>
    <n v="385"/>
    <x v="8"/>
    <x v="58"/>
    <x v="1"/>
    <n v="49"/>
    <x v="375"/>
    <x v="2"/>
  </r>
  <r>
    <n v="386"/>
    <x v="7"/>
    <x v="45"/>
    <x v="1"/>
    <n v="88"/>
    <x v="376"/>
    <x v="1"/>
  </r>
  <r>
    <n v="387"/>
    <x v="2"/>
    <x v="23"/>
    <x v="1"/>
    <n v="45"/>
    <x v="377"/>
    <x v="1"/>
  </r>
  <r>
    <n v="388"/>
    <x v="2"/>
    <x v="6"/>
    <x v="0"/>
    <n v="37"/>
    <x v="378"/>
    <x v="1"/>
  </r>
  <r>
    <n v="389"/>
    <x v="4"/>
    <x v="28"/>
    <x v="0"/>
    <n v="12"/>
    <x v="379"/>
    <x v="1"/>
  </r>
  <r>
    <n v="390"/>
    <x v="7"/>
    <x v="82"/>
    <x v="4"/>
    <n v="18"/>
    <x v="380"/>
    <x v="1"/>
  </r>
  <r>
    <n v="391"/>
    <x v="1"/>
    <x v="61"/>
    <x v="0"/>
    <n v="75"/>
    <x v="381"/>
    <x v="0"/>
  </r>
  <r>
    <n v="392"/>
    <x v="7"/>
    <x v="2"/>
    <x v="1"/>
    <n v="8"/>
    <x v="382"/>
    <x v="0"/>
  </r>
  <r>
    <n v="393"/>
    <x v="0"/>
    <x v="0"/>
    <x v="0"/>
    <n v="37"/>
    <x v="383"/>
    <x v="3"/>
  </r>
  <r>
    <n v="394"/>
    <x v="2"/>
    <x v="43"/>
    <x v="0"/>
    <n v="-6"/>
    <x v="384"/>
    <x v="0"/>
  </r>
  <r>
    <n v="395"/>
    <x v="0"/>
    <x v="82"/>
    <x v="2"/>
    <n v="56"/>
    <x v="385"/>
    <x v="1"/>
  </r>
  <r>
    <n v="396"/>
    <x v="7"/>
    <x v="89"/>
    <x v="3"/>
    <n v="53"/>
    <x v="386"/>
    <x v="1"/>
  </r>
  <r>
    <n v="397"/>
    <x v="5"/>
    <x v="58"/>
    <x v="0"/>
    <n v="62"/>
    <x v="387"/>
    <x v="0"/>
  </r>
  <r>
    <n v="398"/>
    <x v="2"/>
    <x v="48"/>
    <x v="4"/>
    <n v="90"/>
    <x v="388"/>
    <x v="1"/>
  </r>
  <r>
    <n v="399"/>
    <x v="2"/>
    <x v="46"/>
    <x v="3"/>
    <n v="30"/>
    <x v="389"/>
    <x v="1"/>
  </r>
  <r>
    <n v="400"/>
    <x v="4"/>
    <x v="47"/>
    <x v="1"/>
    <n v="36"/>
    <x v="390"/>
    <x v="3"/>
  </r>
  <r>
    <n v="401"/>
    <x v="5"/>
    <x v="66"/>
    <x v="3"/>
    <n v="76"/>
    <x v="391"/>
    <x v="2"/>
  </r>
  <r>
    <n v="402"/>
    <x v="6"/>
    <x v="28"/>
    <x v="0"/>
    <n v="-4"/>
    <x v="392"/>
    <x v="0"/>
  </r>
  <r>
    <n v="403"/>
    <x v="4"/>
    <x v="89"/>
    <x v="2"/>
    <n v="26"/>
    <x v="393"/>
    <x v="1"/>
  </r>
  <r>
    <n v="404"/>
    <x v="5"/>
    <x v="63"/>
    <x v="0"/>
    <n v="-5"/>
    <x v="394"/>
    <x v="2"/>
  </r>
  <r>
    <n v="405"/>
    <x v="3"/>
    <x v="87"/>
    <x v="1"/>
    <n v="44"/>
    <x v="395"/>
    <x v="1"/>
  </r>
  <r>
    <n v="406"/>
    <x v="4"/>
    <x v="53"/>
    <x v="4"/>
    <n v="91"/>
    <x v="396"/>
    <x v="0"/>
  </r>
  <r>
    <n v="407"/>
    <x v="6"/>
    <x v="1"/>
    <x v="0"/>
    <n v="78"/>
    <x v="397"/>
    <x v="2"/>
  </r>
  <r>
    <n v="408"/>
    <x v="7"/>
    <x v="3"/>
    <x v="0"/>
    <n v="69"/>
    <x v="398"/>
    <x v="1"/>
  </r>
  <r>
    <n v="409"/>
    <x v="0"/>
    <x v="79"/>
    <x v="4"/>
    <n v="74"/>
    <x v="399"/>
    <x v="3"/>
  </r>
  <r>
    <n v="410"/>
    <x v="3"/>
    <x v="50"/>
    <x v="1"/>
    <n v="71"/>
    <x v="400"/>
    <x v="0"/>
  </r>
  <r>
    <n v="411"/>
    <x v="0"/>
    <x v="24"/>
    <x v="2"/>
    <n v="34"/>
    <x v="401"/>
    <x v="1"/>
  </r>
  <r>
    <n v="412"/>
    <x v="7"/>
    <x v="98"/>
    <x v="4"/>
    <n v="93"/>
    <x v="402"/>
    <x v="0"/>
  </r>
  <r>
    <n v="413"/>
    <x v="1"/>
    <x v="2"/>
    <x v="1"/>
    <n v="60"/>
    <x v="403"/>
    <x v="2"/>
  </r>
  <r>
    <n v="414"/>
    <x v="8"/>
    <x v="70"/>
    <x v="1"/>
    <n v="37"/>
    <x v="404"/>
    <x v="1"/>
  </r>
  <r>
    <n v="415"/>
    <x v="7"/>
    <x v="35"/>
    <x v="3"/>
    <n v="26"/>
    <x v="405"/>
    <x v="0"/>
  </r>
  <r>
    <n v="416"/>
    <x v="3"/>
    <x v="34"/>
    <x v="3"/>
    <n v="2"/>
    <x v="406"/>
    <x v="3"/>
  </r>
  <r>
    <n v="417"/>
    <x v="5"/>
    <x v="62"/>
    <x v="1"/>
    <n v="-9"/>
    <x v="407"/>
    <x v="3"/>
  </r>
  <r>
    <n v="418"/>
    <x v="0"/>
    <x v="25"/>
    <x v="1"/>
    <n v="46"/>
    <x v="408"/>
    <x v="2"/>
  </r>
  <r>
    <n v="419"/>
    <x v="5"/>
    <x v="1"/>
    <x v="4"/>
    <n v="0"/>
    <x v="409"/>
    <x v="1"/>
  </r>
  <r>
    <n v="420"/>
    <x v="1"/>
    <x v="10"/>
    <x v="1"/>
    <n v="79"/>
    <x v="410"/>
    <x v="3"/>
  </r>
  <r>
    <n v="421"/>
    <x v="2"/>
    <x v="94"/>
    <x v="1"/>
    <n v="48"/>
    <x v="411"/>
    <x v="1"/>
  </r>
  <r>
    <n v="422"/>
    <x v="3"/>
    <x v="61"/>
    <x v="3"/>
    <n v="77"/>
    <x v="412"/>
    <x v="2"/>
  </r>
  <r>
    <n v="423"/>
    <x v="7"/>
    <x v="71"/>
    <x v="1"/>
    <n v="-10"/>
    <x v="413"/>
    <x v="3"/>
  </r>
  <r>
    <n v="424"/>
    <x v="0"/>
    <x v="30"/>
    <x v="2"/>
    <n v="45"/>
    <x v="414"/>
    <x v="2"/>
  </r>
  <r>
    <n v="425"/>
    <x v="4"/>
    <x v="42"/>
    <x v="1"/>
    <n v="17"/>
    <x v="415"/>
    <x v="3"/>
  </r>
  <r>
    <n v="426"/>
    <x v="7"/>
    <x v="59"/>
    <x v="3"/>
    <n v="-4"/>
    <x v="416"/>
    <x v="0"/>
  </r>
  <r>
    <n v="427"/>
    <x v="3"/>
    <x v="7"/>
    <x v="4"/>
    <n v="43"/>
    <x v="417"/>
    <x v="2"/>
  </r>
  <r>
    <n v="428"/>
    <x v="4"/>
    <x v="67"/>
    <x v="3"/>
    <n v="41"/>
    <x v="418"/>
    <x v="2"/>
  </r>
  <r>
    <n v="429"/>
    <x v="7"/>
    <x v="26"/>
    <x v="2"/>
    <n v="-4"/>
    <x v="419"/>
    <x v="1"/>
  </r>
  <r>
    <n v="430"/>
    <x v="6"/>
    <x v="65"/>
    <x v="1"/>
    <n v="6"/>
    <x v="420"/>
    <x v="0"/>
  </r>
  <r>
    <n v="431"/>
    <x v="2"/>
    <x v="39"/>
    <x v="1"/>
    <n v="8"/>
    <x v="421"/>
    <x v="3"/>
  </r>
  <r>
    <n v="432"/>
    <x v="1"/>
    <x v="73"/>
    <x v="3"/>
    <n v="43"/>
    <x v="422"/>
    <x v="2"/>
  </r>
  <r>
    <n v="433"/>
    <x v="0"/>
    <x v="29"/>
    <x v="3"/>
    <n v="47"/>
    <x v="423"/>
    <x v="0"/>
  </r>
  <r>
    <n v="434"/>
    <x v="1"/>
    <x v="57"/>
    <x v="0"/>
    <n v="13"/>
    <x v="424"/>
    <x v="0"/>
  </r>
  <r>
    <n v="435"/>
    <x v="7"/>
    <x v="20"/>
    <x v="1"/>
    <n v="9"/>
    <x v="425"/>
    <x v="2"/>
  </r>
  <r>
    <n v="436"/>
    <x v="0"/>
    <x v="85"/>
    <x v="3"/>
    <n v="22"/>
    <x v="426"/>
    <x v="3"/>
  </r>
  <r>
    <n v="437"/>
    <x v="3"/>
    <x v="64"/>
    <x v="3"/>
    <n v="87"/>
    <x v="427"/>
    <x v="0"/>
  </r>
  <r>
    <n v="438"/>
    <x v="5"/>
    <x v="76"/>
    <x v="1"/>
    <n v="15"/>
    <x v="428"/>
    <x v="2"/>
  </r>
  <r>
    <n v="439"/>
    <x v="8"/>
    <x v="76"/>
    <x v="3"/>
    <n v="27"/>
    <x v="429"/>
    <x v="2"/>
  </r>
  <r>
    <n v="440"/>
    <x v="4"/>
    <x v="16"/>
    <x v="2"/>
    <n v="78"/>
    <x v="430"/>
    <x v="1"/>
  </r>
  <r>
    <n v="441"/>
    <x v="8"/>
    <x v="55"/>
    <x v="4"/>
    <n v="27"/>
    <x v="431"/>
    <x v="0"/>
  </r>
  <r>
    <n v="442"/>
    <x v="8"/>
    <x v="97"/>
    <x v="1"/>
    <n v="19"/>
    <x v="432"/>
    <x v="3"/>
  </r>
  <r>
    <n v="443"/>
    <x v="2"/>
    <x v="53"/>
    <x v="4"/>
    <n v="0"/>
    <x v="433"/>
    <x v="2"/>
  </r>
  <r>
    <n v="444"/>
    <x v="0"/>
    <x v="89"/>
    <x v="3"/>
    <n v="30"/>
    <x v="434"/>
    <x v="0"/>
  </r>
  <r>
    <n v="445"/>
    <x v="5"/>
    <x v="9"/>
    <x v="2"/>
    <n v="17"/>
    <x v="435"/>
    <x v="1"/>
  </r>
  <r>
    <n v="446"/>
    <x v="1"/>
    <x v="98"/>
    <x v="0"/>
    <n v="36"/>
    <x v="436"/>
    <x v="0"/>
  </r>
  <r>
    <n v="447"/>
    <x v="1"/>
    <x v="61"/>
    <x v="1"/>
    <n v="-4"/>
    <x v="437"/>
    <x v="0"/>
  </r>
  <r>
    <n v="448"/>
    <x v="8"/>
    <x v="46"/>
    <x v="4"/>
    <n v="4"/>
    <x v="438"/>
    <x v="3"/>
  </r>
  <r>
    <n v="449"/>
    <x v="2"/>
    <x v="29"/>
    <x v="3"/>
    <n v="81"/>
    <x v="439"/>
    <x v="3"/>
  </r>
  <r>
    <n v="450"/>
    <x v="5"/>
    <x v="43"/>
    <x v="3"/>
    <n v="87"/>
    <x v="440"/>
    <x v="0"/>
  </r>
  <r>
    <n v="451"/>
    <x v="0"/>
    <x v="27"/>
    <x v="3"/>
    <n v="13"/>
    <x v="441"/>
    <x v="0"/>
  </r>
  <r>
    <n v="452"/>
    <x v="3"/>
    <x v="87"/>
    <x v="0"/>
    <n v="48"/>
    <x v="442"/>
    <x v="3"/>
  </r>
  <r>
    <n v="453"/>
    <x v="0"/>
    <x v="62"/>
    <x v="2"/>
    <n v="2"/>
    <x v="443"/>
    <x v="2"/>
  </r>
  <r>
    <n v="454"/>
    <x v="7"/>
    <x v="4"/>
    <x v="0"/>
    <n v="32"/>
    <x v="444"/>
    <x v="3"/>
  </r>
  <r>
    <n v="455"/>
    <x v="2"/>
    <x v="12"/>
    <x v="0"/>
    <n v="13"/>
    <x v="445"/>
    <x v="2"/>
  </r>
  <r>
    <n v="456"/>
    <x v="8"/>
    <x v="52"/>
    <x v="4"/>
    <n v="94"/>
    <x v="446"/>
    <x v="2"/>
  </r>
  <r>
    <n v="457"/>
    <x v="7"/>
    <x v="45"/>
    <x v="4"/>
    <n v="63"/>
    <x v="447"/>
    <x v="3"/>
  </r>
  <r>
    <n v="458"/>
    <x v="3"/>
    <x v="56"/>
    <x v="1"/>
    <n v="45"/>
    <x v="448"/>
    <x v="2"/>
  </r>
  <r>
    <n v="459"/>
    <x v="4"/>
    <x v="28"/>
    <x v="4"/>
    <n v="71"/>
    <x v="449"/>
    <x v="0"/>
  </r>
  <r>
    <n v="460"/>
    <x v="4"/>
    <x v="70"/>
    <x v="4"/>
    <n v="74"/>
    <x v="450"/>
    <x v="3"/>
  </r>
  <r>
    <n v="461"/>
    <x v="2"/>
    <x v="97"/>
    <x v="4"/>
    <n v="48"/>
    <x v="451"/>
    <x v="2"/>
  </r>
  <r>
    <n v="462"/>
    <x v="5"/>
    <x v="85"/>
    <x v="0"/>
    <n v="63"/>
    <x v="452"/>
    <x v="3"/>
  </r>
  <r>
    <n v="463"/>
    <x v="4"/>
    <x v="92"/>
    <x v="0"/>
    <n v="48"/>
    <x v="453"/>
    <x v="2"/>
  </r>
  <r>
    <n v="464"/>
    <x v="1"/>
    <x v="93"/>
    <x v="4"/>
    <n v="26"/>
    <x v="454"/>
    <x v="1"/>
  </r>
  <r>
    <n v="465"/>
    <x v="2"/>
    <x v="56"/>
    <x v="3"/>
    <n v="58"/>
    <x v="455"/>
    <x v="0"/>
  </r>
  <r>
    <n v="466"/>
    <x v="3"/>
    <x v="71"/>
    <x v="0"/>
    <n v="2"/>
    <x v="456"/>
    <x v="1"/>
  </r>
  <r>
    <n v="467"/>
    <x v="4"/>
    <x v="9"/>
    <x v="0"/>
    <n v="36"/>
    <x v="457"/>
    <x v="1"/>
  </r>
  <r>
    <n v="468"/>
    <x v="8"/>
    <x v="44"/>
    <x v="4"/>
    <n v="22"/>
    <x v="458"/>
    <x v="3"/>
  </r>
  <r>
    <n v="469"/>
    <x v="8"/>
    <x v="30"/>
    <x v="0"/>
    <n v="92"/>
    <x v="459"/>
    <x v="1"/>
  </r>
  <r>
    <n v="470"/>
    <x v="0"/>
    <x v="67"/>
    <x v="1"/>
    <n v="29"/>
    <x v="460"/>
    <x v="3"/>
  </r>
  <r>
    <n v="471"/>
    <x v="2"/>
    <x v="83"/>
    <x v="0"/>
    <n v="42"/>
    <x v="461"/>
    <x v="0"/>
  </r>
  <r>
    <n v="472"/>
    <x v="5"/>
    <x v="70"/>
    <x v="0"/>
    <n v="25"/>
    <x v="462"/>
    <x v="0"/>
  </r>
  <r>
    <n v="473"/>
    <x v="4"/>
    <x v="55"/>
    <x v="1"/>
    <n v="40"/>
    <x v="463"/>
    <x v="1"/>
  </r>
  <r>
    <n v="474"/>
    <x v="8"/>
    <x v="87"/>
    <x v="0"/>
    <n v="3"/>
    <x v="464"/>
    <x v="0"/>
  </r>
  <r>
    <n v="475"/>
    <x v="0"/>
    <x v="95"/>
    <x v="1"/>
    <n v="-1"/>
    <x v="465"/>
    <x v="0"/>
  </r>
  <r>
    <n v="476"/>
    <x v="2"/>
    <x v="24"/>
    <x v="1"/>
    <n v="12"/>
    <x v="466"/>
    <x v="3"/>
  </r>
  <r>
    <n v="477"/>
    <x v="8"/>
    <x v="4"/>
    <x v="3"/>
    <n v="0"/>
    <x v="467"/>
    <x v="0"/>
  </r>
  <r>
    <n v="478"/>
    <x v="1"/>
    <x v="71"/>
    <x v="0"/>
    <n v="35"/>
    <x v="468"/>
    <x v="0"/>
  </r>
  <r>
    <n v="479"/>
    <x v="6"/>
    <x v="31"/>
    <x v="1"/>
    <n v="2"/>
    <x v="469"/>
    <x v="3"/>
  </r>
  <r>
    <n v="480"/>
    <x v="3"/>
    <x v="3"/>
    <x v="2"/>
    <n v="10"/>
    <x v="470"/>
    <x v="3"/>
  </r>
  <r>
    <n v="481"/>
    <x v="7"/>
    <x v="84"/>
    <x v="3"/>
    <n v="6"/>
    <x v="471"/>
    <x v="1"/>
  </r>
  <r>
    <n v="482"/>
    <x v="7"/>
    <x v="1"/>
    <x v="0"/>
    <n v="4"/>
    <x v="472"/>
    <x v="2"/>
  </r>
  <r>
    <n v="483"/>
    <x v="8"/>
    <x v="83"/>
    <x v="4"/>
    <n v="91"/>
    <x v="473"/>
    <x v="3"/>
  </r>
  <r>
    <n v="484"/>
    <x v="7"/>
    <x v="8"/>
    <x v="0"/>
    <n v="12"/>
    <x v="474"/>
    <x v="3"/>
  </r>
  <r>
    <n v="485"/>
    <x v="3"/>
    <x v="51"/>
    <x v="1"/>
    <n v="21"/>
    <x v="475"/>
    <x v="2"/>
  </r>
  <r>
    <n v="486"/>
    <x v="7"/>
    <x v="48"/>
    <x v="4"/>
    <n v="44"/>
    <x v="476"/>
    <x v="2"/>
  </r>
  <r>
    <n v="487"/>
    <x v="0"/>
    <x v="42"/>
    <x v="3"/>
    <n v="75"/>
    <x v="477"/>
    <x v="2"/>
  </r>
  <r>
    <n v="488"/>
    <x v="0"/>
    <x v="86"/>
    <x v="3"/>
    <n v="37"/>
    <x v="478"/>
    <x v="0"/>
  </r>
  <r>
    <n v="489"/>
    <x v="3"/>
    <x v="69"/>
    <x v="3"/>
    <n v="58"/>
    <x v="479"/>
    <x v="1"/>
  </r>
  <r>
    <n v="490"/>
    <x v="7"/>
    <x v="71"/>
    <x v="3"/>
    <n v="74"/>
    <x v="480"/>
    <x v="0"/>
  </r>
  <r>
    <n v="491"/>
    <x v="1"/>
    <x v="29"/>
    <x v="1"/>
    <n v="64"/>
    <x v="481"/>
    <x v="0"/>
  </r>
  <r>
    <n v="492"/>
    <x v="0"/>
    <x v="5"/>
    <x v="2"/>
    <n v="53"/>
    <x v="482"/>
    <x v="0"/>
  </r>
  <r>
    <n v="493"/>
    <x v="2"/>
    <x v="70"/>
    <x v="3"/>
    <n v="-1"/>
    <x v="483"/>
    <x v="1"/>
  </r>
  <r>
    <n v="494"/>
    <x v="2"/>
    <x v="45"/>
    <x v="4"/>
    <n v="21"/>
    <x v="484"/>
    <x v="2"/>
  </r>
  <r>
    <n v="495"/>
    <x v="7"/>
    <x v="25"/>
    <x v="4"/>
    <n v="90"/>
    <x v="485"/>
    <x v="3"/>
  </r>
  <r>
    <n v="496"/>
    <x v="7"/>
    <x v="68"/>
    <x v="2"/>
    <n v="61"/>
    <x v="486"/>
    <x v="1"/>
  </r>
  <r>
    <n v="497"/>
    <x v="0"/>
    <x v="63"/>
    <x v="4"/>
    <n v="64"/>
    <x v="487"/>
    <x v="3"/>
  </r>
  <r>
    <n v="498"/>
    <x v="3"/>
    <x v="45"/>
    <x v="3"/>
    <n v="79"/>
    <x v="488"/>
    <x v="3"/>
  </r>
  <r>
    <n v="499"/>
    <x v="3"/>
    <x v="39"/>
    <x v="1"/>
    <n v="11"/>
    <x v="489"/>
    <x v="2"/>
  </r>
  <r>
    <n v="500"/>
    <x v="4"/>
    <x v="56"/>
    <x v="4"/>
    <n v="17"/>
    <x v="490"/>
    <x v="1"/>
  </r>
  <r>
    <n v="501"/>
    <x v="4"/>
    <x v="83"/>
    <x v="0"/>
    <n v="-10"/>
    <x v="491"/>
    <x v="3"/>
  </r>
  <r>
    <n v="502"/>
    <x v="5"/>
    <x v="87"/>
    <x v="4"/>
    <n v="61"/>
    <x v="492"/>
    <x v="0"/>
  </r>
  <r>
    <n v="503"/>
    <x v="2"/>
    <x v="34"/>
    <x v="3"/>
    <n v="81"/>
    <x v="493"/>
    <x v="2"/>
  </r>
  <r>
    <n v="504"/>
    <x v="4"/>
    <x v="43"/>
    <x v="4"/>
    <n v="86"/>
    <x v="494"/>
    <x v="3"/>
  </r>
  <r>
    <n v="505"/>
    <x v="5"/>
    <x v="35"/>
    <x v="3"/>
    <n v="-6"/>
    <x v="495"/>
    <x v="3"/>
  </r>
  <r>
    <n v="506"/>
    <x v="7"/>
    <x v="22"/>
    <x v="2"/>
    <n v="75"/>
    <x v="496"/>
    <x v="2"/>
  </r>
  <r>
    <n v="507"/>
    <x v="3"/>
    <x v="95"/>
    <x v="4"/>
    <n v="87"/>
    <x v="497"/>
    <x v="2"/>
  </r>
  <r>
    <n v="508"/>
    <x v="8"/>
    <x v="41"/>
    <x v="1"/>
    <n v="15"/>
    <x v="498"/>
    <x v="2"/>
  </r>
  <r>
    <n v="509"/>
    <x v="7"/>
    <x v="55"/>
    <x v="2"/>
    <n v="6"/>
    <x v="499"/>
    <x v="3"/>
  </r>
  <r>
    <n v="510"/>
    <x v="3"/>
    <x v="85"/>
    <x v="3"/>
    <n v="4"/>
    <x v="500"/>
    <x v="3"/>
  </r>
  <r>
    <n v="511"/>
    <x v="7"/>
    <x v="99"/>
    <x v="3"/>
    <n v="56"/>
    <x v="501"/>
    <x v="2"/>
  </r>
  <r>
    <n v="512"/>
    <x v="0"/>
    <x v="87"/>
    <x v="1"/>
    <n v="76"/>
    <x v="502"/>
    <x v="0"/>
  </r>
  <r>
    <n v="513"/>
    <x v="1"/>
    <x v="34"/>
    <x v="2"/>
    <n v="27"/>
    <x v="503"/>
    <x v="0"/>
  </r>
  <r>
    <n v="514"/>
    <x v="0"/>
    <x v="54"/>
    <x v="1"/>
    <n v="58"/>
    <x v="504"/>
    <x v="0"/>
  </r>
  <r>
    <n v="515"/>
    <x v="7"/>
    <x v="53"/>
    <x v="2"/>
    <n v="67"/>
    <x v="505"/>
    <x v="3"/>
  </r>
  <r>
    <n v="516"/>
    <x v="4"/>
    <x v="81"/>
    <x v="0"/>
    <n v="79"/>
    <x v="506"/>
    <x v="0"/>
  </r>
  <r>
    <n v="517"/>
    <x v="5"/>
    <x v="65"/>
    <x v="4"/>
    <n v="38"/>
    <x v="507"/>
    <x v="0"/>
  </r>
  <r>
    <n v="518"/>
    <x v="0"/>
    <x v="0"/>
    <x v="4"/>
    <n v="4"/>
    <x v="508"/>
    <x v="0"/>
  </r>
  <r>
    <n v="519"/>
    <x v="3"/>
    <x v="64"/>
    <x v="3"/>
    <n v="45"/>
    <x v="509"/>
    <x v="0"/>
  </r>
  <r>
    <n v="520"/>
    <x v="0"/>
    <x v="82"/>
    <x v="1"/>
    <n v="10"/>
    <x v="510"/>
    <x v="2"/>
  </r>
  <r>
    <n v="521"/>
    <x v="1"/>
    <x v="40"/>
    <x v="1"/>
    <n v="86"/>
    <x v="511"/>
    <x v="1"/>
  </r>
  <r>
    <n v="522"/>
    <x v="8"/>
    <x v="39"/>
    <x v="1"/>
    <n v="75"/>
    <x v="512"/>
    <x v="2"/>
  </r>
  <r>
    <n v="523"/>
    <x v="6"/>
    <x v="55"/>
    <x v="3"/>
    <n v="77"/>
    <x v="513"/>
    <x v="2"/>
  </r>
  <r>
    <n v="524"/>
    <x v="6"/>
    <x v="6"/>
    <x v="3"/>
    <n v="10"/>
    <x v="514"/>
    <x v="2"/>
  </r>
  <r>
    <n v="525"/>
    <x v="5"/>
    <x v="67"/>
    <x v="1"/>
    <n v="62"/>
    <x v="515"/>
    <x v="2"/>
  </r>
  <r>
    <n v="526"/>
    <x v="0"/>
    <x v="97"/>
    <x v="0"/>
    <n v="73"/>
    <x v="516"/>
    <x v="3"/>
  </r>
  <r>
    <n v="527"/>
    <x v="7"/>
    <x v="46"/>
    <x v="1"/>
    <n v="62"/>
    <x v="517"/>
    <x v="0"/>
  </r>
  <r>
    <n v="528"/>
    <x v="3"/>
    <x v="26"/>
    <x v="4"/>
    <n v="11"/>
    <x v="518"/>
    <x v="3"/>
  </r>
  <r>
    <n v="529"/>
    <x v="1"/>
    <x v="54"/>
    <x v="4"/>
    <n v="28"/>
    <x v="519"/>
    <x v="0"/>
  </r>
  <r>
    <n v="530"/>
    <x v="1"/>
    <x v="88"/>
    <x v="4"/>
    <n v="57"/>
    <x v="520"/>
    <x v="2"/>
  </r>
  <r>
    <n v="531"/>
    <x v="8"/>
    <x v="89"/>
    <x v="3"/>
    <n v="34"/>
    <x v="521"/>
    <x v="0"/>
  </r>
  <r>
    <n v="532"/>
    <x v="7"/>
    <x v="84"/>
    <x v="3"/>
    <n v="89"/>
    <x v="522"/>
    <x v="2"/>
  </r>
  <r>
    <n v="533"/>
    <x v="1"/>
    <x v="19"/>
    <x v="0"/>
    <n v="32"/>
    <x v="523"/>
    <x v="1"/>
  </r>
  <r>
    <n v="534"/>
    <x v="3"/>
    <x v="60"/>
    <x v="3"/>
    <n v="38"/>
    <x v="524"/>
    <x v="3"/>
  </r>
  <r>
    <n v="535"/>
    <x v="5"/>
    <x v="59"/>
    <x v="0"/>
    <n v="82"/>
    <x v="525"/>
    <x v="3"/>
  </r>
  <r>
    <n v="536"/>
    <x v="7"/>
    <x v="58"/>
    <x v="1"/>
    <n v="29"/>
    <x v="526"/>
    <x v="0"/>
  </r>
  <r>
    <n v="537"/>
    <x v="6"/>
    <x v="52"/>
    <x v="2"/>
    <n v="17"/>
    <x v="527"/>
    <x v="2"/>
  </r>
  <r>
    <n v="538"/>
    <x v="1"/>
    <x v="38"/>
    <x v="3"/>
    <n v="50"/>
    <x v="528"/>
    <x v="3"/>
  </r>
  <r>
    <n v="539"/>
    <x v="4"/>
    <x v="0"/>
    <x v="2"/>
    <n v="7"/>
    <x v="529"/>
    <x v="3"/>
  </r>
  <r>
    <n v="540"/>
    <x v="2"/>
    <x v="55"/>
    <x v="0"/>
    <n v="50"/>
    <x v="530"/>
    <x v="3"/>
  </r>
  <r>
    <n v="541"/>
    <x v="5"/>
    <x v="2"/>
    <x v="2"/>
    <n v="20"/>
    <x v="531"/>
    <x v="1"/>
  </r>
  <r>
    <n v="542"/>
    <x v="7"/>
    <x v="2"/>
    <x v="1"/>
    <n v="37"/>
    <x v="532"/>
    <x v="3"/>
  </r>
  <r>
    <n v="543"/>
    <x v="3"/>
    <x v="78"/>
    <x v="4"/>
    <n v="58"/>
    <x v="533"/>
    <x v="3"/>
  </r>
  <r>
    <n v="544"/>
    <x v="4"/>
    <x v="61"/>
    <x v="1"/>
    <n v="25"/>
    <x v="534"/>
    <x v="0"/>
  </r>
  <r>
    <n v="545"/>
    <x v="1"/>
    <x v="0"/>
    <x v="3"/>
    <n v="34"/>
    <x v="535"/>
    <x v="1"/>
  </r>
  <r>
    <n v="546"/>
    <x v="0"/>
    <x v="76"/>
    <x v="1"/>
    <n v="3"/>
    <x v="536"/>
    <x v="1"/>
  </r>
  <r>
    <n v="547"/>
    <x v="0"/>
    <x v="52"/>
    <x v="2"/>
    <n v="63"/>
    <x v="537"/>
    <x v="3"/>
  </r>
  <r>
    <n v="548"/>
    <x v="0"/>
    <x v="49"/>
    <x v="3"/>
    <n v="44"/>
    <x v="538"/>
    <x v="1"/>
  </r>
  <r>
    <n v="549"/>
    <x v="8"/>
    <x v="15"/>
    <x v="3"/>
    <n v="87"/>
    <x v="539"/>
    <x v="1"/>
  </r>
  <r>
    <n v="550"/>
    <x v="7"/>
    <x v="2"/>
    <x v="2"/>
    <n v="4"/>
    <x v="540"/>
    <x v="0"/>
  </r>
  <r>
    <n v="551"/>
    <x v="2"/>
    <x v="90"/>
    <x v="1"/>
    <n v="93"/>
    <x v="541"/>
    <x v="1"/>
  </r>
  <r>
    <n v="552"/>
    <x v="5"/>
    <x v="10"/>
    <x v="2"/>
    <n v="10"/>
    <x v="542"/>
    <x v="3"/>
  </r>
  <r>
    <n v="553"/>
    <x v="3"/>
    <x v="7"/>
    <x v="4"/>
    <n v="19"/>
    <x v="543"/>
    <x v="3"/>
  </r>
  <r>
    <n v="554"/>
    <x v="1"/>
    <x v="95"/>
    <x v="3"/>
    <n v="30"/>
    <x v="544"/>
    <x v="0"/>
  </r>
  <r>
    <n v="555"/>
    <x v="2"/>
    <x v="72"/>
    <x v="4"/>
    <n v="-1"/>
    <x v="545"/>
    <x v="0"/>
  </r>
  <r>
    <n v="556"/>
    <x v="7"/>
    <x v="16"/>
    <x v="3"/>
    <n v="46"/>
    <x v="546"/>
    <x v="3"/>
  </r>
  <r>
    <n v="557"/>
    <x v="5"/>
    <x v="78"/>
    <x v="1"/>
    <n v="44"/>
    <x v="547"/>
    <x v="1"/>
  </r>
  <r>
    <n v="558"/>
    <x v="0"/>
    <x v="17"/>
    <x v="3"/>
    <n v="47"/>
    <x v="548"/>
    <x v="1"/>
  </r>
  <r>
    <n v="559"/>
    <x v="7"/>
    <x v="24"/>
    <x v="3"/>
    <n v="86"/>
    <x v="549"/>
    <x v="3"/>
  </r>
  <r>
    <n v="560"/>
    <x v="7"/>
    <x v="69"/>
    <x v="1"/>
    <n v="76"/>
    <x v="550"/>
    <x v="1"/>
  </r>
  <r>
    <n v="561"/>
    <x v="3"/>
    <x v="0"/>
    <x v="4"/>
    <n v="55"/>
    <x v="551"/>
    <x v="2"/>
  </r>
  <r>
    <n v="562"/>
    <x v="2"/>
    <x v="58"/>
    <x v="3"/>
    <n v="-1"/>
    <x v="552"/>
    <x v="0"/>
  </r>
  <r>
    <n v="563"/>
    <x v="2"/>
    <x v="86"/>
    <x v="4"/>
    <n v="62"/>
    <x v="553"/>
    <x v="2"/>
  </r>
  <r>
    <n v="564"/>
    <x v="2"/>
    <x v="97"/>
    <x v="1"/>
    <n v="73"/>
    <x v="554"/>
    <x v="1"/>
  </r>
  <r>
    <n v="565"/>
    <x v="1"/>
    <x v="51"/>
    <x v="2"/>
    <n v="12"/>
    <x v="555"/>
    <x v="2"/>
  </r>
  <r>
    <n v="566"/>
    <x v="6"/>
    <x v="88"/>
    <x v="4"/>
    <n v="0"/>
    <x v="556"/>
    <x v="2"/>
  </r>
  <r>
    <n v="567"/>
    <x v="8"/>
    <x v="57"/>
    <x v="3"/>
    <n v="23"/>
    <x v="557"/>
    <x v="2"/>
  </r>
  <r>
    <n v="568"/>
    <x v="8"/>
    <x v="42"/>
    <x v="3"/>
    <n v="73"/>
    <x v="558"/>
    <x v="1"/>
  </r>
  <r>
    <n v="569"/>
    <x v="7"/>
    <x v="98"/>
    <x v="0"/>
    <n v="73"/>
    <x v="559"/>
    <x v="2"/>
  </r>
  <r>
    <n v="570"/>
    <x v="6"/>
    <x v="55"/>
    <x v="1"/>
    <n v="43"/>
    <x v="560"/>
    <x v="0"/>
  </r>
  <r>
    <n v="571"/>
    <x v="1"/>
    <x v="69"/>
    <x v="2"/>
    <n v="60"/>
    <x v="561"/>
    <x v="3"/>
  </r>
  <r>
    <n v="572"/>
    <x v="6"/>
    <x v="21"/>
    <x v="0"/>
    <n v="40"/>
    <x v="562"/>
    <x v="1"/>
  </r>
  <r>
    <n v="573"/>
    <x v="7"/>
    <x v="50"/>
    <x v="0"/>
    <n v="-7"/>
    <x v="563"/>
    <x v="1"/>
  </r>
  <r>
    <n v="574"/>
    <x v="0"/>
    <x v="19"/>
    <x v="1"/>
    <n v="39"/>
    <x v="564"/>
    <x v="1"/>
  </r>
  <r>
    <n v="575"/>
    <x v="4"/>
    <x v="13"/>
    <x v="4"/>
    <n v="84"/>
    <x v="565"/>
    <x v="2"/>
  </r>
  <r>
    <n v="576"/>
    <x v="7"/>
    <x v="16"/>
    <x v="2"/>
    <n v="92"/>
    <x v="566"/>
    <x v="2"/>
  </r>
  <r>
    <n v="577"/>
    <x v="1"/>
    <x v="62"/>
    <x v="4"/>
    <n v="68"/>
    <x v="567"/>
    <x v="0"/>
  </r>
  <r>
    <n v="578"/>
    <x v="1"/>
    <x v="51"/>
    <x v="0"/>
    <n v="7"/>
    <x v="568"/>
    <x v="3"/>
  </r>
  <r>
    <n v="579"/>
    <x v="3"/>
    <x v="83"/>
    <x v="3"/>
    <n v="-9"/>
    <x v="569"/>
    <x v="0"/>
  </r>
  <r>
    <n v="580"/>
    <x v="8"/>
    <x v="84"/>
    <x v="4"/>
    <n v="51"/>
    <x v="570"/>
    <x v="1"/>
  </r>
  <r>
    <n v="581"/>
    <x v="1"/>
    <x v="5"/>
    <x v="0"/>
    <n v="59"/>
    <x v="571"/>
    <x v="0"/>
  </r>
  <r>
    <n v="582"/>
    <x v="5"/>
    <x v="40"/>
    <x v="4"/>
    <n v="64"/>
    <x v="572"/>
    <x v="2"/>
  </r>
  <r>
    <n v="583"/>
    <x v="8"/>
    <x v="37"/>
    <x v="0"/>
    <n v="0"/>
    <x v="573"/>
    <x v="3"/>
  </r>
  <r>
    <n v="584"/>
    <x v="7"/>
    <x v="47"/>
    <x v="4"/>
    <n v="81"/>
    <x v="574"/>
    <x v="1"/>
  </r>
  <r>
    <n v="585"/>
    <x v="6"/>
    <x v="28"/>
    <x v="2"/>
    <n v="93"/>
    <x v="575"/>
    <x v="1"/>
  </r>
  <r>
    <n v="586"/>
    <x v="8"/>
    <x v="20"/>
    <x v="0"/>
    <n v="20"/>
    <x v="576"/>
    <x v="0"/>
  </r>
  <r>
    <n v="587"/>
    <x v="2"/>
    <x v="98"/>
    <x v="3"/>
    <n v="39"/>
    <x v="577"/>
    <x v="3"/>
  </r>
  <r>
    <n v="588"/>
    <x v="5"/>
    <x v="17"/>
    <x v="1"/>
    <n v="6"/>
    <x v="578"/>
    <x v="0"/>
  </r>
  <r>
    <n v="589"/>
    <x v="5"/>
    <x v="53"/>
    <x v="1"/>
    <n v="34"/>
    <x v="579"/>
    <x v="0"/>
  </r>
  <r>
    <n v="590"/>
    <x v="1"/>
    <x v="20"/>
    <x v="0"/>
    <n v="33"/>
    <x v="580"/>
    <x v="2"/>
  </r>
  <r>
    <n v="591"/>
    <x v="2"/>
    <x v="46"/>
    <x v="2"/>
    <n v="-10"/>
    <x v="581"/>
    <x v="2"/>
  </r>
  <r>
    <n v="592"/>
    <x v="8"/>
    <x v="9"/>
    <x v="3"/>
    <n v="47"/>
    <x v="582"/>
    <x v="1"/>
  </r>
  <r>
    <n v="593"/>
    <x v="6"/>
    <x v="46"/>
    <x v="1"/>
    <n v="94"/>
    <x v="583"/>
    <x v="3"/>
  </r>
  <r>
    <n v="594"/>
    <x v="1"/>
    <x v="18"/>
    <x v="1"/>
    <n v="92"/>
    <x v="584"/>
    <x v="1"/>
  </r>
  <r>
    <n v="595"/>
    <x v="4"/>
    <x v="94"/>
    <x v="0"/>
    <n v="68"/>
    <x v="585"/>
    <x v="0"/>
  </r>
  <r>
    <n v="596"/>
    <x v="7"/>
    <x v="6"/>
    <x v="0"/>
    <n v="37"/>
    <x v="586"/>
    <x v="1"/>
  </r>
  <r>
    <n v="597"/>
    <x v="6"/>
    <x v="86"/>
    <x v="3"/>
    <n v="78"/>
    <x v="587"/>
    <x v="0"/>
  </r>
  <r>
    <n v="598"/>
    <x v="1"/>
    <x v="21"/>
    <x v="3"/>
    <n v="14"/>
    <x v="588"/>
    <x v="3"/>
  </r>
  <r>
    <n v="599"/>
    <x v="8"/>
    <x v="77"/>
    <x v="1"/>
    <n v="33"/>
    <x v="589"/>
    <x v="3"/>
  </r>
  <r>
    <n v="600"/>
    <x v="6"/>
    <x v="4"/>
    <x v="3"/>
    <n v="64"/>
    <x v="590"/>
    <x v="2"/>
  </r>
  <r>
    <n v="601"/>
    <x v="3"/>
    <x v="9"/>
    <x v="0"/>
    <n v="6"/>
    <x v="591"/>
    <x v="0"/>
  </r>
  <r>
    <n v="602"/>
    <x v="8"/>
    <x v="18"/>
    <x v="2"/>
    <n v="65"/>
    <x v="592"/>
    <x v="2"/>
  </r>
  <r>
    <n v="603"/>
    <x v="0"/>
    <x v="46"/>
    <x v="4"/>
    <n v="24"/>
    <x v="593"/>
    <x v="0"/>
  </r>
  <r>
    <n v="604"/>
    <x v="4"/>
    <x v="54"/>
    <x v="2"/>
    <n v="89"/>
    <x v="594"/>
    <x v="1"/>
  </r>
  <r>
    <n v="605"/>
    <x v="4"/>
    <x v="62"/>
    <x v="4"/>
    <n v="94"/>
    <x v="595"/>
    <x v="3"/>
  </r>
  <r>
    <n v="606"/>
    <x v="3"/>
    <x v="36"/>
    <x v="1"/>
    <n v="67"/>
    <x v="596"/>
    <x v="0"/>
  </r>
  <r>
    <n v="607"/>
    <x v="4"/>
    <x v="38"/>
    <x v="4"/>
    <n v="7"/>
    <x v="597"/>
    <x v="0"/>
  </r>
  <r>
    <n v="608"/>
    <x v="4"/>
    <x v="19"/>
    <x v="1"/>
    <n v="58"/>
    <x v="598"/>
    <x v="3"/>
  </r>
  <r>
    <n v="609"/>
    <x v="7"/>
    <x v="4"/>
    <x v="4"/>
    <n v="77"/>
    <x v="599"/>
    <x v="1"/>
  </r>
  <r>
    <n v="610"/>
    <x v="3"/>
    <x v="81"/>
    <x v="3"/>
    <n v="50"/>
    <x v="600"/>
    <x v="3"/>
  </r>
  <r>
    <n v="611"/>
    <x v="0"/>
    <x v="9"/>
    <x v="0"/>
    <n v="10"/>
    <x v="601"/>
    <x v="0"/>
  </r>
  <r>
    <n v="612"/>
    <x v="1"/>
    <x v="12"/>
    <x v="4"/>
    <n v="2"/>
    <x v="602"/>
    <x v="2"/>
  </r>
  <r>
    <n v="613"/>
    <x v="2"/>
    <x v="69"/>
    <x v="4"/>
    <n v="17"/>
    <x v="603"/>
    <x v="3"/>
  </r>
  <r>
    <n v="614"/>
    <x v="5"/>
    <x v="91"/>
    <x v="4"/>
    <n v="90"/>
    <x v="604"/>
    <x v="1"/>
  </r>
  <r>
    <n v="615"/>
    <x v="1"/>
    <x v="60"/>
    <x v="1"/>
    <n v="58"/>
    <x v="605"/>
    <x v="0"/>
  </r>
  <r>
    <n v="616"/>
    <x v="5"/>
    <x v="61"/>
    <x v="4"/>
    <n v="66"/>
    <x v="606"/>
    <x v="1"/>
  </r>
  <r>
    <n v="617"/>
    <x v="7"/>
    <x v="35"/>
    <x v="3"/>
    <n v="6"/>
    <x v="607"/>
    <x v="1"/>
  </r>
  <r>
    <n v="618"/>
    <x v="4"/>
    <x v="90"/>
    <x v="0"/>
    <n v="90"/>
    <x v="608"/>
    <x v="0"/>
  </r>
  <r>
    <n v="619"/>
    <x v="4"/>
    <x v="3"/>
    <x v="0"/>
    <n v="38"/>
    <x v="609"/>
    <x v="2"/>
  </r>
  <r>
    <n v="620"/>
    <x v="5"/>
    <x v="67"/>
    <x v="4"/>
    <n v="3"/>
    <x v="610"/>
    <x v="1"/>
  </r>
  <r>
    <n v="621"/>
    <x v="6"/>
    <x v="15"/>
    <x v="1"/>
    <n v="-4"/>
    <x v="611"/>
    <x v="1"/>
  </r>
  <r>
    <n v="622"/>
    <x v="2"/>
    <x v="4"/>
    <x v="3"/>
    <n v="8"/>
    <x v="612"/>
    <x v="2"/>
  </r>
  <r>
    <n v="623"/>
    <x v="4"/>
    <x v="0"/>
    <x v="4"/>
    <n v="-8"/>
    <x v="613"/>
    <x v="2"/>
  </r>
  <r>
    <n v="624"/>
    <x v="1"/>
    <x v="19"/>
    <x v="4"/>
    <n v="72"/>
    <x v="614"/>
    <x v="1"/>
  </r>
  <r>
    <n v="625"/>
    <x v="7"/>
    <x v="61"/>
    <x v="3"/>
    <n v="83"/>
    <x v="615"/>
    <x v="2"/>
  </r>
  <r>
    <n v="626"/>
    <x v="3"/>
    <x v="18"/>
    <x v="1"/>
    <n v="12"/>
    <x v="616"/>
    <x v="2"/>
  </r>
  <r>
    <n v="627"/>
    <x v="4"/>
    <x v="3"/>
    <x v="1"/>
    <n v="-8"/>
    <x v="617"/>
    <x v="0"/>
  </r>
  <r>
    <n v="628"/>
    <x v="0"/>
    <x v="71"/>
    <x v="3"/>
    <n v="22"/>
    <x v="618"/>
    <x v="2"/>
  </r>
  <r>
    <n v="629"/>
    <x v="5"/>
    <x v="77"/>
    <x v="4"/>
    <n v="-2"/>
    <x v="619"/>
    <x v="2"/>
  </r>
  <r>
    <n v="630"/>
    <x v="1"/>
    <x v="49"/>
    <x v="1"/>
    <n v="55"/>
    <x v="620"/>
    <x v="0"/>
  </r>
  <r>
    <n v="631"/>
    <x v="7"/>
    <x v="26"/>
    <x v="3"/>
    <n v="40"/>
    <x v="621"/>
    <x v="2"/>
  </r>
  <r>
    <n v="632"/>
    <x v="0"/>
    <x v="44"/>
    <x v="1"/>
    <n v="61"/>
    <x v="622"/>
    <x v="1"/>
  </r>
  <r>
    <n v="633"/>
    <x v="1"/>
    <x v="32"/>
    <x v="3"/>
    <n v="40"/>
    <x v="623"/>
    <x v="0"/>
  </r>
  <r>
    <n v="634"/>
    <x v="7"/>
    <x v="24"/>
    <x v="3"/>
    <n v="31"/>
    <x v="624"/>
    <x v="1"/>
  </r>
  <r>
    <n v="635"/>
    <x v="0"/>
    <x v="70"/>
    <x v="4"/>
    <n v="6"/>
    <x v="625"/>
    <x v="1"/>
  </r>
  <r>
    <n v="636"/>
    <x v="1"/>
    <x v="68"/>
    <x v="1"/>
    <n v="-6"/>
    <x v="626"/>
    <x v="0"/>
  </r>
  <r>
    <n v="637"/>
    <x v="1"/>
    <x v="34"/>
    <x v="3"/>
    <n v="14"/>
    <x v="627"/>
    <x v="1"/>
  </r>
  <r>
    <n v="638"/>
    <x v="1"/>
    <x v="96"/>
    <x v="4"/>
    <n v="94"/>
    <x v="628"/>
    <x v="3"/>
  </r>
  <r>
    <n v="639"/>
    <x v="7"/>
    <x v="50"/>
    <x v="4"/>
    <n v="70"/>
    <x v="629"/>
    <x v="3"/>
  </r>
  <r>
    <n v="640"/>
    <x v="6"/>
    <x v="51"/>
    <x v="0"/>
    <n v="-8"/>
    <x v="630"/>
    <x v="0"/>
  </r>
  <r>
    <n v="641"/>
    <x v="6"/>
    <x v="77"/>
    <x v="0"/>
    <n v="-8"/>
    <x v="631"/>
    <x v="0"/>
  </r>
  <r>
    <n v="642"/>
    <x v="2"/>
    <x v="80"/>
    <x v="4"/>
    <n v="2"/>
    <x v="632"/>
    <x v="1"/>
  </r>
  <r>
    <n v="643"/>
    <x v="1"/>
    <x v="33"/>
    <x v="2"/>
    <n v="10"/>
    <x v="633"/>
    <x v="0"/>
  </r>
  <r>
    <n v="644"/>
    <x v="8"/>
    <x v="91"/>
    <x v="3"/>
    <n v="51"/>
    <x v="634"/>
    <x v="0"/>
  </r>
  <r>
    <n v="645"/>
    <x v="8"/>
    <x v="0"/>
    <x v="3"/>
    <n v="5"/>
    <x v="635"/>
    <x v="0"/>
  </r>
  <r>
    <n v="646"/>
    <x v="6"/>
    <x v="18"/>
    <x v="3"/>
    <n v="39"/>
    <x v="636"/>
    <x v="0"/>
  </r>
  <r>
    <n v="647"/>
    <x v="2"/>
    <x v="6"/>
    <x v="3"/>
    <n v="20"/>
    <x v="637"/>
    <x v="2"/>
  </r>
  <r>
    <n v="648"/>
    <x v="6"/>
    <x v="10"/>
    <x v="1"/>
    <n v="29"/>
    <x v="638"/>
    <x v="0"/>
  </r>
  <r>
    <n v="649"/>
    <x v="3"/>
    <x v="20"/>
    <x v="1"/>
    <n v="43"/>
    <x v="639"/>
    <x v="1"/>
  </r>
  <r>
    <n v="650"/>
    <x v="2"/>
    <x v="78"/>
    <x v="4"/>
    <n v="40"/>
    <x v="640"/>
    <x v="1"/>
  </r>
  <r>
    <n v="651"/>
    <x v="6"/>
    <x v="71"/>
    <x v="1"/>
    <n v="36"/>
    <x v="641"/>
    <x v="0"/>
  </r>
  <r>
    <n v="652"/>
    <x v="6"/>
    <x v="42"/>
    <x v="3"/>
    <n v="88"/>
    <x v="642"/>
    <x v="0"/>
  </r>
  <r>
    <n v="653"/>
    <x v="0"/>
    <x v="75"/>
    <x v="4"/>
    <n v="55"/>
    <x v="643"/>
    <x v="0"/>
  </r>
  <r>
    <n v="654"/>
    <x v="7"/>
    <x v="43"/>
    <x v="3"/>
    <n v="65"/>
    <x v="644"/>
    <x v="2"/>
  </r>
  <r>
    <n v="655"/>
    <x v="7"/>
    <x v="34"/>
    <x v="0"/>
    <n v="6"/>
    <x v="645"/>
    <x v="2"/>
  </r>
  <r>
    <n v="656"/>
    <x v="8"/>
    <x v="3"/>
    <x v="1"/>
    <n v="-1"/>
    <x v="646"/>
    <x v="1"/>
  </r>
  <r>
    <n v="657"/>
    <x v="7"/>
    <x v="14"/>
    <x v="1"/>
    <n v="32"/>
    <x v="647"/>
    <x v="0"/>
  </r>
  <r>
    <n v="658"/>
    <x v="1"/>
    <x v="61"/>
    <x v="4"/>
    <n v="17"/>
    <x v="648"/>
    <x v="0"/>
  </r>
  <r>
    <n v="659"/>
    <x v="3"/>
    <x v="73"/>
    <x v="3"/>
    <n v="25"/>
    <x v="649"/>
    <x v="3"/>
  </r>
  <r>
    <n v="660"/>
    <x v="3"/>
    <x v="48"/>
    <x v="3"/>
    <n v="11"/>
    <x v="650"/>
    <x v="3"/>
  </r>
  <r>
    <n v="661"/>
    <x v="3"/>
    <x v="53"/>
    <x v="4"/>
    <n v="51"/>
    <x v="651"/>
    <x v="0"/>
  </r>
  <r>
    <n v="662"/>
    <x v="6"/>
    <x v="77"/>
    <x v="2"/>
    <n v="25"/>
    <x v="652"/>
    <x v="2"/>
  </r>
  <r>
    <n v="663"/>
    <x v="1"/>
    <x v="72"/>
    <x v="3"/>
    <n v="27"/>
    <x v="653"/>
    <x v="3"/>
  </r>
  <r>
    <n v="664"/>
    <x v="0"/>
    <x v="32"/>
    <x v="0"/>
    <n v="38"/>
    <x v="654"/>
    <x v="2"/>
  </r>
  <r>
    <n v="665"/>
    <x v="5"/>
    <x v="14"/>
    <x v="1"/>
    <n v="27"/>
    <x v="655"/>
    <x v="1"/>
  </r>
  <r>
    <n v="666"/>
    <x v="7"/>
    <x v="56"/>
    <x v="3"/>
    <n v="59"/>
    <x v="656"/>
    <x v="2"/>
  </r>
  <r>
    <n v="667"/>
    <x v="8"/>
    <x v="71"/>
    <x v="1"/>
    <n v="73"/>
    <x v="657"/>
    <x v="2"/>
  </r>
  <r>
    <n v="668"/>
    <x v="4"/>
    <x v="12"/>
    <x v="3"/>
    <n v="43"/>
    <x v="658"/>
    <x v="1"/>
  </r>
  <r>
    <n v="669"/>
    <x v="5"/>
    <x v="8"/>
    <x v="4"/>
    <n v="51"/>
    <x v="659"/>
    <x v="2"/>
  </r>
  <r>
    <n v="670"/>
    <x v="0"/>
    <x v="65"/>
    <x v="0"/>
    <n v="32"/>
    <x v="660"/>
    <x v="1"/>
  </r>
  <r>
    <n v="671"/>
    <x v="3"/>
    <x v="99"/>
    <x v="0"/>
    <n v="89"/>
    <x v="661"/>
    <x v="1"/>
  </r>
  <r>
    <n v="672"/>
    <x v="7"/>
    <x v="5"/>
    <x v="4"/>
    <n v="-1"/>
    <x v="662"/>
    <x v="3"/>
  </r>
  <r>
    <n v="673"/>
    <x v="1"/>
    <x v="64"/>
    <x v="3"/>
    <n v="26"/>
    <x v="663"/>
    <x v="3"/>
  </r>
  <r>
    <n v="674"/>
    <x v="7"/>
    <x v="2"/>
    <x v="1"/>
    <n v="56"/>
    <x v="664"/>
    <x v="1"/>
  </r>
  <r>
    <n v="675"/>
    <x v="0"/>
    <x v="88"/>
    <x v="0"/>
    <n v="10"/>
    <x v="665"/>
    <x v="1"/>
  </r>
  <r>
    <n v="676"/>
    <x v="1"/>
    <x v="27"/>
    <x v="2"/>
    <n v="8"/>
    <x v="666"/>
    <x v="3"/>
  </r>
  <r>
    <n v="677"/>
    <x v="4"/>
    <x v="91"/>
    <x v="3"/>
    <n v="75"/>
    <x v="667"/>
    <x v="0"/>
  </r>
  <r>
    <n v="678"/>
    <x v="7"/>
    <x v="75"/>
    <x v="1"/>
    <n v="79"/>
    <x v="668"/>
    <x v="3"/>
  </r>
  <r>
    <n v="679"/>
    <x v="4"/>
    <x v="63"/>
    <x v="1"/>
    <n v="25"/>
    <x v="669"/>
    <x v="0"/>
  </r>
  <r>
    <n v="680"/>
    <x v="5"/>
    <x v="83"/>
    <x v="0"/>
    <n v="22"/>
    <x v="670"/>
    <x v="3"/>
  </r>
  <r>
    <n v="681"/>
    <x v="0"/>
    <x v="65"/>
    <x v="2"/>
    <n v="88"/>
    <x v="671"/>
    <x v="2"/>
  </r>
  <r>
    <n v="682"/>
    <x v="6"/>
    <x v="51"/>
    <x v="1"/>
    <n v="94"/>
    <x v="672"/>
    <x v="1"/>
  </r>
  <r>
    <n v="683"/>
    <x v="7"/>
    <x v="62"/>
    <x v="4"/>
    <n v="58"/>
    <x v="673"/>
    <x v="0"/>
  </r>
  <r>
    <n v="684"/>
    <x v="6"/>
    <x v="98"/>
    <x v="0"/>
    <n v="66"/>
    <x v="674"/>
    <x v="0"/>
  </r>
  <r>
    <n v="685"/>
    <x v="7"/>
    <x v="9"/>
    <x v="3"/>
    <n v="82"/>
    <x v="675"/>
    <x v="2"/>
  </r>
  <r>
    <n v="686"/>
    <x v="1"/>
    <x v="52"/>
    <x v="1"/>
    <n v="94"/>
    <x v="676"/>
    <x v="0"/>
  </r>
  <r>
    <n v="687"/>
    <x v="2"/>
    <x v="74"/>
    <x v="0"/>
    <n v="27"/>
    <x v="677"/>
    <x v="2"/>
  </r>
  <r>
    <n v="688"/>
    <x v="0"/>
    <x v="15"/>
    <x v="2"/>
    <n v="56"/>
    <x v="678"/>
    <x v="1"/>
  </r>
  <r>
    <n v="689"/>
    <x v="6"/>
    <x v="90"/>
    <x v="4"/>
    <n v="82"/>
    <x v="679"/>
    <x v="0"/>
  </r>
  <r>
    <n v="690"/>
    <x v="6"/>
    <x v="81"/>
    <x v="4"/>
    <n v="7"/>
    <x v="680"/>
    <x v="0"/>
  </r>
  <r>
    <n v="691"/>
    <x v="0"/>
    <x v="49"/>
    <x v="0"/>
    <n v="25"/>
    <x v="681"/>
    <x v="2"/>
  </r>
  <r>
    <n v="692"/>
    <x v="2"/>
    <x v="74"/>
    <x v="1"/>
    <n v="15"/>
    <x v="682"/>
    <x v="0"/>
  </r>
  <r>
    <n v="693"/>
    <x v="7"/>
    <x v="67"/>
    <x v="1"/>
    <n v="39"/>
    <x v="683"/>
    <x v="0"/>
  </r>
  <r>
    <n v="694"/>
    <x v="0"/>
    <x v="62"/>
    <x v="0"/>
    <n v="22"/>
    <x v="684"/>
    <x v="1"/>
  </r>
  <r>
    <n v="695"/>
    <x v="3"/>
    <x v="55"/>
    <x v="2"/>
    <n v="0"/>
    <x v="685"/>
    <x v="2"/>
  </r>
  <r>
    <n v="696"/>
    <x v="0"/>
    <x v="86"/>
    <x v="4"/>
    <n v="47"/>
    <x v="686"/>
    <x v="0"/>
  </r>
  <r>
    <n v="697"/>
    <x v="7"/>
    <x v="45"/>
    <x v="2"/>
    <n v="36"/>
    <x v="687"/>
    <x v="3"/>
  </r>
  <r>
    <n v="698"/>
    <x v="7"/>
    <x v="65"/>
    <x v="3"/>
    <n v="46"/>
    <x v="688"/>
    <x v="2"/>
  </r>
  <r>
    <n v="699"/>
    <x v="6"/>
    <x v="16"/>
    <x v="3"/>
    <n v="84"/>
    <x v="689"/>
    <x v="3"/>
  </r>
  <r>
    <n v="700"/>
    <x v="5"/>
    <x v="6"/>
    <x v="0"/>
    <n v="38"/>
    <x v="690"/>
    <x v="3"/>
  </r>
  <r>
    <n v="701"/>
    <x v="0"/>
    <x v="58"/>
    <x v="0"/>
    <n v="13"/>
    <x v="691"/>
    <x v="3"/>
  </r>
  <r>
    <n v="702"/>
    <x v="6"/>
    <x v="90"/>
    <x v="1"/>
    <n v="40"/>
    <x v="692"/>
    <x v="1"/>
  </r>
  <r>
    <n v="703"/>
    <x v="4"/>
    <x v="4"/>
    <x v="2"/>
    <n v="46"/>
    <x v="693"/>
    <x v="1"/>
  </r>
  <r>
    <n v="704"/>
    <x v="8"/>
    <x v="96"/>
    <x v="3"/>
    <n v="11"/>
    <x v="694"/>
    <x v="3"/>
  </r>
  <r>
    <n v="705"/>
    <x v="2"/>
    <x v="32"/>
    <x v="0"/>
    <n v="-1"/>
    <x v="695"/>
    <x v="2"/>
  </r>
  <r>
    <n v="706"/>
    <x v="2"/>
    <x v="1"/>
    <x v="0"/>
    <n v="32"/>
    <x v="696"/>
    <x v="3"/>
  </r>
  <r>
    <n v="707"/>
    <x v="8"/>
    <x v="46"/>
    <x v="1"/>
    <n v="78"/>
    <x v="697"/>
    <x v="1"/>
  </r>
  <r>
    <n v="708"/>
    <x v="2"/>
    <x v="42"/>
    <x v="2"/>
    <n v="71"/>
    <x v="698"/>
    <x v="3"/>
  </r>
  <r>
    <n v="709"/>
    <x v="4"/>
    <x v="70"/>
    <x v="0"/>
    <n v="36"/>
    <x v="699"/>
    <x v="1"/>
  </r>
  <r>
    <n v="710"/>
    <x v="7"/>
    <x v="88"/>
    <x v="4"/>
    <n v="79"/>
    <x v="700"/>
    <x v="2"/>
  </r>
  <r>
    <n v="711"/>
    <x v="2"/>
    <x v="30"/>
    <x v="2"/>
    <n v="92"/>
    <x v="701"/>
    <x v="2"/>
  </r>
  <r>
    <n v="712"/>
    <x v="1"/>
    <x v="46"/>
    <x v="1"/>
    <n v="38"/>
    <x v="702"/>
    <x v="1"/>
  </r>
  <r>
    <n v="713"/>
    <x v="0"/>
    <x v="21"/>
    <x v="4"/>
    <n v="50"/>
    <x v="703"/>
    <x v="3"/>
  </r>
  <r>
    <n v="714"/>
    <x v="5"/>
    <x v="25"/>
    <x v="1"/>
    <n v="31"/>
    <x v="704"/>
    <x v="2"/>
  </r>
  <r>
    <n v="715"/>
    <x v="7"/>
    <x v="56"/>
    <x v="0"/>
    <n v="9"/>
    <x v="705"/>
    <x v="3"/>
  </r>
  <r>
    <n v="716"/>
    <x v="1"/>
    <x v="2"/>
    <x v="3"/>
    <n v="24"/>
    <x v="706"/>
    <x v="2"/>
  </r>
  <r>
    <n v="717"/>
    <x v="2"/>
    <x v="94"/>
    <x v="0"/>
    <n v="50"/>
    <x v="707"/>
    <x v="2"/>
  </r>
  <r>
    <n v="718"/>
    <x v="7"/>
    <x v="71"/>
    <x v="2"/>
    <n v="32"/>
    <x v="708"/>
    <x v="2"/>
  </r>
  <r>
    <n v="719"/>
    <x v="8"/>
    <x v="65"/>
    <x v="1"/>
    <n v="71"/>
    <x v="709"/>
    <x v="0"/>
  </r>
  <r>
    <n v="720"/>
    <x v="5"/>
    <x v="77"/>
    <x v="4"/>
    <n v="28"/>
    <x v="710"/>
    <x v="0"/>
  </r>
  <r>
    <n v="721"/>
    <x v="2"/>
    <x v="76"/>
    <x v="0"/>
    <n v="40"/>
    <x v="711"/>
    <x v="3"/>
  </r>
  <r>
    <n v="722"/>
    <x v="5"/>
    <x v="46"/>
    <x v="3"/>
    <n v="75"/>
    <x v="712"/>
    <x v="3"/>
  </r>
  <r>
    <n v="723"/>
    <x v="3"/>
    <x v="88"/>
    <x v="0"/>
    <n v="30"/>
    <x v="713"/>
    <x v="1"/>
  </r>
  <r>
    <n v="724"/>
    <x v="7"/>
    <x v="36"/>
    <x v="0"/>
    <n v="78"/>
    <x v="714"/>
    <x v="0"/>
  </r>
  <r>
    <n v="725"/>
    <x v="4"/>
    <x v="30"/>
    <x v="4"/>
    <n v="15"/>
    <x v="715"/>
    <x v="0"/>
  </r>
  <r>
    <n v="726"/>
    <x v="5"/>
    <x v="51"/>
    <x v="2"/>
    <n v="30"/>
    <x v="716"/>
    <x v="2"/>
  </r>
  <r>
    <n v="727"/>
    <x v="3"/>
    <x v="62"/>
    <x v="1"/>
    <n v="27"/>
    <x v="717"/>
    <x v="2"/>
  </r>
  <r>
    <n v="728"/>
    <x v="1"/>
    <x v="56"/>
    <x v="0"/>
    <n v="95"/>
    <x v="718"/>
    <x v="1"/>
  </r>
  <r>
    <n v="729"/>
    <x v="7"/>
    <x v="53"/>
    <x v="1"/>
    <n v="62"/>
    <x v="719"/>
    <x v="0"/>
  </r>
  <r>
    <n v="730"/>
    <x v="5"/>
    <x v="64"/>
    <x v="0"/>
    <n v="-4"/>
    <x v="720"/>
    <x v="2"/>
  </r>
  <r>
    <n v="731"/>
    <x v="0"/>
    <x v="86"/>
    <x v="4"/>
    <n v="-3"/>
    <x v="721"/>
    <x v="2"/>
  </r>
  <r>
    <n v="732"/>
    <x v="1"/>
    <x v="34"/>
    <x v="4"/>
    <n v="62"/>
    <x v="722"/>
    <x v="1"/>
  </r>
  <r>
    <n v="733"/>
    <x v="0"/>
    <x v="38"/>
    <x v="2"/>
    <n v="92"/>
    <x v="723"/>
    <x v="1"/>
  </r>
  <r>
    <n v="734"/>
    <x v="3"/>
    <x v="7"/>
    <x v="1"/>
    <n v="35"/>
    <x v="724"/>
    <x v="0"/>
  </r>
  <r>
    <n v="735"/>
    <x v="0"/>
    <x v="91"/>
    <x v="3"/>
    <n v="91"/>
    <x v="725"/>
    <x v="2"/>
  </r>
  <r>
    <n v="736"/>
    <x v="5"/>
    <x v="73"/>
    <x v="4"/>
    <n v="21"/>
    <x v="726"/>
    <x v="0"/>
  </r>
  <r>
    <n v="737"/>
    <x v="4"/>
    <x v="61"/>
    <x v="4"/>
    <n v="49"/>
    <x v="727"/>
    <x v="0"/>
  </r>
  <r>
    <n v="738"/>
    <x v="3"/>
    <x v="55"/>
    <x v="1"/>
    <n v="34"/>
    <x v="728"/>
    <x v="1"/>
  </r>
  <r>
    <n v="739"/>
    <x v="1"/>
    <x v="42"/>
    <x v="0"/>
    <n v="56"/>
    <x v="729"/>
    <x v="3"/>
  </r>
  <r>
    <n v="740"/>
    <x v="5"/>
    <x v="58"/>
    <x v="3"/>
    <n v="81"/>
    <x v="730"/>
    <x v="2"/>
  </r>
  <r>
    <n v="741"/>
    <x v="0"/>
    <x v="15"/>
    <x v="3"/>
    <n v="63"/>
    <x v="731"/>
    <x v="2"/>
  </r>
  <r>
    <n v="742"/>
    <x v="5"/>
    <x v="91"/>
    <x v="1"/>
    <n v="-3"/>
    <x v="732"/>
    <x v="1"/>
  </r>
  <r>
    <n v="743"/>
    <x v="4"/>
    <x v="34"/>
    <x v="1"/>
    <n v="8"/>
    <x v="733"/>
    <x v="3"/>
  </r>
  <r>
    <n v="744"/>
    <x v="7"/>
    <x v="0"/>
    <x v="0"/>
    <n v="46"/>
    <x v="734"/>
    <x v="2"/>
  </r>
  <r>
    <n v="745"/>
    <x v="4"/>
    <x v="47"/>
    <x v="0"/>
    <n v="3"/>
    <x v="735"/>
    <x v="0"/>
  </r>
  <r>
    <n v="746"/>
    <x v="4"/>
    <x v="3"/>
    <x v="1"/>
    <n v="68"/>
    <x v="736"/>
    <x v="2"/>
  </r>
  <r>
    <n v="747"/>
    <x v="0"/>
    <x v="90"/>
    <x v="1"/>
    <n v="83"/>
    <x v="737"/>
    <x v="3"/>
  </r>
  <r>
    <n v="748"/>
    <x v="5"/>
    <x v="47"/>
    <x v="3"/>
    <n v="51"/>
    <x v="738"/>
    <x v="2"/>
  </r>
  <r>
    <n v="749"/>
    <x v="8"/>
    <x v="90"/>
    <x v="1"/>
    <n v="16"/>
    <x v="739"/>
    <x v="2"/>
  </r>
  <r>
    <n v="750"/>
    <x v="8"/>
    <x v="39"/>
    <x v="3"/>
    <n v="-2"/>
    <x v="740"/>
    <x v="0"/>
  </r>
  <r>
    <n v="751"/>
    <x v="5"/>
    <x v="10"/>
    <x v="0"/>
    <n v="6"/>
    <x v="741"/>
    <x v="0"/>
  </r>
  <r>
    <n v="752"/>
    <x v="4"/>
    <x v="68"/>
    <x v="0"/>
    <n v="-5"/>
    <x v="742"/>
    <x v="3"/>
  </r>
  <r>
    <n v="753"/>
    <x v="0"/>
    <x v="61"/>
    <x v="3"/>
    <n v="42"/>
    <x v="743"/>
    <x v="0"/>
  </r>
  <r>
    <n v="754"/>
    <x v="5"/>
    <x v="94"/>
    <x v="3"/>
    <n v="47"/>
    <x v="744"/>
    <x v="1"/>
  </r>
  <r>
    <n v="755"/>
    <x v="1"/>
    <x v="69"/>
    <x v="4"/>
    <n v="16"/>
    <x v="745"/>
    <x v="2"/>
  </r>
  <r>
    <n v="756"/>
    <x v="8"/>
    <x v="82"/>
    <x v="0"/>
    <n v="11"/>
    <x v="746"/>
    <x v="2"/>
  </r>
  <r>
    <n v="757"/>
    <x v="0"/>
    <x v="10"/>
    <x v="3"/>
    <n v="-10"/>
    <x v="747"/>
    <x v="3"/>
  </r>
  <r>
    <n v="758"/>
    <x v="2"/>
    <x v="1"/>
    <x v="3"/>
    <n v="21"/>
    <x v="748"/>
    <x v="0"/>
  </r>
  <r>
    <n v="759"/>
    <x v="8"/>
    <x v="68"/>
    <x v="4"/>
    <n v="52"/>
    <x v="749"/>
    <x v="3"/>
  </r>
  <r>
    <n v="760"/>
    <x v="5"/>
    <x v="15"/>
    <x v="2"/>
    <n v="5"/>
    <x v="750"/>
    <x v="0"/>
  </r>
  <r>
    <n v="761"/>
    <x v="5"/>
    <x v="50"/>
    <x v="3"/>
    <n v="52"/>
    <x v="751"/>
    <x v="1"/>
  </r>
  <r>
    <n v="762"/>
    <x v="4"/>
    <x v="48"/>
    <x v="4"/>
    <n v="38"/>
    <x v="752"/>
    <x v="0"/>
  </r>
  <r>
    <n v="763"/>
    <x v="6"/>
    <x v="39"/>
    <x v="4"/>
    <n v="84"/>
    <x v="753"/>
    <x v="3"/>
  </r>
  <r>
    <n v="764"/>
    <x v="8"/>
    <x v="21"/>
    <x v="2"/>
    <n v="18"/>
    <x v="754"/>
    <x v="0"/>
  </r>
  <r>
    <n v="765"/>
    <x v="7"/>
    <x v="87"/>
    <x v="0"/>
    <n v="-6"/>
    <x v="755"/>
    <x v="2"/>
  </r>
  <r>
    <n v="766"/>
    <x v="8"/>
    <x v="0"/>
    <x v="0"/>
    <n v="5"/>
    <x v="756"/>
    <x v="2"/>
  </r>
  <r>
    <n v="767"/>
    <x v="4"/>
    <x v="21"/>
    <x v="1"/>
    <n v="59"/>
    <x v="757"/>
    <x v="0"/>
  </r>
  <r>
    <n v="768"/>
    <x v="4"/>
    <x v="44"/>
    <x v="4"/>
    <n v="-1"/>
    <x v="758"/>
    <x v="3"/>
  </r>
  <r>
    <n v="769"/>
    <x v="7"/>
    <x v="42"/>
    <x v="2"/>
    <n v="12"/>
    <x v="759"/>
    <x v="3"/>
  </r>
  <r>
    <n v="770"/>
    <x v="4"/>
    <x v="6"/>
    <x v="2"/>
    <n v="25"/>
    <x v="760"/>
    <x v="3"/>
  </r>
  <r>
    <n v="771"/>
    <x v="5"/>
    <x v="44"/>
    <x v="4"/>
    <n v="33"/>
    <x v="761"/>
    <x v="3"/>
  </r>
  <r>
    <n v="772"/>
    <x v="0"/>
    <x v="85"/>
    <x v="4"/>
    <n v="12"/>
    <x v="762"/>
    <x v="2"/>
  </r>
  <r>
    <n v="773"/>
    <x v="6"/>
    <x v="30"/>
    <x v="3"/>
    <n v="52"/>
    <x v="763"/>
    <x v="3"/>
  </r>
  <r>
    <n v="774"/>
    <x v="7"/>
    <x v="48"/>
    <x v="3"/>
    <n v="34"/>
    <x v="764"/>
    <x v="2"/>
  </r>
  <r>
    <n v="775"/>
    <x v="5"/>
    <x v="50"/>
    <x v="1"/>
    <n v="66"/>
    <x v="765"/>
    <x v="0"/>
  </r>
  <r>
    <n v="776"/>
    <x v="5"/>
    <x v="96"/>
    <x v="2"/>
    <n v="10"/>
    <x v="766"/>
    <x v="0"/>
  </r>
  <r>
    <n v="777"/>
    <x v="8"/>
    <x v="85"/>
    <x v="1"/>
    <n v="-5"/>
    <x v="767"/>
    <x v="1"/>
  </r>
  <r>
    <n v="778"/>
    <x v="2"/>
    <x v="30"/>
    <x v="4"/>
    <n v="89"/>
    <x v="768"/>
    <x v="0"/>
  </r>
  <r>
    <n v="779"/>
    <x v="8"/>
    <x v="28"/>
    <x v="1"/>
    <n v="5"/>
    <x v="769"/>
    <x v="0"/>
  </r>
  <r>
    <n v="780"/>
    <x v="7"/>
    <x v="83"/>
    <x v="4"/>
    <n v="48"/>
    <x v="770"/>
    <x v="1"/>
  </r>
  <r>
    <n v="781"/>
    <x v="0"/>
    <x v="21"/>
    <x v="4"/>
    <n v="36"/>
    <x v="771"/>
    <x v="1"/>
  </r>
  <r>
    <n v="782"/>
    <x v="5"/>
    <x v="72"/>
    <x v="4"/>
    <n v="80"/>
    <x v="772"/>
    <x v="2"/>
  </r>
  <r>
    <n v="783"/>
    <x v="0"/>
    <x v="60"/>
    <x v="0"/>
    <n v="64"/>
    <x v="773"/>
    <x v="2"/>
  </r>
  <r>
    <n v="784"/>
    <x v="0"/>
    <x v="84"/>
    <x v="1"/>
    <n v="51"/>
    <x v="774"/>
    <x v="3"/>
  </r>
  <r>
    <n v="785"/>
    <x v="2"/>
    <x v="28"/>
    <x v="3"/>
    <n v="92"/>
    <x v="775"/>
    <x v="3"/>
  </r>
  <r>
    <n v="786"/>
    <x v="8"/>
    <x v="92"/>
    <x v="3"/>
    <n v="93"/>
    <x v="776"/>
    <x v="1"/>
  </r>
  <r>
    <n v="787"/>
    <x v="7"/>
    <x v="75"/>
    <x v="1"/>
    <n v="36"/>
    <x v="777"/>
    <x v="2"/>
  </r>
  <r>
    <n v="788"/>
    <x v="2"/>
    <x v="83"/>
    <x v="0"/>
    <n v="-9"/>
    <x v="778"/>
    <x v="1"/>
  </r>
  <r>
    <n v="789"/>
    <x v="7"/>
    <x v="31"/>
    <x v="0"/>
    <n v="48"/>
    <x v="779"/>
    <x v="2"/>
  </r>
  <r>
    <n v="790"/>
    <x v="8"/>
    <x v="37"/>
    <x v="3"/>
    <n v="11"/>
    <x v="780"/>
    <x v="3"/>
  </r>
  <r>
    <n v="791"/>
    <x v="8"/>
    <x v="86"/>
    <x v="2"/>
    <n v="8"/>
    <x v="781"/>
    <x v="2"/>
  </r>
  <r>
    <n v="792"/>
    <x v="4"/>
    <x v="15"/>
    <x v="1"/>
    <n v="36"/>
    <x v="782"/>
    <x v="3"/>
  </r>
  <r>
    <n v="793"/>
    <x v="8"/>
    <x v="40"/>
    <x v="4"/>
    <n v="93"/>
    <x v="783"/>
    <x v="2"/>
  </r>
  <r>
    <n v="794"/>
    <x v="1"/>
    <x v="15"/>
    <x v="0"/>
    <n v="39"/>
    <x v="784"/>
    <x v="3"/>
  </r>
  <r>
    <n v="795"/>
    <x v="1"/>
    <x v="58"/>
    <x v="3"/>
    <n v="72"/>
    <x v="785"/>
    <x v="0"/>
  </r>
  <r>
    <n v="796"/>
    <x v="6"/>
    <x v="45"/>
    <x v="0"/>
    <n v="3"/>
    <x v="786"/>
    <x v="1"/>
  </r>
  <r>
    <n v="797"/>
    <x v="3"/>
    <x v="13"/>
    <x v="4"/>
    <n v="47"/>
    <x v="787"/>
    <x v="3"/>
  </r>
  <r>
    <n v="798"/>
    <x v="5"/>
    <x v="74"/>
    <x v="4"/>
    <n v="72"/>
    <x v="788"/>
    <x v="2"/>
  </r>
  <r>
    <n v="799"/>
    <x v="4"/>
    <x v="21"/>
    <x v="4"/>
    <n v="26"/>
    <x v="789"/>
    <x v="1"/>
  </r>
  <r>
    <n v="800"/>
    <x v="3"/>
    <x v="67"/>
    <x v="3"/>
    <n v="47"/>
    <x v="790"/>
    <x v="0"/>
  </r>
  <r>
    <n v="801"/>
    <x v="5"/>
    <x v="49"/>
    <x v="0"/>
    <n v="14"/>
    <x v="791"/>
    <x v="3"/>
  </r>
  <r>
    <n v="802"/>
    <x v="3"/>
    <x v="44"/>
    <x v="4"/>
    <n v="71"/>
    <x v="792"/>
    <x v="0"/>
  </r>
  <r>
    <n v="803"/>
    <x v="1"/>
    <x v="57"/>
    <x v="1"/>
    <n v="95"/>
    <x v="793"/>
    <x v="1"/>
  </r>
  <r>
    <n v="804"/>
    <x v="8"/>
    <x v="45"/>
    <x v="4"/>
    <n v="37"/>
    <x v="794"/>
    <x v="0"/>
  </r>
  <r>
    <n v="805"/>
    <x v="1"/>
    <x v="36"/>
    <x v="0"/>
    <n v="-1"/>
    <x v="795"/>
    <x v="3"/>
  </r>
  <r>
    <n v="806"/>
    <x v="6"/>
    <x v="57"/>
    <x v="3"/>
    <n v="26"/>
    <x v="796"/>
    <x v="1"/>
  </r>
  <r>
    <n v="807"/>
    <x v="3"/>
    <x v="33"/>
    <x v="3"/>
    <n v="67"/>
    <x v="797"/>
    <x v="3"/>
  </r>
  <r>
    <n v="808"/>
    <x v="6"/>
    <x v="53"/>
    <x v="0"/>
    <n v="15"/>
    <x v="798"/>
    <x v="1"/>
  </r>
  <r>
    <n v="809"/>
    <x v="7"/>
    <x v="25"/>
    <x v="0"/>
    <n v="73"/>
    <x v="799"/>
    <x v="0"/>
  </r>
  <r>
    <n v="810"/>
    <x v="7"/>
    <x v="67"/>
    <x v="4"/>
    <n v="13"/>
    <x v="800"/>
    <x v="2"/>
  </r>
  <r>
    <n v="811"/>
    <x v="6"/>
    <x v="6"/>
    <x v="1"/>
    <n v="76"/>
    <x v="801"/>
    <x v="3"/>
  </r>
  <r>
    <n v="812"/>
    <x v="8"/>
    <x v="29"/>
    <x v="3"/>
    <n v="-9"/>
    <x v="802"/>
    <x v="0"/>
  </r>
  <r>
    <n v="813"/>
    <x v="4"/>
    <x v="98"/>
    <x v="2"/>
    <n v="36"/>
    <x v="803"/>
    <x v="2"/>
  </r>
  <r>
    <n v="814"/>
    <x v="2"/>
    <x v="58"/>
    <x v="1"/>
    <n v="11"/>
    <x v="804"/>
    <x v="0"/>
  </r>
  <r>
    <n v="815"/>
    <x v="4"/>
    <x v="61"/>
    <x v="0"/>
    <n v="73"/>
    <x v="805"/>
    <x v="3"/>
  </r>
  <r>
    <n v="816"/>
    <x v="7"/>
    <x v="79"/>
    <x v="2"/>
    <n v="93"/>
    <x v="806"/>
    <x v="0"/>
  </r>
  <r>
    <n v="817"/>
    <x v="0"/>
    <x v="99"/>
    <x v="1"/>
    <n v="69"/>
    <x v="807"/>
    <x v="3"/>
  </r>
  <r>
    <n v="818"/>
    <x v="1"/>
    <x v="15"/>
    <x v="3"/>
    <n v="86"/>
    <x v="808"/>
    <x v="1"/>
  </r>
  <r>
    <n v="819"/>
    <x v="0"/>
    <x v="18"/>
    <x v="4"/>
    <n v="54"/>
    <x v="809"/>
    <x v="0"/>
  </r>
  <r>
    <n v="820"/>
    <x v="5"/>
    <x v="92"/>
    <x v="4"/>
    <n v="-2"/>
    <x v="810"/>
    <x v="1"/>
  </r>
  <r>
    <n v="821"/>
    <x v="3"/>
    <x v="14"/>
    <x v="1"/>
    <n v="83"/>
    <x v="811"/>
    <x v="2"/>
  </r>
  <r>
    <n v="822"/>
    <x v="8"/>
    <x v="84"/>
    <x v="4"/>
    <n v="2"/>
    <x v="812"/>
    <x v="2"/>
  </r>
  <r>
    <n v="823"/>
    <x v="4"/>
    <x v="57"/>
    <x v="3"/>
    <n v="54"/>
    <x v="813"/>
    <x v="1"/>
  </r>
  <r>
    <n v="824"/>
    <x v="1"/>
    <x v="0"/>
    <x v="1"/>
    <n v="76"/>
    <x v="814"/>
    <x v="3"/>
  </r>
  <r>
    <n v="825"/>
    <x v="0"/>
    <x v="12"/>
    <x v="3"/>
    <n v="10"/>
    <x v="815"/>
    <x v="1"/>
  </r>
  <r>
    <n v="826"/>
    <x v="7"/>
    <x v="83"/>
    <x v="1"/>
    <n v="81"/>
    <x v="816"/>
    <x v="2"/>
  </r>
  <r>
    <n v="827"/>
    <x v="7"/>
    <x v="14"/>
    <x v="3"/>
    <n v="83"/>
    <x v="817"/>
    <x v="1"/>
  </r>
  <r>
    <n v="828"/>
    <x v="3"/>
    <x v="77"/>
    <x v="1"/>
    <n v="6"/>
    <x v="818"/>
    <x v="0"/>
  </r>
  <r>
    <n v="829"/>
    <x v="4"/>
    <x v="72"/>
    <x v="4"/>
    <n v="77"/>
    <x v="819"/>
    <x v="3"/>
  </r>
  <r>
    <n v="830"/>
    <x v="7"/>
    <x v="23"/>
    <x v="4"/>
    <n v="41"/>
    <x v="820"/>
    <x v="2"/>
  </r>
  <r>
    <n v="831"/>
    <x v="2"/>
    <x v="21"/>
    <x v="0"/>
    <n v="80"/>
    <x v="821"/>
    <x v="0"/>
  </r>
  <r>
    <n v="832"/>
    <x v="3"/>
    <x v="3"/>
    <x v="3"/>
    <n v="20"/>
    <x v="822"/>
    <x v="3"/>
  </r>
  <r>
    <n v="833"/>
    <x v="6"/>
    <x v="97"/>
    <x v="3"/>
    <n v="31"/>
    <x v="823"/>
    <x v="1"/>
  </r>
  <r>
    <n v="834"/>
    <x v="1"/>
    <x v="49"/>
    <x v="1"/>
    <n v="34"/>
    <x v="824"/>
    <x v="3"/>
  </r>
  <r>
    <n v="835"/>
    <x v="2"/>
    <x v="12"/>
    <x v="1"/>
    <n v="2"/>
    <x v="825"/>
    <x v="2"/>
  </r>
  <r>
    <n v="836"/>
    <x v="7"/>
    <x v="71"/>
    <x v="1"/>
    <n v="17"/>
    <x v="826"/>
    <x v="0"/>
  </r>
  <r>
    <n v="837"/>
    <x v="6"/>
    <x v="18"/>
    <x v="3"/>
    <n v="16"/>
    <x v="827"/>
    <x v="0"/>
  </r>
  <r>
    <n v="838"/>
    <x v="5"/>
    <x v="45"/>
    <x v="1"/>
    <n v="54"/>
    <x v="828"/>
    <x v="2"/>
  </r>
  <r>
    <n v="839"/>
    <x v="3"/>
    <x v="53"/>
    <x v="0"/>
    <n v="-9"/>
    <x v="829"/>
    <x v="3"/>
  </r>
  <r>
    <n v="840"/>
    <x v="3"/>
    <x v="16"/>
    <x v="3"/>
    <n v="94"/>
    <x v="830"/>
    <x v="2"/>
  </r>
  <r>
    <n v="841"/>
    <x v="7"/>
    <x v="78"/>
    <x v="1"/>
    <n v="-3"/>
    <x v="831"/>
    <x v="1"/>
  </r>
  <r>
    <n v="842"/>
    <x v="5"/>
    <x v="51"/>
    <x v="4"/>
    <n v="9"/>
    <x v="832"/>
    <x v="2"/>
  </r>
  <r>
    <n v="843"/>
    <x v="1"/>
    <x v="6"/>
    <x v="1"/>
    <n v="25"/>
    <x v="833"/>
    <x v="3"/>
  </r>
  <r>
    <n v="844"/>
    <x v="2"/>
    <x v="76"/>
    <x v="0"/>
    <n v="29"/>
    <x v="834"/>
    <x v="0"/>
  </r>
  <r>
    <n v="845"/>
    <x v="8"/>
    <x v="88"/>
    <x v="3"/>
    <n v="37"/>
    <x v="835"/>
    <x v="3"/>
  </r>
  <r>
    <n v="846"/>
    <x v="3"/>
    <x v="44"/>
    <x v="1"/>
    <n v="19"/>
    <x v="836"/>
    <x v="2"/>
  </r>
  <r>
    <n v="847"/>
    <x v="5"/>
    <x v="15"/>
    <x v="0"/>
    <n v="28"/>
    <x v="837"/>
    <x v="1"/>
  </r>
  <r>
    <n v="848"/>
    <x v="7"/>
    <x v="29"/>
    <x v="3"/>
    <n v="18"/>
    <x v="838"/>
    <x v="2"/>
  </r>
  <r>
    <n v="849"/>
    <x v="2"/>
    <x v="18"/>
    <x v="2"/>
    <n v="84"/>
    <x v="839"/>
    <x v="0"/>
  </r>
  <r>
    <n v="850"/>
    <x v="6"/>
    <x v="79"/>
    <x v="1"/>
    <n v="79"/>
    <x v="840"/>
    <x v="2"/>
  </r>
  <r>
    <n v="851"/>
    <x v="8"/>
    <x v="51"/>
    <x v="1"/>
    <n v="31"/>
    <x v="841"/>
    <x v="1"/>
  </r>
  <r>
    <n v="852"/>
    <x v="7"/>
    <x v="69"/>
    <x v="2"/>
    <n v="34"/>
    <x v="842"/>
    <x v="3"/>
  </r>
  <r>
    <n v="853"/>
    <x v="8"/>
    <x v="37"/>
    <x v="4"/>
    <n v="66"/>
    <x v="843"/>
    <x v="0"/>
  </r>
  <r>
    <n v="854"/>
    <x v="6"/>
    <x v="3"/>
    <x v="4"/>
    <n v="44"/>
    <x v="844"/>
    <x v="3"/>
  </r>
  <r>
    <n v="855"/>
    <x v="0"/>
    <x v="42"/>
    <x v="3"/>
    <n v="94"/>
    <x v="845"/>
    <x v="0"/>
  </r>
  <r>
    <n v="856"/>
    <x v="4"/>
    <x v="15"/>
    <x v="1"/>
    <n v="11"/>
    <x v="846"/>
    <x v="3"/>
  </r>
  <r>
    <n v="857"/>
    <x v="1"/>
    <x v="88"/>
    <x v="0"/>
    <n v="74"/>
    <x v="847"/>
    <x v="3"/>
  </r>
  <r>
    <n v="858"/>
    <x v="7"/>
    <x v="21"/>
    <x v="4"/>
    <n v="28"/>
    <x v="848"/>
    <x v="2"/>
  </r>
  <r>
    <n v="859"/>
    <x v="5"/>
    <x v="98"/>
    <x v="0"/>
    <n v="40"/>
    <x v="849"/>
    <x v="2"/>
  </r>
  <r>
    <n v="860"/>
    <x v="5"/>
    <x v="27"/>
    <x v="0"/>
    <n v="34"/>
    <x v="850"/>
    <x v="0"/>
  </r>
  <r>
    <n v="861"/>
    <x v="0"/>
    <x v="81"/>
    <x v="3"/>
    <n v="38"/>
    <x v="851"/>
    <x v="0"/>
  </r>
  <r>
    <n v="862"/>
    <x v="1"/>
    <x v="32"/>
    <x v="4"/>
    <n v="69"/>
    <x v="852"/>
    <x v="1"/>
  </r>
  <r>
    <n v="863"/>
    <x v="2"/>
    <x v="59"/>
    <x v="3"/>
    <n v="34"/>
    <x v="853"/>
    <x v="1"/>
  </r>
  <r>
    <n v="864"/>
    <x v="0"/>
    <x v="30"/>
    <x v="4"/>
    <n v="29"/>
    <x v="854"/>
    <x v="1"/>
  </r>
  <r>
    <n v="865"/>
    <x v="4"/>
    <x v="53"/>
    <x v="1"/>
    <n v="-10"/>
    <x v="855"/>
    <x v="1"/>
  </r>
  <r>
    <n v="866"/>
    <x v="8"/>
    <x v="17"/>
    <x v="2"/>
    <n v="42"/>
    <x v="856"/>
    <x v="1"/>
  </r>
  <r>
    <n v="867"/>
    <x v="3"/>
    <x v="64"/>
    <x v="4"/>
    <n v="58"/>
    <x v="857"/>
    <x v="2"/>
  </r>
  <r>
    <n v="868"/>
    <x v="6"/>
    <x v="1"/>
    <x v="1"/>
    <n v="27"/>
    <x v="858"/>
    <x v="1"/>
  </r>
  <r>
    <n v="869"/>
    <x v="8"/>
    <x v="8"/>
    <x v="3"/>
    <n v="47"/>
    <x v="859"/>
    <x v="3"/>
  </r>
  <r>
    <n v="870"/>
    <x v="6"/>
    <x v="27"/>
    <x v="1"/>
    <n v="29"/>
    <x v="860"/>
    <x v="0"/>
  </r>
  <r>
    <n v="871"/>
    <x v="8"/>
    <x v="39"/>
    <x v="4"/>
    <n v="28"/>
    <x v="861"/>
    <x v="0"/>
  </r>
  <r>
    <n v="872"/>
    <x v="0"/>
    <x v="14"/>
    <x v="3"/>
    <n v="79"/>
    <x v="862"/>
    <x v="0"/>
  </r>
  <r>
    <n v="873"/>
    <x v="2"/>
    <x v="51"/>
    <x v="3"/>
    <n v="41"/>
    <x v="863"/>
    <x v="3"/>
  </r>
  <r>
    <n v="874"/>
    <x v="6"/>
    <x v="34"/>
    <x v="2"/>
    <n v="57"/>
    <x v="864"/>
    <x v="1"/>
  </r>
  <r>
    <n v="875"/>
    <x v="8"/>
    <x v="41"/>
    <x v="0"/>
    <n v="45"/>
    <x v="865"/>
    <x v="2"/>
  </r>
  <r>
    <n v="876"/>
    <x v="7"/>
    <x v="64"/>
    <x v="4"/>
    <n v="91"/>
    <x v="866"/>
    <x v="2"/>
  </r>
  <r>
    <n v="877"/>
    <x v="6"/>
    <x v="42"/>
    <x v="4"/>
    <n v="49"/>
    <x v="867"/>
    <x v="2"/>
  </r>
  <r>
    <n v="878"/>
    <x v="0"/>
    <x v="19"/>
    <x v="0"/>
    <n v="68"/>
    <x v="868"/>
    <x v="2"/>
  </r>
  <r>
    <n v="879"/>
    <x v="4"/>
    <x v="47"/>
    <x v="2"/>
    <n v="38"/>
    <x v="869"/>
    <x v="2"/>
  </r>
  <r>
    <n v="880"/>
    <x v="2"/>
    <x v="14"/>
    <x v="1"/>
    <n v="4"/>
    <x v="870"/>
    <x v="0"/>
  </r>
  <r>
    <n v="881"/>
    <x v="6"/>
    <x v="28"/>
    <x v="4"/>
    <n v="45"/>
    <x v="871"/>
    <x v="3"/>
  </r>
  <r>
    <n v="882"/>
    <x v="5"/>
    <x v="89"/>
    <x v="4"/>
    <n v="85"/>
    <x v="872"/>
    <x v="1"/>
  </r>
  <r>
    <n v="883"/>
    <x v="6"/>
    <x v="34"/>
    <x v="2"/>
    <n v="57"/>
    <x v="873"/>
    <x v="1"/>
  </r>
  <r>
    <n v="884"/>
    <x v="3"/>
    <x v="37"/>
    <x v="4"/>
    <n v="-3"/>
    <x v="874"/>
    <x v="3"/>
  </r>
  <r>
    <n v="885"/>
    <x v="8"/>
    <x v="9"/>
    <x v="1"/>
    <n v="-9"/>
    <x v="875"/>
    <x v="1"/>
  </r>
  <r>
    <n v="886"/>
    <x v="3"/>
    <x v="70"/>
    <x v="3"/>
    <n v="86"/>
    <x v="876"/>
    <x v="1"/>
  </r>
  <r>
    <n v="887"/>
    <x v="7"/>
    <x v="66"/>
    <x v="1"/>
    <n v="11"/>
    <x v="877"/>
    <x v="3"/>
  </r>
  <r>
    <n v="888"/>
    <x v="4"/>
    <x v="46"/>
    <x v="4"/>
    <n v="87"/>
    <x v="878"/>
    <x v="1"/>
  </r>
  <r>
    <n v="889"/>
    <x v="4"/>
    <x v="96"/>
    <x v="3"/>
    <n v="86"/>
    <x v="879"/>
    <x v="0"/>
  </r>
  <r>
    <n v="890"/>
    <x v="0"/>
    <x v="20"/>
    <x v="0"/>
    <n v="62"/>
    <x v="880"/>
    <x v="2"/>
  </r>
  <r>
    <n v="891"/>
    <x v="6"/>
    <x v="41"/>
    <x v="4"/>
    <n v="80"/>
    <x v="881"/>
    <x v="2"/>
  </r>
  <r>
    <n v="892"/>
    <x v="4"/>
    <x v="86"/>
    <x v="2"/>
    <n v="11"/>
    <x v="882"/>
    <x v="0"/>
  </r>
  <r>
    <n v="893"/>
    <x v="4"/>
    <x v="36"/>
    <x v="2"/>
    <n v="11"/>
    <x v="883"/>
    <x v="1"/>
  </r>
  <r>
    <n v="894"/>
    <x v="8"/>
    <x v="40"/>
    <x v="3"/>
    <n v="-4"/>
    <x v="884"/>
    <x v="0"/>
  </r>
  <r>
    <n v="895"/>
    <x v="5"/>
    <x v="89"/>
    <x v="2"/>
    <n v="42"/>
    <x v="885"/>
    <x v="2"/>
  </r>
  <r>
    <n v="896"/>
    <x v="5"/>
    <x v="35"/>
    <x v="0"/>
    <n v="51"/>
    <x v="886"/>
    <x v="0"/>
  </r>
  <r>
    <n v="897"/>
    <x v="4"/>
    <x v="86"/>
    <x v="1"/>
    <n v="91"/>
    <x v="887"/>
    <x v="0"/>
  </r>
  <r>
    <n v="898"/>
    <x v="6"/>
    <x v="57"/>
    <x v="0"/>
    <n v="24"/>
    <x v="888"/>
    <x v="2"/>
  </r>
  <r>
    <n v="899"/>
    <x v="6"/>
    <x v="97"/>
    <x v="3"/>
    <n v="19"/>
    <x v="889"/>
    <x v="1"/>
  </r>
  <r>
    <n v="900"/>
    <x v="4"/>
    <x v="6"/>
    <x v="0"/>
    <n v="80"/>
    <x v="890"/>
    <x v="1"/>
  </r>
  <r>
    <n v="901"/>
    <x v="0"/>
    <x v="21"/>
    <x v="1"/>
    <n v="0"/>
    <x v="891"/>
    <x v="3"/>
  </r>
  <r>
    <n v="902"/>
    <x v="7"/>
    <x v="52"/>
    <x v="1"/>
    <n v="69"/>
    <x v="892"/>
    <x v="3"/>
  </r>
  <r>
    <n v="903"/>
    <x v="6"/>
    <x v="41"/>
    <x v="4"/>
    <n v="84"/>
    <x v="893"/>
    <x v="1"/>
  </r>
  <r>
    <n v="904"/>
    <x v="1"/>
    <x v="59"/>
    <x v="2"/>
    <n v="31"/>
    <x v="894"/>
    <x v="2"/>
  </r>
  <r>
    <n v="905"/>
    <x v="3"/>
    <x v="12"/>
    <x v="3"/>
    <n v="11"/>
    <x v="895"/>
    <x v="0"/>
  </r>
  <r>
    <n v="906"/>
    <x v="2"/>
    <x v="48"/>
    <x v="0"/>
    <n v="79"/>
    <x v="896"/>
    <x v="1"/>
  </r>
  <r>
    <n v="907"/>
    <x v="7"/>
    <x v="26"/>
    <x v="3"/>
    <n v="22"/>
    <x v="897"/>
    <x v="1"/>
  </r>
  <r>
    <n v="908"/>
    <x v="0"/>
    <x v="75"/>
    <x v="1"/>
    <n v="76"/>
    <x v="898"/>
    <x v="3"/>
  </r>
  <r>
    <n v="909"/>
    <x v="2"/>
    <x v="67"/>
    <x v="3"/>
    <n v="0"/>
    <x v="899"/>
    <x v="1"/>
  </r>
  <r>
    <n v="910"/>
    <x v="6"/>
    <x v="55"/>
    <x v="0"/>
    <n v="94"/>
    <x v="900"/>
    <x v="2"/>
  </r>
  <r>
    <n v="911"/>
    <x v="3"/>
    <x v="51"/>
    <x v="1"/>
    <n v="14"/>
    <x v="901"/>
    <x v="0"/>
  </r>
  <r>
    <n v="912"/>
    <x v="6"/>
    <x v="8"/>
    <x v="4"/>
    <n v="57"/>
    <x v="902"/>
    <x v="2"/>
  </r>
  <r>
    <n v="913"/>
    <x v="7"/>
    <x v="92"/>
    <x v="0"/>
    <n v="3"/>
    <x v="903"/>
    <x v="3"/>
  </r>
  <r>
    <n v="914"/>
    <x v="8"/>
    <x v="8"/>
    <x v="0"/>
    <n v="50"/>
    <x v="904"/>
    <x v="2"/>
  </r>
  <r>
    <n v="915"/>
    <x v="2"/>
    <x v="56"/>
    <x v="3"/>
    <n v="25"/>
    <x v="905"/>
    <x v="3"/>
  </r>
  <r>
    <n v="916"/>
    <x v="5"/>
    <x v="12"/>
    <x v="1"/>
    <n v="46"/>
    <x v="906"/>
    <x v="0"/>
  </r>
  <r>
    <n v="917"/>
    <x v="3"/>
    <x v="41"/>
    <x v="0"/>
    <n v="19"/>
    <x v="907"/>
    <x v="3"/>
  </r>
  <r>
    <n v="918"/>
    <x v="6"/>
    <x v="3"/>
    <x v="3"/>
    <n v="6"/>
    <x v="908"/>
    <x v="2"/>
  </r>
  <r>
    <n v="919"/>
    <x v="7"/>
    <x v="8"/>
    <x v="2"/>
    <n v="8"/>
    <x v="909"/>
    <x v="1"/>
  </r>
  <r>
    <n v="920"/>
    <x v="6"/>
    <x v="49"/>
    <x v="4"/>
    <n v="-2"/>
    <x v="910"/>
    <x v="1"/>
  </r>
  <r>
    <n v="921"/>
    <x v="3"/>
    <x v="28"/>
    <x v="0"/>
    <n v="80"/>
    <x v="911"/>
    <x v="3"/>
  </r>
  <r>
    <n v="922"/>
    <x v="7"/>
    <x v="91"/>
    <x v="1"/>
    <n v="19"/>
    <x v="912"/>
    <x v="0"/>
  </r>
  <r>
    <n v="923"/>
    <x v="0"/>
    <x v="28"/>
    <x v="2"/>
    <n v="27"/>
    <x v="913"/>
    <x v="0"/>
  </r>
  <r>
    <n v="924"/>
    <x v="2"/>
    <x v="27"/>
    <x v="4"/>
    <n v="79"/>
    <x v="914"/>
    <x v="2"/>
  </r>
  <r>
    <n v="925"/>
    <x v="7"/>
    <x v="49"/>
    <x v="1"/>
    <n v="57"/>
    <x v="915"/>
    <x v="0"/>
  </r>
  <r>
    <n v="926"/>
    <x v="8"/>
    <x v="54"/>
    <x v="0"/>
    <n v="47"/>
    <x v="916"/>
    <x v="3"/>
  </r>
  <r>
    <n v="927"/>
    <x v="8"/>
    <x v="51"/>
    <x v="0"/>
    <n v="9"/>
    <x v="917"/>
    <x v="0"/>
  </r>
  <r>
    <n v="928"/>
    <x v="7"/>
    <x v="5"/>
    <x v="0"/>
    <n v="65"/>
    <x v="918"/>
    <x v="1"/>
  </r>
  <r>
    <n v="929"/>
    <x v="3"/>
    <x v="1"/>
    <x v="1"/>
    <n v="58"/>
    <x v="919"/>
    <x v="2"/>
  </r>
  <r>
    <n v="930"/>
    <x v="8"/>
    <x v="65"/>
    <x v="4"/>
    <n v="48"/>
    <x v="920"/>
    <x v="0"/>
  </r>
  <r>
    <n v="931"/>
    <x v="3"/>
    <x v="84"/>
    <x v="1"/>
    <n v="75"/>
    <x v="921"/>
    <x v="3"/>
  </r>
  <r>
    <n v="932"/>
    <x v="8"/>
    <x v="61"/>
    <x v="1"/>
    <n v="59"/>
    <x v="922"/>
    <x v="2"/>
  </r>
  <r>
    <n v="933"/>
    <x v="7"/>
    <x v="42"/>
    <x v="4"/>
    <n v="34"/>
    <x v="923"/>
    <x v="1"/>
  </r>
  <r>
    <n v="934"/>
    <x v="3"/>
    <x v="0"/>
    <x v="2"/>
    <n v="57"/>
    <x v="924"/>
    <x v="3"/>
  </r>
  <r>
    <n v="935"/>
    <x v="6"/>
    <x v="23"/>
    <x v="0"/>
    <n v="62"/>
    <x v="925"/>
    <x v="0"/>
  </r>
  <r>
    <n v="936"/>
    <x v="5"/>
    <x v="8"/>
    <x v="2"/>
    <n v="17"/>
    <x v="926"/>
    <x v="0"/>
  </r>
  <r>
    <n v="937"/>
    <x v="2"/>
    <x v="50"/>
    <x v="1"/>
    <n v="83"/>
    <x v="927"/>
    <x v="2"/>
  </r>
  <r>
    <n v="938"/>
    <x v="2"/>
    <x v="86"/>
    <x v="0"/>
    <n v="56"/>
    <x v="928"/>
    <x v="3"/>
  </r>
  <r>
    <n v="939"/>
    <x v="1"/>
    <x v="85"/>
    <x v="0"/>
    <n v="14"/>
    <x v="929"/>
    <x v="2"/>
  </r>
  <r>
    <n v="940"/>
    <x v="4"/>
    <x v="13"/>
    <x v="2"/>
    <n v="-9"/>
    <x v="930"/>
    <x v="2"/>
  </r>
  <r>
    <n v="941"/>
    <x v="0"/>
    <x v="95"/>
    <x v="1"/>
    <n v="44"/>
    <x v="931"/>
    <x v="0"/>
  </r>
  <r>
    <n v="942"/>
    <x v="3"/>
    <x v="27"/>
    <x v="3"/>
    <n v="32"/>
    <x v="932"/>
    <x v="3"/>
  </r>
  <r>
    <n v="943"/>
    <x v="7"/>
    <x v="94"/>
    <x v="3"/>
    <n v="85"/>
    <x v="933"/>
    <x v="3"/>
  </r>
  <r>
    <n v="944"/>
    <x v="0"/>
    <x v="19"/>
    <x v="0"/>
    <n v="-2"/>
    <x v="934"/>
    <x v="2"/>
  </r>
  <r>
    <n v="945"/>
    <x v="6"/>
    <x v="75"/>
    <x v="2"/>
    <n v="31"/>
    <x v="935"/>
    <x v="0"/>
  </r>
  <r>
    <n v="946"/>
    <x v="8"/>
    <x v="88"/>
    <x v="3"/>
    <n v="-7"/>
    <x v="936"/>
    <x v="0"/>
  </r>
  <r>
    <n v="947"/>
    <x v="4"/>
    <x v="97"/>
    <x v="2"/>
    <n v="-1"/>
    <x v="937"/>
    <x v="1"/>
  </r>
  <r>
    <n v="948"/>
    <x v="2"/>
    <x v="60"/>
    <x v="0"/>
    <n v="6"/>
    <x v="938"/>
    <x v="3"/>
  </r>
  <r>
    <n v="949"/>
    <x v="5"/>
    <x v="29"/>
    <x v="1"/>
    <n v="13"/>
    <x v="939"/>
    <x v="2"/>
  </r>
  <r>
    <n v="950"/>
    <x v="2"/>
    <x v="17"/>
    <x v="0"/>
    <n v="70"/>
    <x v="940"/>
    <x v="0"/>
  </r>
  <r>
    <n v="951"/>
    <x v="4"/>
    <x v="4"/>
    <x v="1"/>
    <n v="15"/>
    <x v="941"/>
    <x v="2"/>
  </r>
  <r>
    <n v="952"/>
    <x v="5"/>
    <x v="90"/>
    <x v="4"/>
    <n v="18"/>
    <x v="942"/>
    <x v="0"/>
  </r>
  <r>
    <n v="953"/>
    <x v="5"/>
    <x v="25"/>
    <x v="3"/>
    <n v="30"/>
    <x v="943"/>
    <x v="0"/>
  </r>
  <r>
    <n v="954"/>
    <x v="3"/>
    <x v="77"/>
    <x v="4"/>
    <n v="17"/>
    <x v="944"/>
    <x v="3"/>
  </r>
  <r>
    <n v="955"/>
    <x v="3"/>
    <x v="94"/>
    <x v="3"/>
    <n v="-1"/>
    <x v="945"/>
    <x v="1"/>
  </r>
  <r>
    <n v="956"/>
    <x v="7"/>
    <x v="55"/>
    <x v="1"/>
    <n v="50"/>
    <x v="946"/>
    <x v="0"/>
  </r>
  <r>
    <n v="957"/>
    <x v="2"/>
    <x v="80"/>
    <x v="0"/>
    <n v="83"/>
    <x v="947"/>
    <x v="3"/>
  </r>
  <r>
    <n v="958"/>
    <x v="6"/>
    <x v="87"/>
    <x v="4"/>
    <n v="54"/>
    <x v="948"/>
    <x v="1"/>
  </r>
  <r>
    <n v="959"/>
    <x v="2"/>
    <x v="92"/>
    <x v="0"/>
    <n v="16"/>
    <x v="949"/>
    <x v="0"/>
  </r>
  <r>
    <n v="960"/>
    <x v="6"/>
    <x v="14"/>
    <x v="0"/>
    <n v="53"/>
    <x v="950"/>
    <x v="3"/>
  </r>
  <r>
    <n v="961"/>
    <x v="5"/>
    <x v="49"/>
    <x v="3"/>
    <n v="95"/>
    <x v="951"/>
    <x v="2"/>
  </r>
  <r>
    <n v="962"/>
    <x v="2"/>
    <x v="33"/>
    <x v="4"/>
    <n v="74"/>
    <x v="952"/>
    <x v="0"/>
  </r>
  <r>
    <n v="963"/>
    <x v="4"/>
    <x v="59"/>
    <x v="4"/>
    <n v="11"/>
    <x v="953"/>
    <x v="1"/>
  </r>
  <r>
    <n v="964"/>
    <x v="1"/>
    <x v="14"/>
    <x v="1"/>
    <n v="63"/>
    <x v="954"/>
    <x v="2"/>
  </r>
  <r>
    <n v="965"/>
    <x v="0"/>
    <x v="12"/>
    <x v="3"/>
    <n v="53"/>
    <x v="955"/>
    <x v="3"/>
  </r>
  <r>
    <n v="966"/>
    <x v="3"/>
    <x v="69"/>
    <x v="0"/>
    <n v="1"/>
    <x v="956"/>
    <x v="0"/>
  </r>
  <r>
    <n v="967"/>
    <x v="5"/>
    <x v="11"/>
    <x v="1"/>
    <n v="24"/>
    <x v="957"/>
    <x v="1"/>
  </r>
  <r>
    <n v="968"/>
    <x v="3"/>
    <x v="99"/>
    <x v="2"/>
    <n v="5"/>
    <x v="958"/>
    <x v="2"/>
  </r>
  <r>
    <n v="969"/>
    <x v="0"/>
    <x v="2"/>
    <x v="0"/>
    <n v="35"/>
    <x v="959"/>
    <x v="3"/>
  </r>
  <r>
    <n v="970"/>
    <x v="0"/>
    <x v="3"/>
    <x v="3"/>
    <n v="33"/>
    <x v="960"/>
    <x v="0"/>
  </r>
  <r>
    <n v="971"/>
    <x v="6"/>
    <x v="20"/>
    <x v="4"/>
    <n v="65"/>
    <x v="961"/>
    <x v="0"/>
  </r>
  <r>
    <n v="972"/>
    <x v="8"/>
    <x v="71"/>
    <x v="4"/>
    <n v="52"/>
    <x v="962"/>
    <x v="3"/>
  </r>
  <r>
    <n v="973"/>
    <x v="8"/>
    <x v="57"/>
    <x v="4"/>
    <n v="44"/>
    <x v="963"/>
    <x v="3"/>
  </r>
  <r>
    <n v="974"/>
    <x v="2"/>
    <x v="83"/>
    <x v="2"/>
    <n v="72"/>
    <x v="964"/>
    <x v="3"/>
  </r>
  <r>
    <n v="975"/>
    <x v="6"/>
    <x v="65"/>
    <x v="4"/>
    <n v="13"/>
    <x v="965"/>
    <x v="3"/>
  </r>
  <r>
    <n v="976"/>
    <x v="3"/>
    <x v="24"/>
    <x v="1"/>
    <n v="16"/>
    <x v="966"/>
    <x v="0"/>
  </r>
  <r>
    <n v="977"/>
    <x v="8"/>
    <x v="71"/>
    <x v="1"/>
    <n v="19"/>
    <x v="967"/>
    <x v="2"/>
  </r>
  <r>
    <n v="978"/>
    <x v="3"/>
    <x v="63"/>
    <x v="4"/>
    <n v="67"/>
    <x v="968"/>
    <x v="2"/>
  </r>
  <r>
    <n v="979"/>
    <x v="6"/>
    <x v="71"/>
    <x v="0"/>
    <n v="2"/>
    <x v="969"/>
    <x v="1"/>
  </r>
  <r>
    <n v="980"/>
    <x v="3"/>
    <x v="18"/>
    <x v="4"/>
    <n v="28"/>
    <x v="970"/>
    <x v="0"/>
  </r>
  <r>
    <n v="981"/>
    <x v="4"/>
    <x v="59"/>
    <x v="1"/>
    <n v="-6"/>
    <x v="971"/>
    <x v="1"/>
  </r>
  <r>
    <n v="982"/>
    <x v="2"/>
    <x v="48"/>
    <x v="4"/>
    <n v="70"/>
    <x v="972"/>
    <x v="1"/>
  </r>
  <r>
    <n v="983"/>
    <x v="1"/>
    <x v="25"/>
    <x v="0"/>
    <n v="65"/>
    <x v="973"/>
    <x v="0"/>
  </r>
  <r>
    <n v="984"/>
    <x v="6"/>
    <x v="74"/>
    <x v="1"/>
    <n v="39"/>
    <x v="974"/>
    <x v="3"/>
  </r>
  <r>
    <n v="985"/>
    <x v="1"/>
    <x v="93"/>
    <x v="1"/>
    <n v="72"/>
    <x v="975"/>
    <x v="2"/>
  </r>
  <r>
    <n v="986"/>
    <x v="0"/>
    <x v="91"/>
    <x v="2"/>
    <n v="47"/>
    <x v="976"/>
    <x v="2"/>
  </r>
  <r>
    <n v="987"/>
    <x v="6"/>
    <x v="39"/>
    <x v="0"/>
    <n v="94"/>
    <x v="977"/>
    <x v="3"/>
  </r>
  <r>
    <n v="988"/>
    <x v="0"/>
    <x v="63"/>
    <x v="0"/>
    <n v="58"/>
    <x v="978"/>
    <x v="2"/>
  </r>
  <r>
    <n v="989"/>
    <x v="7"/>
    <x v="82"/>
    <x v="3"/>
    <n v="-6"/>
    <x v="979"/>
    <x v="3"/>
  </r>
  <r>
    <n v="990"/>
    <x v="4"/>
    <x v="53"/>
    <x v="3"/>
    <n v="38"/>
    <x v="980"/>
    <x v="0"/>
  </r>
  <r>
    <n v="991"/>
    <x v="5"/>
    <x v="46"/>
    <x v="3"/>
    <n v="-1"/>
    <x v="981"/>
    <x v="1"/>
  </r>
  <r>
    <n v="992"/>
    <x v="7"/>
    <x v="37"/>
    <x v="3"/>
    <n v="34"/>
    <x v="982"/>
    <x v="2"/>
  </r>
  <r>
    <n v="993"/>
    <x v="3"/>
    <x v="0"/>
    <x v="0"/>
    <n v="30"/>
    <x v="983"/>
    <x v="2"/>
  </r>
  <r>
    <n v="994"/>
    <x v="4"/>
    <x v="58"/>
    <x v="1"/>
    <n v="62"/>
    <x v="984"/>
    <x v="0"/>
  </r>
  <r>
    <n v="995"/>
    <x v="0"/>
    <x v="71"/>
    <x v="0"/>
    <n v="24"/>
    <x v="985"/>
    <x v="3"/>
  </r>
  <r>
    <n v="996"/>
    <x v="4"/>
    <x v="65"/>
    <x v="3"/>
    <n v="4"/>
    <x v="986"/>
    <x v="2"/>
  </r>
  <r>
    <n v="997"/>
    <x v="6"/>
    <x v="29"/>
    <x v="0"/>
    <n v="88"/>
    <x v="987"/>
    <x v="2"/>
  </r>
  <r>
    <n v="998"/>
    <x v="6"/>
    <x v="62"/>
    <x v="3"/>
    <n v="78"/>
    <x v="988"/>
    <x v="3"/>
  </r>
  <r>
    <n v="999"/>
    <x v="2"/>
    <x v="84"/>
    <x v="3"/>
    <n v="82"/>
    <x v="989"/>
    <x v="2"/>
  </r>
  <r>
    <n v="1000"/>
    <x v="5"/>
    <x v="63"/>
    <x v="0"/>
    <n v="68"/>
    <x v="990"/>
    <x v="3"/>
  </r>
  <r>
    <n v="1001"/>
    <x v="5"/>
    <x v="53"/>
    <x v="1"/>
    <n v="20"/>
    <x v="991"/>
    <x v="1"/>
  </r>
  <r>
    <n v="1002"/>
    <x v="4"/>
    <x v="67"/>
    <x v="0"/>
    <n v="-10"/>
    <x v="992"/>
    <x v="0"/>
  </r>
  <r>
    <n v="1003"/>
    <x v="3"/>
    <x v="19"/>
    <x v="3"/>
    <n v="94"/>
    <x v="993"/>
    <x v="0"/>
  </r>
  <r>
    <n v="1004"/>
    <x v="3"/>
    <x v="99"/>
    <x v="1"/>
    <n v="62"/>
    <x v="994"/>
    <x v="3"/>
  </r>
  <r>
    <n v="1005"/>
    <x v="6"/>
    <x v="73"/>
    <x v="4"/>
    <n v="71"/>
    <x v="995"/>
    <x v="2"/>
  </r>
  <r>
    <n v="1006"/>
    <x v="2"/>
    <x v="6"/>
    <x v="2"/>
    <n v="70"/>
    <x v="996"/>
    <x v="2"/>
  </r>
  <r>
    <n v="1007"/>
    <x v="8"/>
    <x v="15"/>
    <x v="1"/>
    <n v="17"/>
    <x v="997"/>
    <x v="3"/>
  </r>
  <r>
    <n v="1008"/>
    <x v="2"/>
    <x v="36"/>
    <x v="3"/>
    <n v="51"/>
    <x v="998"/>
    <x v="3"/>
  </r>
  <r>
    <n v="1009"/>
    <x v="0"/>
    <x v="16"/>
    <x v="4"/>
    <n v="70"/>
    <x v="999"/>
    <x v="1"/>
  </r>
  <r>
    <n v="1010"/>
    <x v="3"/>
    <x v="26"/>
    <x v="3"/>
    <n v="94"/>
    <x v="1000"/>
    <x v="2"/>
  </r>
  <r>
    <n v="1011"/>
    <x v="4"/>
    <x v="89"/>
    <x v="4"/>
    <n v="70"/>
    <x v="1001"/>
    <x v="1"/>
  </r>
  <r>
    <n v="1012"/>
    <x v="2"/>
    <x v="63"/>
    <x v="0"/>
    <n v="89"/>
    <x v="1002"/>
    <x v="2"/>
  </r>
  <r>
    <n v="1013"/>
    <x v="4"/>
    <x v="84"/>
    <x v="0"/>
    <n v="26"/>
    <x v="1003"/>
    <x v="1"/>
  </r>
  <r>
    <n v="1014"/>
    <x v="8"/>
    <x v="36"/>
    <x v="3"/>
    <n v="8"/>
    <x v="1004"/>
    <x v="1"/>
  </r>
  <r>
    <n v="1015"/>
    <x v="2"/>
    <x v="20"/>
    <x v="1"/>
    <n v="8"/>
    <x v="1005"/>
    <x v="1"/>
  </r>
  <r>
    <n v="1016"/>
    <x v="8"/>
    <x v="83"/>
    <x v="3"/>
    <n v="62"/>
    <x v="1006"/>
    <x v="3"/>
  </r>
  <r>
    <n v="1017"/>
    <x v="7"/>
    <x v="57"/>
    <x v="3"/>
    <n v="-9"/>
    <x v="1007"/>
    <x v="0"/>
  </r>
  <r>
    <n v="1018"/>
    <x v="3"/>
    <x v="88"/>
    <x v="1"/>
    <n v="55"/>
    <x v="1008"/>
    <x v="3"/>
  </r>
  <r>
    <n v="1019"/>
    <x v="1"/>
    <x v="78"/>
    <x v="2"/>
    <n v="71"/>
    <x v="1009"/>
    <x v="1"/>
  </r>
  <r>
    <n v="1020"/>
    <x v="6"/>
    <x v="64"/>
    <x v="4"/>
    <n v="5"/>
    <x v="1010"/>
    <x v="0"/>
  </r>
  <r>
    <n v="1021"/>
    <x v="4"/>
    <x v="12"/>
    <x v="1"/>
    <n v="28"/>
    <x v="1011"/>
    <x v="3"/>
  </r>
  <r>
    <n v="1022"/>
    <x v="6"/>
    <x v="39"/>
    <x v="2"/>
    <n v="95"/>
    <x v="1012"/>
    <x v="0"/>
  </r>
  <r>
    <n v="1023"/>
    <x v="0"/>
    <x v="22"/>
    <x v="3"/>
    <n v="56"/>
    <x v="1013"/>
    <x v="0"/>
  </r>
  <r>
    <n v="1024"/>
    <x v="8"/>
    <x v="68"/>
    <x v="1"/>
    <n v="79"/>
    <x v="1014"/>
    <x v="0"/>
  </r>
  <r>
    <n v="1025"/>
    <x v="8"/>
    <x v="50"/>
    <x v="3"/>
    <n v="10"/>
    <x v="1015"/>
    <x v="0"/>
  </r>
  <r>
    <n v="1026"/>
    <x v="1"/>
    <x v="19"/>
    <x v="2"/>
    <n v="69"/>
    <x v="1016"/>
    <x v="2"/>
  </r>
  <r>
    <n v="1027"/>
    <x v="4"/>
    <x v="64"/>
    <x v="0"/>
    <n v="15"/>
    <x v="1017"/>
    <x v="1"/>
  </r>
  <r>
    <n v="1028"/>
    <x v="8"/>
    <x v="20"/>
    <x v="3"/>
    <n v="0"/>
    <x v="1018"/>
    <x v="2"/>
  </r>
  <r>
    <n v="1029"/>
    <x v="8"/>
    <x v="34"/>
    <x v="2"/>
    <n v="78"/>
    <x v="1019"/>
    <x v="3"/>
  </r>
  <r>
    <n v="1030"/>
    <x v="1"/>
    <x v="31"/>
    <x v="4"/>
    <n v="89"/>
    <x v="1020"/>
    <x v="0"/>
  </r>
  <r>
    <n v="1031"/>
    <x v="8"/>
    <x v="47"/>
    <x v="4"/>
    <n v="94"/>
    <x v="1021"/>
    <x v="3"/>
  </r>
  <r>
    <n v="1032"/>
    <x v="0"/>
    <x v="53"/>
    <x v="4"/>
    <n v="-5"/>
    <x v="1022"/>
    <x v="2"/>
  </r>
  <r>
    <n v="1033"/>
    <x v="1"/>
    <x v="21"/>
    <x v="0"/>
    <n v="42"/>
    <x v="1023"/>
    <x v="1"/>
  </r>
  <r>
    <n v="1034"/>
    <x v="6"/>
    <x v="14"/>
    <x v="3"/>
    <n v="9"/>
    <x v="1024"/>
    <x v="2"/>
  </r>
  <r>
    <n v="1035"/>
    <x v="6"/>
    <x v="28"/>
    <x v="1"/>
    <n v="8"/>
    <x v="1025"/>
    <x v="3"/>
  </r>
  <r>
    <n v="1036"/>
    <x v="0"/>
    <x v="38"/>
    <x v="1"/>
    <n v="69"/>
    <x v="1026"/>
    <x v="0"/>
  </r>
  <r>
    <n v="1037"/>
    <x v="5"/>
    <x v="83"/>
    <x v="4"/>
    <n v="2"/>
    <x v="1027"/>
    <x v="0"/>
  </r>
  <r>
    <n v="1038"/>
    <x v="8"/>
    <x v="19"/>
    <x v="3"/>
    <n v="3"/>
    <x v="1028"/>
    <x v="1"/>
  </r>
  <r>
    <n v="1039"/>
    <x v="6"/>
    <x v="32"/>
    <x v="2"/>
    <n v="76"/>
    <x v="1029"/>
    <x v="1"/>
  </r>
  <r>
    <n v="1040"/>
    <x v="5"/>
    <x v="35"/>
    <x v="3"/>
    <n v="-7"/>
    <x v="1030"/>
    <x v="2"/>
  </r>
  <r>
    <n v="1041"/>
    <x v="4"/>
    <x v="8"/>
    <x v="4"/>
    <n v="24"/>
    <x v="1031"/>
    <x v="2"/>
  </r>
  <r>
    <n v="1042"/>
    <x v="7"/>
    <x v="24"/>
    <x v="1"/>
    <n v="35"/>
    <x v="1032"/>
    <x v="2"/>
  </r>
  <r>
    <n v="1043"/>
    <x v="8"/>
    <x v="6"/>
    <x v="1"/>
    <n v="23"/>
    <x v="1033"/>
    <x v="2"/>
  </r>
  <r>
    <n v="1044"/>
    <x v="3"/>
    <x v="16"/>
    <x v="3"/>
    <n v="32"/>
    <x v="1034"/>
    <x v="3"/>
  </r>
  <r>
    <n v="1045"/>
    <x v="5"/>
    <x v="78"/>
    <x v="4"/>
    <n v="46"/>
    <x v="1035"/>
    <x v="1"/>
  </r>
  <r>
    <n v="1046"/>
    <x v="8"/>
    <x v="27"/>
    <x v="0"/>
    <n v="28"/>
    <x v="1036"/>
    <x v="1"/>
  </r>
  <r>
    <n v="1047"/>
    <x v="8"/>
    <x v="75"/>
    <x v="2"/>
    <n v="58"/>
    <x v="1037"/>
    <x v="0"/>
  </r>
  <r>
    <n v="1048"/>
    <x v="6"/>
    <x v="37"/>
    <x v="0"/>
    <n v="19"/>
    <x v="1038"/>
    <x v="0"/>
  </r>
  <r>
    <n v="1049"/>
    <x v="4"/>
    <x v="38"/>
    <x v="0"/>
    <n v="79"/>
    <x v="1039"/>
    <x v="3"/>
  </r>
  <r>
    <n v="1050"/>
    <x v="0"/>
    <x v="89"/>
    <x v="4"/>
    <n v="31"/>
    <x v="1040"/>
    <x v="1"/>
  </r>
  <r>
    <n v="1051"/>
    <x v="8"/>
    <x v="37"/>
    <x v="3"/>
    <n v="4"/>
    <x v="1041"/>
    <x v="0"/>
  </r>
  <r>
    <n v="1052"/>
    <x v="4"/>
    <x v="23"/>
    <x v="1"/>
    <n v="91"/>
    <x v="1042"/>
    <x v="1"/>
  </r>
  <r>
    <n v="1053"/>
    <x v="1"/>
    <x v="32"/>
    <x v="0"/>
    <n v="51"/>
    <x v="1043"/>
    <x v="0"/>
  </r>
  <r>
    <n v="1054"/>
    <x v="6"/>
    <x v="46"/>
    <x v="3"/>
    <n v="2"/>
    <x v="1044"/>
    <x v="0"/>
  </r>
  <r>
    <n v="1055"/>
    <x v="7"/>
    <x v="34"/>
    <x v="2"/>
    <n v="42"/>
    <x v="1045"/>
    <x v="2"/>
  </r>
  <r>
    <n v="1056"/>
    <x v="0"/>
    <x v="11"/>
    <x v="0"/>
    <n v="57"/>
    <x v="1046"/>
    <x v="3"/>
  </r>
  <r>
    <n v="1057"/>
    <x v="4"/>
    <x v="19"/>
    <x v="1"/>
    <n v="63"/>
    <x v="1047"/>
    <x v="3"/>
  </r>
  <r>
    <n v="1058"/>
    <x v="0"/>
    <x v="87"/>
    <x v="4"/>
    <n v="37"/>
    <x v="1048"/>
    <x v="1"/>
  </r>
  <r>
    <n v="1059"/>
    <x v="0"/>
    <x v="1"/>
    <x v="0"/>
    <n v="30"/>
    <x v="1049"/>
    <x v="0"/>
  </r>
  <r>
    <n v="1060"/>
    <x v="1"/>
    <x v="23"/>
    <x v="1"/>
    <n v="31"/>
    <x v="1050"/>
    <x v="3"/>
  </r>
  <r>
    <n v="1061"/>
    <x v="5"/>
    <x v="1"/>
    <x v="3"/>
    <n v="55"/>
    <x v="1051"/>
    <x v="3"/>
  </r>
  <r>
    <n v="1062"/>
    <x v="7"/>
    <x v="54"/>
    <x v="3"/>
    <n v="-5"/>
    <x v="1052"/>
    <x v="0"/>
  </r>
  <r>
    <n v="1063"/>
    <x v="3"/>
    <x v="70"/>
    <x v="0"/>
    <n v="28"/>
    <x v="1053"/>
    <x v="3"/>
  </r>
  <r>
    <n v="1064"/>
    <x v="6"/>
    <x v="59"/>
    <x v="3"/>
    <n v="93"/>
    <x v="1054"/>
    <x v="1"/>
  </r>
  <r>
    <n v="1065"/>
    <x v="7"/>
    <x v="84"/>
    <x v="2"/>
    <n v="13"/>
    <x v="1055"/>
    <x v="1"/>
  </r>
  <r>
    <n v="1066"/>
    <x v="0"/>
    <x v="45"/>
    <x v="1"/>
    <n v="94"/>
    <x v="1056"/>
    <x v="3"/>
  </r>
  <r>
    <n v="1067"/>
    <x v="7"/>
    <x v="55"/>
    <x v="1"/>
    <n v="1"/>
    <x v="1057"/>
    <x v="3"/>
  </r>
  <r>
    <n v="1068"/>
    <x v="8"/>
    <x v="62"/>
    <x v="1"/>
    <n v="5"/>
    <x v="1058"/>
    <x v="2"/>
  </r>
  <r>
    <n v="1069"/>
    <x v="4"/>
    <x v="18"/>
    <x v="4"/>
    <n v="60"/>
    <x v="1059"/>
    <x v="0"/>
  </r>
  <r>
    <n v="1070"/>
    <x v="1"/>
    <x v="86"/>
    <x v="0"/>
    <n v="67"/>
    <x v="1060"/>
    <x v="0"/>
  </r>
  <r>
    <n v="1071"/>
    <x v="1"/>
    <x v="89"/>
    <x v="1"/>
    <n v="87"/>
    <x v="1061"/>
    <x v="0"/>
  </r>
  <r>
    <n v="1072"/>
    <x v="1"/>
    <x v="11"/>
    <x v="4"/>
    <n v="53"/>
    <x v="1062"/>
    <x v="2"/>
  </r>
  <r>
    <n v="1073"/>
    <x v="7"/>
    <x v="30"/>
    <x v="0"/>
    <n v="74"/>
    <x v="1063"/>
    <x v="0"/>
  </r>
  <r>
    <n v="1074"/>
    <x v="0"/>
    <x v="72"/>
    <x v="0"/>
    <n v="83"/>
    <x v="1064"/>
    <x v="3"/>
  </r>
  <r>
    <n v="1075"/>
    <x v="8"/>
    <x v="84"/>
    <x v="4"/>
    <n v="45"/>
    <x v="1065"/>
    <x v="1"/>
  </r>
  <r>
    <n v="1076"/>
    <x v="7"/>
    <x v="35"/>
    <x v="0"/>
    <n v="36"/>
    <x v="1066"/>
    <x v="3"/>
  </r>
  <r>
    <n v="1077"/>
    <x v="1"/>
    <x v="54"/>
    <x v="1"/>
    <n v="82"/>
    <x v="1067"/>
    <x v="1"/>
  </r>
  <r>
    <n v="1078"/>
    <x v="2"/>
    <x v="93"/>
    <x v="1"/>
    <n v="18"/>
    <x v="1068"/>
    <x v="3"/>
  </r>
  <r>
    <n v="1079"/>
    <x v="6"/>
    <x v="15"/>
    <x v="1"/>
    <n v="21"/>
    <x v="1069"/>
    <x v="0"/>
  </r>
  <r>
    <n v="1080"/>
    <x v="4"/>
    <x v="44"/>
    <x v="1"/>
    <n v="56"/>
    <x v="1070"/>
    <x v="0"/>
  </r>
  <r>
    <n v="1081"/>
    <x v="8"/>
    <x v="16"/>
    <x v="3"/>
    <n v="51"/>
    <x v="1071"/>
    <x v="3"/>
  </r>
  <r>
    <n v="1082"/>
    <x v="5"/>
    <x v="45"/>
    <x v="1"/>
    <n v="88"/>
    <x v="1072"/>
    <x v="2"/>
  </r>
  <r>
    <n v="1083"/>
    <x v="6"/>
    <x v="92"/>
    <x v="3"/>
    <n v="93"/>
    <x v="1073"/>
    <x v="3"/>
  </r>
  <r>
    <n v="1084"/>
    <x v="2"/>
    <x v="19"/>
    <x v="0"/>
    <n v="-4"/>
    <x v="1074"/>
    <x v="2"/>
  </r>
  <r>
    <n v="1085"/>
    <x v="4"/>
    <x v="92"/>
    <x v="3"/>
    <n v="30"/>
    <x v="1075"/>
    <x v="0"/>
  </r>
  <r>
    <n v="1086"/>
    <x v="7"/>
    <x v="54"/>
    <x v="1"/>
    <n v="81"/>
    <x v="1076"/>
    <x v="0"/>
  </r>
  <r>
    <n v="1087"/>
    <x v="4"/>
    <x v="92"/>
    <x v="1"/>
    <n v="58"/>
    <x v="1077"/>
    <x v="1"/>
  </r>
  <r>
    <n v="1088"/>
    <x v="2"/>
    <x v="33"/>
    <x v="4"/>
    <n v="50"/>
    <x v="1078"/>
    <x v="1"/>
  </r>
  <r>
    <n v="1089"/>
    <x v="3"/>
    <x v="35"/>
    <x v="0"/>
    <n v="92"/>
    <x v="1079"/>
    <x v="0"/>
  </r>
  <r>
    <n v="1090"/>
    <x v="2"/>
    <x v="72"/>
    <x v="1"/>
    <n v="27"/>
    <x v="1080"/>
    <x v="0"/>
  </r>
  <r>
    <n v="1091"/>
    <x v="3"/>
    <x v="88"/>
    <x v="1"/>
    <n v="61"/>
    <x v="1081"/>
    <x v="0"/>
  </r>
  <r>
    <n v="1092"/>
    <x v="4"/>
    <x v="69"/>
    <x v="4"/>
    <n v="7"/>
    <x v="1082"/>
    <x v="0"/>
  </r>
  <r>
    <n v="1093"/>
    <x v="0"/>
    <x v="89"/>
    <x v="0"/>
    <n v="25"/>
    <x v="1083"/>
    <x v="1"/>
  </r>
  <r>
    <n v="1094"/>
    <x v="2"/>
    <x v="88"/>
    <x v="0"/>
    <n v="84"/>
    <x v="1084"/>
    <x v="0"/>
  </r>
  <r>
    <n v="1095"/>
    <x v="0"/>
    <x v="0"/>
    <x v="3"/>
    <n v="66"/>
    <x v="1085"/>
    <x v="2"/>
  </r>
  <r>
    <n v="1096"/>
    <x v="6"/>
    <x v="87"/>
    <x v="3"/>
    <n v="89"/>
    <x v="1086"/>
    <x v="3"/>
  </r>
  <r>
    <n v="1097"/>
    <x v="5"/>
    <x v="63"/>
    <x v="1"/>
    <n v="32"/>
    <x v="1087"/>
    <x v="1"/>
  </r>
  <r>
    <n v="1098"/>
    <x v="5"/>
    <x v="8"/>
    <x v="0"/>
    <n v="78"/>
    <x v="1088"/>
    <x v="1"/>
  </r>
  <r>
    <n v="1099"/>
    <x v="6"/>
    <x v="64"/>
    <x v="2"/>
    <n v="56"/>
    <x v="1089"/>
    <x v="2"/>
  </r>
  <r>
    <n v="1100"/>
    <x v="4"/>
    <x v="74"/>
    <x v="1"/>
    <n v="80"/>
    <x v="1090"/>
    <x v="1"/>
  </r>
  <r>
    <n v="1101"/>
    <x v="8"/>
    <x v="75"/>
    <x v="4"/>
    <n v="72"/>
    <x v="1091"/>
    <x v="1"/>
  </r>
  <r>
    <n v="1102"/>
    <x v="3"/>
    <x v="37"/>
    <x v="0"/>
    <n v="23"/>
    <x v="1092"/>
    <x v="3"/>
  </r>
  <r>
    <n v="1103"/>
    <x v="8"/>
    <x v="45"/>
    <x v="4"/>
    <n v="-2"/>
    <x v="1093"/>
    <x v="2"/>
  </r>
  <r>
    <n v="1104"/>
    <x v="4"/>
    <x v="67"/>
    <x v="0"/>
    <n v="81"/>
    <x v="1094"/>
    <x v="0"/>
  </r>
  <r>
    <n v="1105"/>
    <x v="6"/>
    <x v="40"/>
    <x v="2"/>
    <n v="-4"/>
    <x v="1095"/>
    <x v="2"/>
  </r>
  <r>
    <n v="1106"/>
    <x v="0"/>
    <x v="13"/>
    <x v="4"/>
    <n v="81"/>
    <x v="1096"/>
    <x v="0"/>
  </r>
  <r>
    <n v="1107"/>
    <x v="4"/>
    <x v="1"/>
    <x v="2"/>
    <n v="-9"/>
    <x v="1097"/>
    <x v="1"/>
  </r>
  <r>
    <n v="1108"/>
    <x v="1"/>
    <x v="66"/>
    <x v="3"/>
    <n v="67"/>
    <x v="1098"/>
    <x v="2"/>
  </r>
  <r>
    <n v="1109"/>
    <x v="0"/>
    <x v="75"/>
    <x v="4"/>
    <n v="27"/>
    <x v="1099"/>
    <x v="2"/>
  </r>
  <r>
    <n v="1110"/>
    <x v="4"/>
    <x v="45"/>
    <x v="4"/>
    <n v="-1"/>
    <x v="1100"/>
    <x v="3"/>
  </r>
  <r>
    <n v="1111"/>
    <x v="2"/>
    <x v="12"/>
    <x v="4"/>
    <n v="24"/>
    <x v="1101"/>
    <x v="3"/>
  </r>
  <r>
    <n v="1112"/>
    <x v="1"/>
    <x v="20"/>
    <x v="3"/>
    <n v="80"/>
    <x v="1102"/>
    <x v="3"/>
  </r>
  <r>
    <n v="1113"/>
    <x v="3"/>
    <x v="67"/>
    <x v="0"/>
    <n v="82"/>
    <x v="1103"/>
    <x v="0"/>
  </r>
  <r>
    <n v="1114"/>
    <x v="7"/>
    <x v="80"/>
    <x v="1"/>
    <n v="1"/>
    <x v="1104"/>
    <x v="3"/>
  </r>
  <r>
    <n v="1115"/>
    <x v="5"/>
    <x v="15"/>
    <x v="1"/>
    <n v="11"/>
    <x v="1105"/>
    <x v="2"/>
  </r>
  <r>
    <n v="1116"/>
    <x v="0"/>
    <x v="41"/>
    <x v="4"/>
    <n v="12"/>
    <x v="1106"/>
    <x v="3"/>
  </r>
  <r>
    <n v="1117"/>
    <x v="8"/>
    <x v="89"/>
    <x v="3"/>
    <n v="54"/>
    <x v="1107"/>
    <x v="3"/>
  </r>
  <r>
    <n v="1118"/>
    <x v="7"/>
    <x v="77"/>
    <x v="4"/>
    <n v="78"/>
    <x v="1108"/>
    <x v="2"/>
  </r>
  <r>
    <n v="1119"/>
    <x v="8"/>
    <x v="27"/>
    <x v="4"/>
    <n v="-8"/>
    <x v="1109"/>
    <x v="2"/>
  </r>
  <r>
    <n v="1120"/>
    <x v="0"/>
    <x v="53"/>
    <x v="3"/>
    <n v="6"/>
    <x v="1110"/>
    <x v="0"/>
  </r>
  <r>
    <n v="1121"/>
    <x v="3"/>
    <x v="67"/>
    <x v="1"/>
    <n v="30"/>
    <x v="1111"/>
    <x v="2"/>
  </r>
  <r>
    <n v="1122"/>
    <x v="4"/>
    <x v="20"/>
    <x v="0"/>
    <n v="55"/>
    <x v="1112"/>
    <x v="0"/>
  </r>
  <r>
    <n v="1123"/>
    <x v="8"/>
    <x v="23"/>
    <x v="3"/>
    <n v="53"/>
    <x v="1113"/>
    <x v="3"/>
  </r>
  <r>
    <n v="1124"/>
    <x v="2"/>
    <x v="47"/>
    <x v="4"/>
    <n v="29"/>
    <x v="1114"/>
    <x v="3"/>
  </r>
  <r>
    <n v="1125"/>
    <x v="0"/>
    <x v="15"/>
    <x v="0"/>
    <n v="75"/>
    <x v="1115"/>
    <x v="1"/>
  </r>
  <r>
    <n v="1126"/>
    <x v="2"/>
    <x v="10"/>
    <x v="1"/>
    <n v="78"/>
    <x v="1116"/>
    <x v="0"/>
  </r>
  <r>
    <n v="1127"/>
    <x v="3"/>
    <x v="14"/>
    <x v="1"/>
    <n v="6"/>
    <x v="1117"/>
    <x v="0"/>
  </r>
  <r>
    <n v="1128"/>
    <x v="4"/>
    <x v="50"/>
    <x v="0"/>
    <n v="57"/>
    <x v="1118"/>
    <x v="2"/>
  </r>
  <r>
    <n v="1129"/>
    <x v="1"/>
    <x v="28"/>
    <x v="3"/>
    <n v="35"/>
    <x v="1119"/>
    <x v="0"/>
  </r>
  <r>
    <n v="1130"/>
    <x v="8"/>
    <x v="72"/>
    <x v="3"/>
    <n v="72"/>
    <x v="1120"/>
    <x v="1"/>
  </r>
  <r>
    <n v="1131"/>
    <x v="7"/>
    <x v="4"/>
    <x v="4"/>
    <n v="79"/>
    <x v="1121"/>
    <x v="0"/>
  </r>
  <r>
    <n v="1132"/>
    <x v="8"/>
    <x v="92"/>
    <x v="0"/>
    <n v="89"/>
    <x v="1122"/>
    <x v="2"/>
  </r>
  <r>
    <n v="1133"/>
    <x v="7"/>
    <x v="91"/>
    <x v="3"/>
    <n v="84"/>
    <x v="1123"/>
    <x v="3"/>
  </r>
  <r>
    <n v="1134"/>
    <x v="5"/>
    <x v="24"/>
    <x v="4"/>
    <n v="43"/>
    <x v="1124"/>
    <x v="2"/>
  </r>
  <r>
    <n v="1135"/>
    <x v="6"/>
    <x v="61"/>
    <x v="0"/>
    <n v="-4"/>
    <x v="1125"/>
    <x v="1"/>
  </r>
  <r>
    <n v="1136"/>
    <x v="6"/>
    <x v="94"/>
    <x v="1"/>
    <n v="51"/>
    <x v="1126"/>
    <x v="2"/>
  </r>
  <r>
    <n v="1137"/>
    <x v="0"/>
    <x v="3"/>
    <x v="0"/>
    <n v="17"/>
    <x v="1127"/>
    <x v="2"/>
  </r>
  <r>
    <n v="1138"/>
    <x v="1"/>
    <x v="72"/>
    <x v="4"/>
    <n v="51"/>
    <x v="1128"/>
    <x v="2"/>
  </r>
  <r>
    <n v="1139"/>
    <x v="7"/>
    <x v="45"/>
    <x v="3"/>
    <n v="14"/>
    <x v="1129"/>
    <x v="2"/>
  </r>
  <r>
    <n v="1140"/>
    <x v="2"/>
    <x v="7"/>
    <x v="0"/>
    <n v="60"/>
    <x v="1130"/>
    <x v="3"/>
  </r>
  <r>
    <n v="1141"/>
    <x v="8"/>
    <x v="11"/>
    <x v="4"/>
    <n v="-8"/>
    <x v="1131"/>
    <x v="2"/>
  </r>
  <r>
    <n v="1142"/>
    <x v="4"/>
    <x v="44"/>
    <x v="1"/>
    <n v="95"/>
    <x v="1132"/>
    <x v="0"/>
  </r>
  <r>
    <n v="1143"/>
    <x v="3"/>
    <x v="20"/>
    <x v="1"/>
    <n v="66"/>
    <x v="1133"/>
    <x v="3"/>
  </r>
  <r>
    <n v="1144"/>
    <x v="3"/>
    <x v="43"/>
    <x v="0"/>
    <n v="77"/>
    <x v="1134"/>
    <x v="1"/>
  </r>
  <r>
    <n v="1145"/>
    <x v="1"/>
    <x v="89"/>
    <x v="3"/>
    <n v="65"/>
    <x v="1135"/>
    <x v="3"/>
  </r>
  <r>
    <n v="1146"/>
    <x v="1"/>
    <x v="92"/>
    <x v="4"/>
    <n v="29"/>
    <x v="1136"/>
    <x v="1"/>
  </r>
  <r>
    <n v="1147"/>
    <x v="3"/>
    <x v="73"/>
    <x v="2"/>
    <n v="8"/>
    <x v="1137"/>
    <x v="3"/>
  </r>
  <r>
    <n v="1148"/>
    <x v="2"/>
    <x v="49"/>
    <x v="2"/>
    <n v="42"/>
    <x v="1138"/>
    <x v="3"/>
  </r>
  <r>
    <n v="1149"/>
    <x v="0"/>
    <x v="85"/>
    <x v="1"/>
    <n v="93"/>
    <x v="1139"/>
    <x v="1"/>
  </r>
  <r>
    <n v="1150"/>
    <x v="3"/>
    <x v="29"/>
    <x v="1"/>
    <n v="69"/>
    <x v="1140"/>
    <x v="0"/>
  </r>
  <r>
    <n v="1151"/>
    <x v="4"/>
    <x v="8"/>
    <x v="4"/>
    <n v="91"/>
    <x v="1141"/>
    <x v="0"/>
  </r>
  <r>
    <n v="1152"/>
    <x v="1"/>
    <x v="75"/>
    <x v="3"/>
    <n v="11"/>
    <x v="1142"/>
    <x v="0"/>
  </r>
  <r>
    <n v="1153"/>
    <x v="1"/>
    <x v="13"/>
    <x v="0"/>
    <n v="-1"/>
    <x v="1143"/>
    <x v="1"/>
  </r>
  <r>
    <n v="1154"/>
    <x v="7"/>
    <x v="43"/>
    <x v="4"/>
    <n v="52"/>
    <x v="1144"/>
    <x v="0"/>
  </r>
  <r>
    <n v="1155"/>
    <x v="0"/>
    <x v="45"/>
    <x v="2"/>
    <n v="-10"/>
    <x v="1145"/>
    <x v="0"/>
  </r>
  <r>
    <n v="1156"/>
    <x v="3"/>
    <x v="60"/>
    <x v="4"/>
    <n v="33"/>
    <x v="1146"/>
    <x v="0"/>
  </r>
  <r>
    <n v="1157"/>
    <x v="0"/>
    <x v="67"/>
    <x v="2"/>
    <n v="-1"/>
    <x v="1147"/>
    <x v="2"/>
  </r>
  <r>
    <n v="1158"/>
    <x v="4"/>
    <x v="93"/>
    <x v="4"/>
    <n v="24"/>
    <x v="1148"/>
    <x v="2"/>
  </r>
  <r>
    <n v="1159"/>
    <x v="7"/>
    <x v="82"/>
    <x v="1"/>
    <n v="71"/>
    <x v="1149"/>
    <x v="1"/>
  </r>
  <r>
    <n v="1160"/>
    <x v="1"/>
    <x v="11"/>
    <x v="0"/>
    <n v="88"/>
    <x v="1150"/>
    <x v="0"/>
  </r>
  <r>
    <n v="1161"/>
    <x v="0"/>
    <x v="50"/>
    <x v="0"/>
    <n v="16"/>
    <x v="1151"/>
    <x v="2"/>
  </r>
  <r>
    <n v="1162"/>
    <x v="8"/>
    <x v="32"/>
    <x v="1"/>
    <n v="7"/>
    <x v="1152"/>
    <x v="3"/>
  </r>
  <r>
    <n v="1163"/>
    <x v="6"/>
    <x v="19"/>
    <x v="4"/>
    <n v="46"/>
    <x v="1153"/>
    <x v="0"/>
  </r>
  <r>
    <n v="1164"/>
    <x v="2"/>
    <x v="10"/>
    <x v="1"/>
    <n v="-10"/>
    <x v="1154"/>
    <x v="1"/>
  </r>
  <r>
    <n v="1165"/>
    <x v="1"/>
    <x v="26"/>
    <x v="0"/>
    <n v="83"/>
    <x v="1155"/>
    <x v="2"/>
  </r>
  <r>
    <n v="1166"/>
    <x v="7"/>
    <x v="64"/>
    <x v="0"/>
    <n v="85"/>
    <x v="1156"/>
    <x v="0"/>
  </r>
  <r>
    <n v="1167"/>
    <x v="3"/>
    <x v="81"/>
    <x v="3"/>
    <n v="18"/>
    <x v="1157"/>
    <x v="1"/>
  </r>
  <r>
    <n v="1168"/>
    <x v="5"/>
    <x v="19"/>
    <x v="2"/>
    <n v="83"/>
    <x v="1158"/>
    <x v="1"/>
  </r>
  <r>
    <n v="1169"/>
    <x v="8"/>
    <x v="60"/>
    <x v="0"/>
    <n v="71"/>
    <x v="1159"/>
    <x v="0"/>
  </r>
  <r>
    <n v="1170"/>
    <x v="6"/>
    <x v="78"/>
    <x v="3"/>
    <n v="2"/>
    <x v="1160"/>
    <x v="3"/>
  </r>
  <r>
    <n v="1171"/>
    <x v="0"/>
    <x v="72"/>
    <x v="1"/>
    <n v="71"/>
    <x v="1161"/>
    <x v="2"/>
  </r>
  <r>
    <n v="1172"/>
    <x v="3"/>
    <x v="22"/>
    <x v="2"/>
    <n v="68"/>
    <x v="1162"/>
    <x v="0"/>
  </r>
  <r>
    <n v="1173"/>
    <x v="6"/>
    <x v="51"/>
    <x v="3"/>
    <n v="30"/>
    <x v="1163"/>
    <x v="3"/>
  </r>
  <r>
    <n v="1174"/>
    <x v="1"/>
    <x v="20"/>
    <x v="2"/>
    <n v="72"/>
    <x v="1164"/>
    <x v="2"/>
  </r>
  <r>
    <n v="1175"/>
    <x v="7"/>
    <x v="88"/>
    <x v="3"/>
    <n v="73"/>
    <x v="1165"/>
    <x v="3"/>
  </r>
  <r>
    <n v="1176"/>
    <x v="0"/>
    <x v="61"/>
    <x v="0"/>
    <n v="28"/>
    <x v="1166"/>
    <x v="3"/>
  </r>
  <r>
    <n v="1177"/>
    <x v="8"/>
    <x v="64"/>
    <x v="4"/>
    <n v="40"/>
    <x v="1167"/>
    <x v="1"/>
  </r>
  <r>
    <n v="1178"/>
    <x v="6"/>
    <x v="21"/>
    <x v="1"/>
    <n v="-8"/>
    <x v="1168"/>
    <x v="2"/>
  </r>
  <r>
    <n v="1179"/>
    <x v="2"/>
    <x v="28"/>
    <x v="2"/>
    <n v="70"/>
    <x v="1169"/>
    <x v="3"/>
  </r>
  <r>
    <n v="1180"/>
    <x v="0"/>
    <x v="54"/>
    <x v="3"/>
    <n v="3"/>
    <x v="1170"/>
    <x v="1"/>
  </r>
  <r>
    <n v="1181"/>
    <x v="0"/>
    <x v="89"/>
    <x v="3"/>
    <n v="33"/>
    <x v="1171"/>
    <x v="1"/>
  </r>
  <r>
    <n v="1182"/>
    <x v="4"/>
    <x v="88"/>
    <x v="0"/>
    <n v="88"/>
    <x v="1172"/>
    <x v="3"/>
  </r>
  <r>
    <n v="1183"/>
    <x v="6"/>
    <x v="13"/>
    <x v="4"/>
    <n v="39"/>
    <x v="1173"/>
    <x v="3"/>
  </r>
  <r>
    <n v="1184"/>
    <x v="8"/>
    <x v="44"/>
    <x v="2"/>
    <n v="64"/>
    <x v="1174"/>
    <x v="1"/>
  </r>
  <r>
    <n v="1185"/>
    <x v="7"/>
    <x v="26"/>
    <x v="0"/>
    <n v="0"/>
    <x v="1175"/>
    <x v="3"/>
  </r>
  <r>
    <n v="1186"/>
    <x v="5"/>
    <x v="6"/>
    <x v="2"/>
    <n v="26"/>
    <x v="1176"/>
    <x v="0"/>
  </r>
  <r>
    <n v="1187"/>
    <x v="2"/>
    <x v="1"/>
    <x v="0"/>
    <n v="0"/>
    <x v="1177"/>
    <x v="2"/>
  </r>
  <r>
    <n v="1188"/>
    <x v="0"/>
    <x v="56"/>
    <x v="1"/>
    <n v="76"/>
    <x v="1178"/>
    <x v="3"/>
  </r>
  <r>
    <n v="1189"/>
    <x v="6"/>
    <x v="17"/>
    <x v="3"/>
    <n v="75"/>
    <x v="1179"/>
    <x v="1"/>
  </r>
  <r>
    <n v="1190"/>
    <x v="6"/>
    <x v="4"/>
    <x v="0"/>
    <n v="61"/>
    <x v="1180"/>
    <x v="0"/>
  </r>
  <r>
    <n v="1191"/>
    <x v="8"/>
    <x v="95"/>
    <x v="3"/>
    <n v="-2"/>
    <x v="1181"/>
    <x v="1"/>
  </r>
  <r>
    <n v="1192"/>
    <x v="1"/>
    <x v="27"/>
    <x v="2"/>
    <n v="40"/>
    <x v="1182"/>
    <x v="3"/>
  </r>
  <r>
    <n v="1193"/>
    <x v="4"/>
    <x v="47"/>
    <x v="3"/>
    <n v="5"/>
    <x v="1183"/>
    <x v="2"/>
  </r>
  <r>
    <n v="1194"/>
    <x v="4"/>
    <x v="14"/>
    <x v="3"/>
    <n v="57"/>
    <x v="1184"/>
    <x v="0"/>
  </r>
  <r>
    <n v="1195"/>
    <x v="7"/>
    <x v="23"/>
    <x v="3"/>
    <n v="86"/>
    <x v="1185"/>
    <x v="1"/>
  </r>
  <r>
    <n v="1196"/>
    <x v="0"/>
    <x v="4"/>
    <x v="2"/>
    <n v="15"/>
    <x v="1186"/>
    <x v="3"/>
  </r>
  <r>
    <n v="1197"/>
    <x v="8"/>
    <x v="24"/>
    <x v="3"/>
    <n v="39"/>
    <x v="1187"/>
    <x v="3"/>
  </r>
  <r>
    <n v="1198"/>
    <x v="0"/>
    <x v="87"/>
    <x v="1"/>
    <n v="94"/>
    <x v="1188"/>
    <x v="1"/>
  </r>
  <r>
    <n v="1199"/>
    <x v="0"/>
    <x v="23"/>
    <x v="0"/>
    <n v="78"/>
    <x v="1189"/>
    <x v="0"/>
  </r>
  <r>
    <n v="1200"/>
    <x v="8"/>
    <x v="61"/>
    <x v="3"/>
    <n v="65"/>
    <x v="1190"/>
    <x v="3"/>
  </r>
  <r>
    <n v="1201"/>
    <x v="2"/>
    <x v="7"/>
    <x v="3"/>
    <n v="66"/>
    <x v="1191"/>
    <x v="0"/>
  </r>
  <r>
    <n v="1202"/>
    <x v="6"/>
    <x v="63"/>
    <x v="4"/>
    <n v="84"/>
    <x v="1192"/>
    <x v="3"/>
  </r>
  <r>
    <n v="1203"/>
    <x v="0"/>
    <x v="64"/>
    <x v="4"/>
    <n v="35"/>
    <x v="1193"/>
    <x v="0"/>
  </r>
  <r>
    <n v="1204"/>
    <x v="5"/>
    <x v="29"/>
    <x v="4"/>
    <n v="94"/>
    <x v="1194"/>
    <x v="2"/>
  </r>
  <r>
    <n v="1205"/>
    <x v="4"/>
    <x v="28"/>
    <x v="0"/>
    <n v="26"/>
    <x v="1195"/>
    <x v="1"/>
  </r>
  <r>
    <n v="1206"/>
    <x v="7"/>
    <x v="69"/>
    <x v="3"/>
    <n v="80"/>
    <x v="1196"/>
    <x v="3"/>
  </r>
  <r>
    <n v="1207"/>
    <x v="5"/>
    <x v="58"/>
    <x v="0"/>
    <n v="7"/>
    <x v="1197"/>
    <x v="2"/>
  </r>
  <r>
    <n v="1208"/>
    <x v="1"/>
    <x v="69"/>
    <x v="4"/>
    <n v="47"/>
    <x v="1198"/>
    <x v="1"/>
  </r>
  <r>
    <n v="1209"/>
    <x v="4"/>
    <x v="65"/>
    <x v="0"/>
    <n v="32"/>
    <x v="1199"/>
    <x v="2"/>
  </r>
  <r>
    <n v="1210"/>
    <x v="1"/>
    <x v="5"/>
    <x v="0"/>
    <n v="8"/>
    <x v="1200"/>
    <x v="2"/>
  </r>
  <r>
    <n v="1211"/>
    <x v="2"/>
    <x v="96"/>
    <x v="4"/>
    <n v="33"/>
    <x v="1201"/>
    <x v="1"/>
  </r>
  <r>
    <n v="1212"/>
    <x v="7"/>
    <x v="78"/>
    <x v="3"/>
    <n v="22"/>
    <x v="1202"/>
    <x v="3"/>
  </r>
  <r>
    <n v="1213"/>
    <x v="8"/>
    <x v="68"/>
    <x v="0"/>
    <n v="81"/>
    <x v="1203"/>
    <x v="0"/>
  </r>
  <r>
    <n v="1214"/>
    <x v="8"/>
    <x v="56"/>
    <x v="2"/>
    <n v="81"/>
    <x v="1204"/>
    <x v="1"/>
  </r>
  <r>
    <n v="1215"/>
    <x v="2"/>
    <x v="96"/>
    <x v="1"/>
    <n v="30"/>
    <x v="1205"/>
    <x v="0"/>
  </r>
  <r>
    <n v="1216"/>
    <x v="3"/>
    <x v="65"/>
    <x v="0"/>
    <n v="-1"/>
    <x v="1206"/>
    <x v="2"/>
  </r>
  <r>
    <n v="1217"/>
    <x v="1"/>
    <x v="3"/>
    <x v="4"/>
    <n v="35"/>
    <x v="1207"/>
    <x v="1"/>
  </r>
  <r>
    <n v="1218"/>
    <x v="8"/>
    <x v="64"/>
    <x v="4"/>
    <n v="78"/>
    <x v="1208"/>
    <x v="2"/>
  </r>
  <r>
    <n v="1219"/>
    <x v="0"/>
    <x v="9"/>
    <x v="0"/>
    <n v="15"/>
    <x v="1209"/>
    <x v="0"/>
  </r>
  <r>
    <n v="1220"/>
    <x v="7"/>
    <x v="42"/>
    <x v="4"/>
    <n v="75"/>
    <x v="1210"/>
    <x v="3"/>
  </r>
  <r>
    <n v="1221"/>
    <x v="6"/>
    <x v="83"/>
    <x v="3"/>
    <n v="12"/>
    <x v="1211"/>
    <x v="0"/>
  </r>
  <r>
    <n v="1222"/>
    <x v="5"/>
    <x v="37"/>
    <x v="4"/>
    <n v="30"/>
    <x v="1212"/>
    <x v="1"/>
  </r>
  <r>
    <n v="1223"/>
    <x v="5"/>
    <x v="63"/>
    <x v="3"/>
    <n v="42"/>
    <x v="1213"/>
    <x v="2"/>
  </r>
  <r>
    <n v="1224"/>
    <x v="6"/>
    <x v="33"/>
    <x v="3"/>
    <n v="-8"/>
    <x v="1214"/>
    <x v="3"/>
  </r>
  <r>
    <n v="1225"/>
    <x v="7"/>
    <x v="15"/>
    <x v="2"/>
    <n v="93"/>
    <x v="1215"/>
    <x v="2"/>
  </r>
  <r>
    <n v="1226"/>
    <x v="1"/>
    <x v="93"/>
    <x v="3"/>
    <n v="55"/>
    <x v="1216"/>
    <x v="3"/>
  </r>
  <r>
    <n v="1227"/>
    <x v="2"/>
    <x v="2"/>
    <x v="0"/>
    <n v="53"/>
    <x v="1217"/>
    <x v="0"/>
  </r>
  <r>
    <n v="1228"/>
    <x v="6"/>
    <x v="8"/>
    <x v="3"/>
    <n v="20"/>
    <x v="1218"/>
    <x v="2"/>
  </r>
  <r>
    <n v="1229"/>
    <x v="3"/>
    <x v="92"/>
    <x v="2"/>
    <n v="19"/>
    <x v="1219"/>
    <x v="1"/>
  </r>
  <r>
    <n v="1230"/>
    <x v="8"/>
    <x v="42"/>
    <x v="4"/>
    <n v="23"/>
    <x v="1220"/>
    <x v="0"/>
  </r>
  <r>
    <n v="1231"/>
    <x v="0"/>
    <x v="45"/>
    <x v="1"/>
    <n v="68"/>
    <x v="1221"/>
    <x v="0"/>
  </r>
  <r>
    <n v="1232"/>
    <x v="4"/>
    <x v="61"/>
    <x v="2"/>
    <n v="52"/>
    <x v="1222"/>
    <x v="3"/>
  </r>
  <r>
    <n v="1233"/>
    <x v="2"/>
    <x v="95"/>
    <x v="3"/>
    <n v="40"/>
    <x v="1223"/>
    <x v="0"/>
  </r>
  <r>
    <n v="1234"/>
    <x v="4"/>
    <x v="25"/>
    <x v="4"/>
    <n v="22"/>
    <x v="1224"/>
    <x v="2"/>
  </r>
  <r>
    <n v="1235"/>
    <x v="4"/>
    <x v="28"/>
    <x v="2"/>
    <n v="5"/>
    <x v="1225"/>
    <x v="2"/>
  </r>
  <r>
    <n v="1236"/>
    <x v="4"/>
    <x v="99"/>
    <x v="4"/>
    <n v="30"/>
    <x v="1226"/>
    <x v="0"/>
  </r>
  <r>
    <n v="1237"/>
    <x v="4"/>
    <x v="0"/>
    <x v="3"/>
    <n v="6"/>
    <x v="1227"/>
    <x v="2"/>
  </r>
  <r>
    <n v="1238"/>
    <x v="7"/>
    <x v="19"/>
    <x v="2"/>
    <n v="92"/>
    <x v="1228"/>
    <x v="3"/>
  </r>
  <r>
    <n v="1239"/>
    <x v="3"/>
    <x v="3"/>
    <x v="4"/>
    <n v="-5"/>
    <x v="1229"/>
    <x v="1"/>
  </r>
  <r>
    <n v="1240"/>
    <x v="5"/>
    <x v="39"/>
    <x v="0"/>
    <n v="20"/>
    <x v="1230"/>
    <x v="2"/>
  </r>
  <r>
    <n v="1241"/>
    <x v="6"/>
    <x v="74"/>
    <x v="4"/>
    <n v="54"/>
    <x v="1231"/>
    <x v="1"/>
  </r>
  <r>
    <n v="1242"/>
    <x v="4"/>
    <x v="28"/>
    <x v="3"/>
    <n v="9"/>
    <x v="1232"/>
    <x v="3"/>
  </r>
  <r>
    <n v="1243"/>
    <x v="3"/>
    <x v="63"/>
    <x v="3"/>
    <n v="6"/>
    <x v="1233"/>
    <x v="0"/>
  </r>
  <r>
    <n v="1244"/>
    <x v="6"/>
    <x v="87"/>
    <x v="0"/>
    <n v="47"/>
    <x v="1234"/>
    <x v="3"/>
  </r>
  <r>
    <n v="1245"/>
    <x v="2"/>
    <x v="37"/>
    <x v="4"/>
    <n v="-10"/>
    <x v="1235"/>
    <x v="0"/>
  </r>
  <r>
    <n v="1246"/>
    <x v="8"/>
    <x v="82"/>
    <x v="4"/>
    <n v="90"/>
    <x v="1236"/>
    <x v="1"/>
  </r>
  <r>
    <n v="1247"/>
    <x v="0"/>
    <x v="27"/>
    <x v="1"/>
    <n v="48"/>
    <x v="1237"/>
    <x v="1"/>
  </r>
  <r>
    <n v="1248"/>
    <x v="6"/>
    <x v="28"/>
    <x v="1"/>
    <n v="55"/>
    <x v="1238"/>
    <x v="0"/>
  </r>
  <r>
    <n v="1249"/>
    <x v="0"/>
    <x v="26"/>
    <x v="4"/>
    <n v="42"/>
    <x v="1239"/>
    <x v="3"/>
  </r>
  <r>
    <n v="1250"/>
    <x v="8"/>
    <x v="20"/>
    <x v="3"/>
    <n v="39"/>
    <x v="1240"/>
    <x v="2"/>
  </r>
  <r>
    <n v="1251"/>
    <x v="4"/>
    <x v="37"/>
    <x v="4"/>
    <n v="26"/>
    <x v="1241"/>
    <x v="0"/>
  </r>
  <r>
    <n v="1252"/>
    <x v="0"/>
    <x v="71"/>
    <x v="4"/>
    <n v="26"/>
    <x v="1242"/>
    <x v="3"/>
  </r>
  <r>
    <n v="1253"/>
    <x v="0"/>
    <x v="54"/>
    <x v="3"/>
    <n v="52"/>
    <x v="1243"/>
    <x v="3"/>
  </r>
  <r>
    <n v="1254"/>
    <x v="4"/>
    <x v="11"/>
    <x v="1"/>
    <n v="19"/>
    <x v="1244"/>
    <x v="0"/>
  </r>
  <r>
    <n v="1255"/>
    <x v="2"/>
    <x v="38"/>
    <x v="4"/>
    <n v="18"/>
    <x v="1245"/>
    <x v="3"/>
  </r>
  <r>
    <n v="1256"/>
    <x v="1"/>
    <x v="60"/>
    <x v="4"/>
    <n v="87"/>
    <x v="1246"/>
    <x v="3"/>
  </r>
  <r>
    <n v="1257"/>
    <x v="4"/>
    <x v="79"/>
    <x v="3"/>
    <n v="46"/>
    <x v="1247"/>
    <x v="1"/>
  </r>
  <r>
    <n v="1258"/>
    <x v="0"/>
    <x v="41"/>
    <x v="4"/>
    <n v="54"/>
    <x v="1248"/>
    <x v="1"/>
  </r>
  <r>
    <n v="1259"/>
    <x v="3"/>
    <x v="85"/>
    <x v="4"/>
    <n v="21"/>
    <x v="1249"/>
    <x v="0"/>
  </r>
  <r>
    <n v="1260"/>
    <x v="4"/>
    <x v="27"/>
    <x v="1"/>
    <n v="-6"/>
    <x v="1250"/>
    <x v="2"/>
  </r>
  <r>
    <n v="1261"/>
    <x v="5"/>
    <x v="11"/>
    <x v="1"/>
    <n v="47"/>
    <x v="1251"/>
    <x v="3"/>
  </r>
  <r>
    <n v="1262"/>
    <x v="7"/>
    <x v="70"/>
    <x v="1"/>
    <n v="14"/>
    <x v="1252"/>
    <x v="2"/>
  </r>
  <r>
    <n v="1263"/>
    <x v="7"/>
    <x v="52"/>
    <x v="1"/>
    <n v="73"/>
    <x v="1253"/>
    <x v="2"/>
  </r>
  <r>
    <n v="1264"/>
    <x v="7"/>
    <x v="7"/>
    <x v="0"/>
    <n v="14"/>
    <x v="1254"/>
    <x v="0"/>
  </r>
  <r>
    <n v="1265"/>
    <x v="1"/>
    <x v="99"/>
    <x v="0"/>
    <n v="95"/>
    <x v="1255"/>
    <x v="1"/>
  </r>
  <r>
    <n v="1266"/>
    <x v="5"/>
    <x v="53"/>
    <x v="3"/>
    <n v="64"/>
    <x v="1256"/>
    <x v="0"/>
  </r>
  <r>
    <n v="1267"/>
    <x v="8"/>
    <x v="67"/>
    <x v="3"/>
    <n v="47"/>
    <x v="1257"/>
    <x v="1"/>
  </r>
  <r>
    <n v="1268"/>
    <x v="5"/>
    <x v="10"/>
    <x v="1"/>
    <n v="20"/>
    <x v="1258"/>
    <x v="2"/>
  </r>
  <r>
    <n v="1269"/>
    <x v="3"/>
    <x v="43"/>
    <x v="0"/>
    <n v="71"/>
    <x v="1259"/>
    <x v="2"/>
  </r>
  <r>
    <n v="1270"/>
    <x v="5"/>
    <x v="84"/>
    <x v="3"/>
    <n v="66"/>
    <x v="1260"/>
    <x v="2"/>
  </r>
  <r>
    <n v="1271"/>
    <x v="1"/>
    <x v="67"/>
    <x v="1"/>
    <n v="79"/>
    <x v="1261"/>
    <x v="2"/>
  </r>
  <r>
    <n v="1272"/>
    <x v="1"/>
    <x v="68"/>
    <x v="4"/>
    <n v="-7"/>
    <x v="1262"/>
    <x v="3"/>
  </r>
  <r>
    <n v="1273"/>
    <x v="0"/>
    <x v="62"/>
    <x v="1"/>
    <n v="72"/>
    <x v="1263"/>
    <x v="2"/>
  </r>
  <r>
    <n v="1274"/>
    <x v="1"/>
    <x v="67"/>
    <x v="2"/>
    <n v="91"/>
    <x v="1264"/>
    <x v="1"/>
  </r>
  <r>
    <n v="1275"/>
    <x v="4"/>
    <x v="1"/>
    <x v="4"/>
    <n v="57"/>
    <x v="1265"/>
    <x v="0"/>
  </r>
  <r>
    <n v="1276"/>
    <x v="8"/>
    <x v="19"/>
    <x v="1"/>
    <n v="-8"/>
    <x v="1266"/>
    <x v="0"/>
  </r>
  <r>
    <n v="1277"/>
    <x v="5"/>
    <x v="81"/>
    <x v="1"/>
    <n v="45"/>
    <x v="1267"/>
    <x v="3"/>
  </r>
  <r>
    <n v="1278"/>
    <x v="3"/>
    <x v="17"/>
    <x v="3"/>
    <n v="92"/>
    <x v="1268"/>
    <x v="0"/>
  </r>
  <r>
    <n v="1279"/>
    <x v="4"/>
    <x v="78"/>
    <x v="4"/>
    <n v="28"/>
    <x v="1269"/>
    <x v="1"/>
  </r>
  <r>
    <n v="1280"/>
    <x v="0"/>
    <x v="42"/>
    <x v="2"/>
    <n v="79"/>
    <x v="1270"/>
    <x v="2"/>
  </r>
  <r>
    <n v="1281"/>
    <x v="7"/>
    <x v="42"/>
    <x v="1"/>
    <n v="92"/>
    <x v="1271"/>
    <x v="2"/>
  </r>
  <r>
    <n v="1282"/>
    <x v="5"/>
    <x v="70"/>
    <x v="4"/>
    <n v="11"/>
    <x v="1272"/>
    <x v="1"/>
  </r>
  <r>
    <n v="1283"/>
    <x v="4"/>
    <x v="42"/>
    <x v="3"/>
    <n v="23"/>
    <x v="1273"/>
    <x v="3"/>
  </r>
  <r>
    <n v="1284"/>
    <x v="0"/>
    <x v="90"/>
    <x v="3"/>
    <n v="2"/>
    <x v="1274"/>
    <x v="1"/>
  </r>
  <r>
    <n v="1285"/>
    <x v="6"/>
    <x v="13"/>
    <x v="3"/>
    <n v="-2"/>
    <x v="1275"/>
    <x v="3"/>
  </r>
  <r>
    <n v="1286"/>
    <x v="1"/>
    <x v="98"/>
    <x v="0"/>
    <n v="33"/>
    <x v="1276"/>
    <x v="2"/>
  </r>
  <r>
    <n v="1287"/>
    <x v="6"/>
    <x v="26"/>
    <x v="4"/>
    <n v="10"/>
    <x v="1277"/>
    <x v="1"/>
  </r>
  <r>
    <n v="1288"/>
    <x v="2"/>
    <x v="10"/>
    <x v="2"/>
    <n v="84"/>
    <x v="1278"/>
    <x v="3"/>
  </r>
  <r>
    <n v="1289"/>
    <x v="1"/>
    <x v="43"/>
    <x v="4"/>
    <n v="88"/>
    <x v="1279"/>
    <x v="1"/>
  </r>
  <r>
    <n v="1290"/>
    <x v="0"/>
    <x v="34"/>
    <x v="3"/>
    <n v="95"/>
    <x v="1280"/>
    <x v="3"/>
  </r>
  <r>
    <n v="1291"/>
    <x v="3"/>
    <x v="47"/>
    <x v="4"/>
    <n v="3"/>
    <x v="1281"/>
    <x v="1"/>
  </r>
  <r>
    <n v="1292"/>
    <x v="0"/>
    <x v="16"/>
    <x v="0"/>
    <n v="72"/>
    <x v="1282"/>
    <x v="2"/>
  </r>
  <r>
    <n v="1293"/>
    <x v="8"/>
    <x v="66"/>
    <x v="3"/>
    <n v="58"/>
    <x v="1283"/>
    <x v="1"/>
  </r>
  <r>
    <n v="1294"/>
    <x v="2"/>
    <x v="29"/>
    <x v="3"/>
    <n v="19"/>
    <x v="1284"/>
    <x v="2"/>
  </r>
  <r>
    <n v="1295"/>
    <x v="0"/>
    <x v="92"/>
    <x v="4"/>
    <n v="35"/>
    <x v="1285"/>
    <x v="0"/>
  </r>
  <r>
    <n v="1296"/>
    <x v="1"/>
    <x v="10"/>
    <x v="1"/>
    <n v="80"/>
    <x v="1286"/>
    <x v="2"/>
  </r>
  <r>
    <n v="1297"/>
    <x v="5"/>
    <x v="97"/>
    <x v="3"/>
    <n v="26"/>
    <x v="1287"/>
    <x v="0"/>
  </r>
  <r>
    <n v="1298"/>
    <x v="3"/>
    <x v="34"/>
    <x v="0"/>
    <n v="93"/>
    <x v="1288"/>
    <x v="2"/>
  </r>
  <r>
    <n v="1299"/>
    <x v="4"/>
    <x v="40"/>
    <x v="3"/>
    <n v="29"/>
    <x v="1289"/>
    <x v="1"/>
  </r>
  <r>
    <n v="1300"/>
    <x v="4"/>
    <x v="70"/>
    <x v="1"/>
    <n v="88"/>
    <x v="1290"/>
    <x v="1"/>
  </r>
  <r>
    <n v="1301"/>
    <x v="7"/>
    <x v="57"/>
    <x v="3"/>
    <n v="5"/>
    <x v="1291"/>
    <x v="3"/>
  </r>
  <r>
    <n v="1302"/>
    <x v="4"/>
    <x v="30"/>
    <x v="4"/>
    <n v="64"/>
    <x v="1292"/>
    <x v="2"/>
  </r>
  <r>
    <n v="1303"/>
    <x v="6"/>
    <x v="80"/>
    <x v="0"/>
    <n v="38"/>
    <x v="1293"/>
    <x v="3"/>
  </r>
  <r>
    <n v="1304"/>
    <x v="7"/>
    <x v="79"/>
    <x v="1"/>
    <n v="21"/>
    <x v="1294"/>
    <x v="2"/>
  </r>
  <r>
    <n v="1305"/>
    <x v="1"/>
    <x v="95"/>
    <x v="3"/>
    <n v="61"/>
    <x v="1295"/>
    <x v="2"/>
  </r>
  <r>
    <n v="1306"/>
    <x v="3"/>
    <x v="87"/>
    <x v="3"/>
    <n v="53"/>
    <x v="1296"/>
    <x v="2"/>
  </r>
  <r>
    <n v="1307"/>
    <x v="0"/>
    <x v="20"/>
    <x v="4"/>
    <n v="28"/>
    <x v="1297"/>
    <x v="3"/>
  </r>
  <r>
    <n v="1308"/>
    <x v="3"/>
    <x v="93"/>
    <x v="4"/>
    <n v="39"/>
    <x v="1298"/>
    <x v="3"/>
  </r>
  <r>
    <n v="1309"/>
    <x v="3"/>
    <x v="77"/>
    <x v="0"/>
    <n v="89"/>
    <x v="1299"/>
    <x v="2"/>
  </r>
  <r>
    <n v="1310"/>
    <x v="0"/>
    <x v="70"/>
    <x v="1"/>
    <n v="72"/>
    <x v="1300"/>
    <x v="0"/>
  </r>
  <r>
    <n v="1311"/>
    <x v="4"/>
    <x v="88"/>
    <x v="0"/>
    <n v="63"/>
    <x v="1301"/>
    <x v="0"/>
  </r>
  <r>
    <n v="1312"/>
    <x v="5"/>
    <x v="74"/>
    <x v="1"/>
    <n v="47"/>
    <x v="1302"/>
    <x v="2"/>
  </r>
  <r>
    <n v="1313"/>
    <x v="2"/>
    <x v="34"/>
    <x v="4"/>
    <n v="8"/>
    <x v="1303"/>
    <x v="1"/>
  </r>
  <r>
    <n v="1314"/>
    <x v="0"/>
    <x v="51"/>
    <x v="0"/>
    <n v="88"/>
    <x v="1304"/>
    <x v="3"/>
  </r>
  <r>
    <n v="1315"/>
    <x v="2"/>
    <x v="88"/>
    <x v="0"/>
    <n v="12"/>
    <x v="1305"/>
    <x v="1"/>
  </r>
  <r>
    <n v="1316"/>
    <x v="7"/>
    <x v="5"/>
    <x v="4"/>
    <n v="79"/>
    <x v="1306"/>
    <x v="1"/>
  </r>
  <r>
    <n v="1317"/>
    <x v="4"/>
    <x v="4"/>
    <x v="2"/>
    <n v="39"/>
    <x v="1307"/>
    <x v="0"/>
  </r>
  <r>
    <n v="1318"/>
    <x v="7"/>
    <x v="71"/>
    <x v="4"/>
    <n v="61"/>
    <x v="1308"/>
    <x v="2"/>
  </r>
  <r>
    <n v="1319"/>
    <x v="7"/>
    <x v="14"/>
    <x v="0"/>
    <n v="12"/>
    <x v="1309"/>
    <x v="2"/>
  </r>
  <r>
    <n v="1320"/>
    <x v="3"/>
    <x v="51"/>
    <x v="4"/>
    <n v="25"/>
    <x v="1310"/>
    <x v="3"/>
  </r>
  <r>
    <n v="1321"/>
    <x v="8"/>
    <x v="5"/>
    <x v="1"/>
    <n v="82"/>
    <x v="1311"/>
    <x v="0"/>
  </r>
  <r>
    <n v="1322"/>
    <x v="2"/>
    <x v="43"/>
    <x v="4"/>
    <n v="4"/>
    <x v="1312"/>
    <x v="2"/>
  </r>
  <r>
    <n v="1323"/>
    <x v="2"/>
    <x v="7"/>
    <x v="2"/>
    <n v="22"/>
    <x v="1313"/>
    <x v="0"/>
  </r>
  <r>
    <n v="1324"/>
    <x v="2"/>
    <x v="52"/>
    <x v="4"/>
    <n v="81"/>
    <x v="1314"/>
    <x v="1"/>
  </r>
  <r>
    <n v="1325"/>
    <x v="3"/>
    <x v="2"/>
    <x v="3"/>
    <n v="34"/>
    <x v="1315"/>
    <x v="0"/>
  </r>
  <r>
    <n v="1326"/>
    <x v="2"/>
    <x v="11"/>
    <x v="4"/>
    <n v="89"/>
    <x v="1316"/>
    <x v="3"/>
  </r>
  <r>
    <n v="1327"/>
    <x v="3"/>
    <x v="75"/>
    <x v="4"/>
    <n v="6"/>
    <x v="1317"/>
    <x v="1"/>
  </r>
  <r>
    <n v="1328"/>
    <x v="7"/>
    <x v="44"/>
    <x v="3"/>
    <n v="78"/>
    <x v="1318"/>
    <x v="0"/>
  </r>
  <r>
    <n v="1329"/>
    <x v="8"/>
    <x v="63"/>
    <x v="0"/>
    <n v="9"/>
    <x v="1319"/>
    <x v="0"/>
  </r>
  <r>
    <n v="1330"/>
    <x v="5"/>
    <x v="74"/>
    <x v="4"/>
    <n v="9"/>
    <x v="1320"/>
    <x v="3"/>
  </r>
  <r>
    <n v="1331"/>
    <x v="5"/>
    <x v="90"/>
    <x v="1"/>
    <n v="73"/>
    <x v="1321"/>
    <x v="3"/>
  </r>
  <r>
    <n v="1332"/>
    <x v="0"/>
    <x v="46"/>
    <x v="0"/>
    <n v="13"/>
    <x v="1322"/>
    <x v="1"/>
  </r>
  <r>
    <n v="1333"/>
    <x v="4"/>
    <x v="66"/>
    <x v="3"/>
    <n v="14"/>
    <x v="1323"/>
    <x v="1"/>
  </r>
  <r>
    <n v="1334"/>
    <x v="0"/>
    <x v="31"/>
    <x v="2"/>
    <n v="33"/>
    <x v="1324"/>
    <x v="1"/>
  </r>
  <r>
    <n v="1335"/>
    <x v="0"/>
    <x v="0"/>
    <x v="1"/>
    <n v="17"/>
    <x v="1325"/>
    <x v="3"/>
  </r>
  <r>
    <n v="1336"/>
    <x v="1"/>
    <x v="8"/>
    <x v="0"/>
    <n v="9"/>
    <x v="1326"/>
    <x v="0"/>
  </r>
  <r>
    <n v="1337"/>
    <x v="7"/>
    <x v="25"/>
    <x v="4"/>
    <n v="15"/>
    <x v="1327"/>
    <x v="1"/>
  </r>
  <r>
    <n v="1338"/>
    <x v="2"/>
    <x v="24"/>
    <x v="2"/>
    <n v="50"/>
    <x v="1328"/>
    <x v="3"/>
  </r>
  <r>
    <n v="1339"/>
    <x v="7"/>
    <x v="51"/>
    <x v="2"/>
    <n v="13"/>
    <x v="1329"/>
    <x v="2"/>
  </r>
  <r>
    <n v="1340"/>
    <x v="1"/>
    <x v="65"/>
    <x v="0"/>
    <n v="24"/>
    <x v="1330"/>
    <x v="2"/>
  </r>
  <r>
    <n v="1341"/>
    <x v="0"/>
    <x v="80"/>
    <x v="0"/>
    <n v="77"/>
    <x v="1331"/>
    <x v="0"/>
  </r>
  <r>
    <n v="1342"/>
    <x v="1"/>
    <x v="39"/>
    <x v="4"/>
    <n v="21"/>
    <x v="1332"/>
    <x v="3"/>
  </r>
  <r>
    <n v="1343"/>
    <x v="8"/>
    <x v="34"/>
    <x v="4"/>
    <n v="80"/>
    <x v="1333"/>
    <x v="1"/>
  </r>
  <r>
    <n v="1344"/>
    <x v="1"/>
    <x v="51"/>
    <x v="4"/>
    <n v="56"/>
    <x v="1334"/>
    <x v="0"/>
  </r>
  <r>
    <n v="1345"/>
    <x v="5"/>
    <x v="28"/>
    <x v="1"/>
    <n v="28"/>
    <x v="1335"/>
    <x v="2"/>
  </r>
  <r>
    <n v="1346"/>
    <x v="7"/>
    <x v="5"/>
    <x v="2"/>
    <n v="50"/>
    <x v="1336"/>
    <x v="1"/>
  </r>
  <r>
    <n v="1347"/>
    <x v="5"/>
    <x v="28"/>
    <x v="3"/>
    <n v="23"/>
    <x v="1337"/>
    <x v="3"/>
  </r>
  <r>
    <n v="1348"/>
    <x v="7"/>
    <x v="29"/>
    <x v="0"/>
    <n v="77"/>
    <x v="1338"/>
    <x v="1"/>
  </r>
  <r>
    <n v="1349"/>
    <x v="0"/>
    <x v="53"/>
    <x v="4"/>
    <n v="56"/>
    <x v="1339"/>
    <x v="3"/>
  </r>
  <r>
    <n v="1350"/>
    <x v="8"/>
    <x v="90"/>
    <x v="0"/>
    <n v="26"/>
    <x v="1340"/>
    <x v="3"/>
  </r>
  <r>
    <n v="1351"/>
    <x v="2"/>
    <x v="53"/>
    <x v="1"/>
    <n v="18"/>
    <x v="1341"/>
    <x v="0"/>
  </r>
  <r>
    <n v="1352"/>
    <x v="5"/>
    <x v="53"/>
    <x v="0"/>
    <n v="40"/>
    <x v="1342"/>
    <x v="0"/>
  </r>
  <r>
    <n v="1353"/>
    <x v="1"/>
    <x v="53"/>
    <x v="4"/>
    <n v="75"/>
    <x v="1343"/>
    <x v="0"/>
  </r>
  <r>
    <n v="1354"/>
    <x v="4"/>
    <x v="2"/>
    <x v="2"/>
    <n v="61"/>
    <x v="1344"/>
    <x v="1"/>
  </r>
  <r>
    <n v="1355"/>
    <x v="2"/>
    <x v="43"/>
    <x v="2"/>
    <n v="35"/>
    <x v="1345"/>
    <x v="2"/>
  </r>
  <r>
    <n v="1356"/>
    <x v="8"/>
    <x v="50"/>
    <x v="1"/>
    <n v="42"/>
    <x v="1346"/>
    <x v="2"/>
  </r>
  <r>
    <n v="1357"/>
    <x v="1"/>
    <x v="11"/>
    <x v="3"/>
    <n v="47"/>
    <x v="1347"/>
    <x v="0"/>
  </r>
  <r>
    <n v="1358"/>
    <x v="2"/>
    <x v="79"/>
    <x v="4"/>
    <n v="74"/>
    <x v="1348"/>
    <x v="0"/>
  </r>
  <r>
    <n v="1359"/>
    <x v="2"/>
    <x v="31"/>
    <x v="4"/>
    <n v="55"/>
    <x v="1349"/>
    <x v="2"/>
  </r>
  <r>
    <n v="1360"/>
    <x v="3"/>
    <x v="22"/>
    <x v="0"/>
    <n v="87"/>
    <x v="1350"/>
    <x v="2"/>
  </r>
  <r>
    <n v="1361"/>
    <x v="2"/>
    <x v="35"/>
    <x v="1"/>
    <n v="75"/>
    <x v="1351"/>
    <x v="0"/>
  </r>
  <r>
    <n v="1362"/>
    <x v="6"/>
    <x v="56"/>
    <x v="1"/>
    <n v="91"/>
    <x v="1352"/>
    <x v="2"/>
  </r>
  <r>
    <n v="1363"/>
    <x v="2"/>
    <x v="54"/>
    <x v="0"/>
    <n v="79"/>
    <x v="1353"/>
    <x v="0"/>
  </r>
  <r>
    <n v="1364"/>
    <x v="8"/>
    <x v="4"/>
    <x v="4"/>
    <n v="31"/>
    <x v="1354"/>
    <x v="1"/>
  </r>
  <r>
    <n v="1365"/>
    <x v="1"/>
    <x v="67"/>
    <x v="3"/>
    <n v="36"/>
    <x v="1355"/>
    <x v="1"/>
  </r>
  <r>
    <n v="1366"/>
    <x v="7"/>
    <x v="35"/>
    <x v="4"/>
    <n v="80"/>
    <x v="1356"/>
    <x v="0"/>
  </r>
  <r>
    <n v="1367"/>
    <x v="0"/>
    <x v="64"/>
    <x v="0"/>
    <n v="32"/>
    <x v="1357"/>
    <x v="3"/>
  </r>
  <r>
    <n v="1368"/>
    <x v="3"/>
    <x v="35"/>
    <x v="2"/>
    <n v="29"/>
    <x v="1358"/>
    <x v="2"/>
  </r>
  <r>
    <n v="1369"/>
    <x v="1"/>
    <x v="63"/>
    <x v="1"/>
    <n v="64"/>
    <x v="1359"/>
    <x v="2"/>
  </r>
  <r>
    <n v="1370"/>
    <x v="5"/>
    <x v="1"/>
    <x v="0"/>
    <n v="27"/>
    <x v="1360"/>
    <x v="2"/>
  </r>
  <r>
    <n v="1371"/>
    <x v="8"/>
    <x v="19"/>
    <x v="0"/>
    <n v="36"/>
    <x v="1361"/>
    <x v="2"/>
  </r>
  <r>
    <n v="1372"/>
    <x v="0"/>
    <x v="21"/>
    <x v="4"/>
    <n v="36"/>
    <x v="1362"/>
    <x v="2"/>
  </r>
  <r>
    <n v="1373"/>
    <x v="7"/>
    <x v="76"/>
    <x v="4"/>
    <n v="32"/>
    <x v="1363"/>
    <x v="0"/>
  </r>
  <r>
    <n v="1374"/>
    <x v="5"/>
    <x v="93"/>
    <x v="4"/>
    <n v="9"/>
    <x v="1364"/>
    <x v="3"/>
  </r>
  <r>
    <n v="1375"/>
    <x v="3"/>
    <x v="3"/>
    <x v="1"/>
    <n v="78"/>
    <x v="1365"/>
    <x v="3"/>
  </r>
  <r>
    <n v="1376"/>
    <x v="3"/>
    <x v="42"/>
    <x v="2"/>
    <n v="55"/>
    <x v="1366"/>
    <x v="2"/>
  </r>
  <r>
    <n v="1377"/>
    <x v="1"/>
    <x v="88"/>
    <x v="4"/>
    <n v="79"/>
    <x v="1367"/>
    <x v="0"/>
  </r>
  <r>
    <n v="1378"/>
    <x v="1"/>
    <x v="33"/>
    <x v="3"/>
    <n v="9"/>
    <x v="1368"/>
    <x v="0"/>
  </r>
  <r>
    <n v="1379"/>
    <x v="0"/>
    <x v="7"/>
    <x v="1"/>
    <n v="4"/>
    <x v="1369"/>
    <x v="2"/>
  </r>
  <r>
    <n v="1380"/>
    <x v="1"/>
    <x v="90"/>
    <x v="4"/>
    <n v="6"/>
    <x v="1370"/>
    <x v="1"/>
  </r>
  <r>
    <n v="1381"/>
    <x v="8"/>
    <x v="31"/>
    <x v="3"/>
    <n v="18"/>
    <x v="1371"/>
    <x v="1"/>
  </r>
  <r>
    <n v="1382"/>
    <x v="3"/>
    <x v="68"/>
    <x v="3"/>
    <n v="14"/>
    <x v="1372"/>
    <x v="2"/>
  </r>
  <r>
    <n v="1383"/>
    <x v="5"/>
    <x v="57"/>
    <x v="0"/>
    <n v="91"/>
    <x v="1373"/>
    <x v="3"/>
  </r>
  <r>
    <n v="1384"/>
    <x v="3"/>
    <x v="36"/>
    <x v="3"/>
    <n v="74"/>
    <x v="1374"/>
    <x v="0"/>
  </r>
  <r>
    <n v="1385"/>
    <x v="0"/>
    <x v="96"/>
    <x v="0"/>
    <n v="47"/>
    <x v="1375"/>
    <x v="2"/>
  </r>
  <r>
    <n v="1386"/>
    <x v="4"/>
    <x v="77"/>
    <x v="1"/>
    <n v="28"/>
    <x v="1376"/>
    <x v="0"/>
  </r>
  <r>
    <n v="1387"/>
    <x v="4"/>
    <x v="14"/>
    <x v="3"/>
    <n v="21"/>
    <x v="1377"/>
    <x v="2"/>
  </r>
  <r>
    <n v="1388"/>
    <x v="5"/>
    <x v="48"/>
    <x v="1"/>
    <n v="52"/>
    <x v="1378"/>
    <x v="0"/>
  </r>
  <r>
    <n v="1389"/>
    <x v="3"/>
    <x v="35"/>
    <x v="2"/>
    <n v="33"/>
    <x v="1379"/>
    <x v="0"/>
  </r>
  <r>
    <n v="1390"/>
    <x v="4"/>
    <x v="27"/>
    <x v="4"/>
    <n v="-7"/>
    <x v="1380"/>
    <x v="3"/>
  </r>
  <r>
    <n v="1391"/>
    <x v="5"/>
    <x v="0"/>
    <x v="0"/>
    <n v="12"/>
    <x v="1381"/>
    <x v="0"/>
  </r>
  <r>
    <n v="1392"/>
    <x v="3"/>
    <x v="85"/>
    <x v="3"/>
    <n v="1"/>
    <x v="1382"/>
    <x v="0"/>
  </r>
  <r>
    <n v="1393"/>
    <x v="0"/>
    <x v="97"/>
    <x v="4"/>
    <n v="56"/>
    <x v="1383"/>
    <x v="0"/>
  </r>
  <r>
    <n v="1394"/>
    <x v="5"/>
    <x v="44"/>
    <x v="1"/>
    <n v="34"/>
    <x v="1384"/>
    <x v="0"/>
  </r>
  <r>
    <n v="1395"/>
    <x v="8"/>
    <x v="2"/>
    <x v="1"/>
    <n v="83"/>
    <x v="1385"/>
    <x v="1"/>
  </r>
  <r>
    <n v="1396"/>
    <x v="4"/>
    <x v="55"/>
    <x v="3"/>
    <n v="-4"/>
    <x v="1386"/>
    <x v="0"/>
  </r>
  <r>
    <n v="1397"/>
    <x v="5"/>
    <x v="75"/>
    <x v="1"/>
    <n v="9"/>
    <x v="1387"/>
    <x v="0"/>
  </r>
  <r>
    <n v="1398"/>
    <x v="1"/>
    <x v="82"/>
    <x v="3"/>
    <n v="64"/>
    <x v="1388"/>
    <x v="2"/>
  </r>
  <r>
    <n v="1399"/>
    <x v="8"/>
    <x v="82"/>
    <x v="0"/>
    <n v="13"/>
    <x v="1389"/>
    <x v="0"/>
  </r>
  <r>
    <n v="1400"/>
    <x v="3"/>
    <x v="70"/>
    <x v="0"/>
    <n v="9"/>
    <x v="1390"/>
    <x v="0"/>
  </r>
  <r>
    <n v="1401"/>
    <x v="6"/>
    <x v="14"/>
    <x v="0"/>
    <n v="6"/>
    <x v="1391"/>
    <x v="2"/>
  </r>
  <r>
    <n v="1402"/>
    <x v="2"/>
    <x v="3"/>
    <x v="1"/>
    <n v="55"/>
    <x v="1392"/>
    <x v="1"/>
  </r>
  <r>
    <n v="1403"/>
    <x v="7"/>
    <x v="18"/>
    <x v="2"/>
    <n v="64"/>
    <x v="1393"/>
    <x v="0"/>
  </r>
  <r>
    <n v="1404"/>
    <x v="0"/>
    <x v="32"/>
    <x v="0"/>
    <n v="27"/>
    <x v="1394"/>
    <x v="3"/>
  </r>
  <r>
    <n v="1405"/>
    <x v="7"/>
    <x v="79"/>
    <x v="0"/>
    <n v="4"/>
    <x v="1395"/>
    <x v="2"/>
  </r>
  <r>
    <n v="1406"/>
    <x v="8"/>
    <x v="40"/>
    <x v="0"/>
    <n v="17"/>
    <x v="1396"/>
    <x v="1"/>
  </r>
  <r>
    <n v="1407"/>
    <x v="2"/>
    <x v="57"/>
    <x v="0"/>
    <n v="24"/>
    <x v="1397"/>
    <x v="3"/>
  </r>
  <r>
    <n v="1408"/>
    <x v="6"/>
    <x v="36"/>
    <x v="0"/>
    <n v="87"/>
    <x v="1398"/>
    <x v="2"/>
  </r>
  <r>
    <n v="1409"/>
    <x v="3"/>
    <x v="11"/>
    <x v="4"/>
    <n v="10"/>
    <x v="1399"/>
    <x v="3"/>
  </r>
  <r>
    <n v="1410"/>
    <x v="5"/>
    <x v="79"/>
    <x v="4"/>
    <n v="0"/>
    <x v="1400"/>
    <x v="1"/>
  </r>
  <r>
    <n v="1411"/>
    <x v="5"/>
    <x v="42"/>
    <x v="0"/>
    <n v="73"/>
    <x v="1401"/>
    <x v="1"/>
  </r>
  <r>
    <n v="1412"/>
    <x v="1"/>
    <x v="6"/>
    <x v="0"/>
    <n v="66"/>
    <x v="1402"/>
    <x v="1"/>
  </r>
  <r>
    <n v="1413"/>
    <x v="0"/>
    <x v="57"/>
    <x v="0"/>
    <n v="70"/>
    <x v="1403"/>
    <x v="2"/>
  </r>
  <r>
    <n v="1414"/>
    <x v="3"/>
    <x v="89"/>
    <x v="1"/>
    <n v="78"/>
    <x v="1404"/>
    <x v="3"/>
  </r>
  <r>
    <n v="1415"/>
    <x v="7"/>
    <x v="40"/>
    <x v="4"/>
    <n v="22"/>
    <x v="1405"/>
    <x v="3"/>
  </r>
  <r>
    <n v="1416"/>
    <x v="6"/>
    <x v="67"/>
    <x v="4"/>
    <n v="21"/>
    <x v="1406"/>
    <x v="0"/>
  </r>
  <r>
    <n v="1417"/>
    <x v="0"/>
    <x v="79"/>
    <x v="0"/>
    <n v="8"/>
    <x v="1407"/>
    <x v="3"/>
  </r>
  <r>
    <n v="1418"/>
    <x v="2"/>
    <x v="53"/>
    <x v="4"/>
    <n v="62"/>
    <x v="1408"/>
    <x v="2"/>
  </r>
  <r>
    <n v="1419"/>
    <x v="4"/>
    <x v="39"/>
    <x v="4"/>
    <n v="81"/>
    <x v="1409"/>
    <x v="3"/>
  </r>
  <r>
    <n v="1420"/>
    <x v="3"/>
    <x v="43"/>
    <x v="0"/>
    <n v="72"/>
    <x v="1410"/>
    <x v="3"/>
  </r>
  <r>
    <n v="1421"/>
    <x v="1"/>
    <x v="83"/>
    <x v="3"/>
    <n v="13"/>
    <x v="1411"/>
    <x v="2"/>
  </r>
  <r>
    <n v="1422"/>
    <x v="0"/>
    <x v="12"/>
    <x v="2"/>
    <n v="52"/>
    <x v="1412"/>
    <x v="0"/>
  </r>
  <r>
    <n v="1423"/>
    <x v="5"/>
    <x v="61"/>
    <x v="3"/>
    <n v="49"/>
    <x v="1413"/>
    <x v="2"/>
  </r>
  <r>
    <n v="1424"/>
    <x v="5"/>
    <x v="6"/>
    <x v="3"/>
    <n v="82"/>
    <x v="1414"/>
    <x v="0"/>
  </r>
  <r>
    <n v="1425"/>
    <x v="3"/>
    <x v="99"/>
    <x v="3"/>
    <n v="5"/>
    <x v="1415"/>
    <x v="1"/>
  </r>
  <r>
    <n v="1426"/>
    <x v="7"/>
    <x v="22"/>
    <x v="4"/>
    <n v="45"/>
    <x v="1416"/>
    <x v="2"/>
  </r>
  <r>
    <n v="1427"/>
    <x v="6"/>
    <x v="36"/>
    <x v="4"/>
    <n v="-10"/>
    <x v="1417"/>
    <x v="1"/>
  </r>
  <r>
    <n v="1428"/>
    <x v="2"/>
    <x v="21"/>
    <x v="3"/>
    <n v="53"/>
    <x v="1418"/>
    <x v="1"/>
  </r>
  <r>
    <n v="1429"/>
    <x v="1"/>
    <x v="48"/>
    <x v="2"/>
    <n v="24"/>
    <x v="1419"/>
    <x v="3"/>
  </r>
  <r>
    <n v="1430"/>
    <x v="5"/>
    <x v="41"/>
    <x v="0"/>
    <n v="27"/>
    <x v="1420"/>
    <x v="1"/>
  </r>
  <r>
    <n v="1431"/>
    <x v="7"/>
    <x v="16"/>
    <x v="1"/>
    <n v="52"/>
    <x v="1421"/>
    <x v="2"/>
  </r>
  <r>
    <n v="1432"/>
    <x v="3"/>
    <x v="76"/>
    <x v="1"/>
    <n v="0"/>
    <x v="1422"/>
    <x v="3"/>
  </r>
  <r>
    <n v="1433"/>
    <x v="5"/>
    <x v="4"/>
    <x v="4"/>
    <n v="92"/>
    <x v="1423"/>
    <x v="3"/>
  </r>
  <r>
    <n v="1434"/>
    <x v="6"/>
    <x v="76"/>
    <x v="4"/>
    <n v="22"/>
    <x v="1424"/>
    <x v="3"/>
  </r>
  <r>
    <n v="1435"/>
    <x v="8"/>
    <x v="16"/>
    <x v="3"/>
    <n v="67"/>
    <x v="1425"/>
    <x v="2"/>
  </r>
  <r>
    <n v="1436"/>
    <x v="3"/>
    <x v="84"/>
    <x v="4"/>
    <n v="7"/>
    <x v="1426"/>
    <x v="2"/>
  </r>
  <r>
    <n v="1437"/>
    <x v="8"/>
    <x v="82"/>
    <x v="3"/>
    <n v="-10"/>
    <x v="1427"/>
    <x v="0"/>
  </r>
  <r>
    <n v="1438"/>
    <x v="4"/>
    <x v="57"/>
    <x v="4"/>
    <n v="10"/>
    <x v="1428"/>
    <x v="1"/>
  </r>
  <r>
    <n v="1439"/>
    <x v="5"/>
    <x v="44"/>
    <x v="1"/>
    <n v="15"/>
    <x v="1429"/>
    <x v="1"/>
  </r>
  <r>
    <n v="1440"/>
    <x v="2"/>
    <x v="44"/>
    <x v="2"/>
    <n v="0"/>
    <x v="1430"/>
    <x v="0"/>
  </r>
  <r>
    <n v="1441"/>
    <x v="3"/>
    <x v="64"/>
    <x v="1"/>
    <n v="93"/>
    <x v="1431"/>
    <x v="3"/>
  </r>
  <r>
    <n v="1442"/>
    <x v="1"/>
    <x v="61"/>
    <x v="1"/>
    <n v="57"/>
    <x v="1432"/>
    <x v="2"/>
  </r>
  <r>
    <n v="1443"/>
    <x v="5"/>
    <x v="19"/>
    <x v="0"/>
    <n v="69"/>
    <x v="1433"/>
    <x v="2"/>
  </r>
  <r>
    <n v="1444"/>
    <x v="8"/>
    <x v="80"/>
    <x v="1"/>
    <n v="53"/>
    <x v="1434"/>
    <x v="0"/>
  </r>
  <r>
    <n v="1445"/>
    <x v="2"/>
    <x v="76"/>
    <x v="2"/>
    <n v="67"/>
    <x v="1435"/>
    <x v="0"/>
  </r>
  <r>
    <n v="1446"/>
    <x v="8"/>
    <x v="0"/>
    <x v="3"/>
    <n v="23"/>
    <x v="1436"/>
    <x v="3"/>
  </r>
  <r>
    <n v="1447"/>
    <x v="4"/>
    <x v="4"/>
    <x v="4"/>
    <n v="43"/>
    <x v="1437"/>
    <x v="2"/>
  </r>
  <r>
    <n v="1448"/>
    <x v="7"/>
    <x v="76"/>
    <x v="0"/>
    <n v="69"/>
    <x v="1438"/>
    <x v="2"/>
  </r>
  <r>
    <n v="1449"/>
    <x v="1"/>
    <x v="52"/>
    <x v="2"/>
    <n v="45"/>
    <x v="1439"/>
    <x v="1"/>
  </r>
  <r>
    <n v="1450"/>
    <x v="3"/>
    <x v="40"/>
    <x v="3"/>
    <n v="70"/>
    <x v="1440"/>
    <x v="2"/>
  </r>
  <r>
    <n v="1451"/>
    <x v="4"/>
    <x v="76"/>
    <x v="4"/>
    <n v="91"/>
    <x v="1441"/>
    <x v="3"/>
  </r>
  <r>
    <n v="1452"/>
    <x v="6"/>
    <x v="7"/>
    <x v="4"/>
    <n v="33"/>
    <x v="1442"/>
    <x v="1"/>
  </r>
  <r>
    <n v="1453"/>
    <x v="4"/>
    <x v="9"/>
    <x v="1"/>
    <n v="90"/>
    <x v="1443"/>
    <x v="1"/>
  </r>
  <r>
    <n v="1454"/>
    <x v="4"/>
    <x v="43"/>
    <x v="4"/>
    <n v="17"/>
    <x v="1444"/>
    <x v="3"/>
  </r>
  <r>
    <n v="1455"/>
    <x v="3"/>
    <x v="96"/>
    <x v="3"/>
    <n v="-7"/>
    <x v="1445"/>
    <x v="3"/>
  </r>
  <r>
    <n v="1456"/>
    <x v="2"/>
    <x v="78"/>
    <x v="4"/>
    <n v="21"/>
    <x v="1446"/>
    <x v="2"/>
  </r>
  <r>
    <n v="1457"/>
    <x v="7"/>
    <x v="30"/>
    <x v="1"/>
    <n v="14"/>
    <x v="1447"/>
    <x v="1"/>
  </r>
  <r>
    <n v="1458"/>
    <x v="3"/>
    <x v="90"/>
    <x v="2"/>
    <n v="84"/>
    <x v="1448"/>
    <x v="3"/>
  </r>
  <r>
    <n v="1459"/>
    <x v="5"/>
    <x v="61"/>
    <x v="2"/>
    <n v="92"/>
    <x v="1449"/>
    <x v="2"/>
  </r>
  <r>
    <n v="1460"/>
    <x v="3"/>
    <x v="76"/>
    <x v="0"/>
    <n v="-1"/>
    <x v="1450"/>
    <x v="2"/>
  </r>
  <r>
    <n v="1461"/>
    <x v="3"/>
    <x v="63"/>
    <x v="0"/>
    <n v="73"/>
    <x v="1451"/>
    <x v="0"/>
  </r>
  <r>
    <n v="1462"/>
    <x v="8"/>
    <x v="49"/>
    <x v="1"/>
    <n v="48"/>
    <x v="1452"/>
    <x v="3"/>
  </r>
  <r>
    <n v="1463"/>
    <x v="8"/>
    <x v="89"/>
    <x v="3"/>
    <n v="72"/>
    <x v="1453"/>
    <x v="0"/>
  </r>
  <r>
    <n v="1464"/>
    <x v="0"/>
    <x v="8"/>
    <x v="1"/>
    <n v="42"/>
    <x v="1454"/>
    <x v="3"/>
  </r>
  <r>
    <n v="1465"/>
    <x v="3"/>
    <x v="43"/>
    <x v="1"/>
    <n v="80"/>
    <x v="1455"/>
    <x v="2"/>
  </r>
  <r>
    <n v="1466"/>
    <x v="3"/>
    <x v="12"/>
    <x v="1"/>
    <n v="56"/>
    <x v="1456"/>
    <x v="0"/>
  </r>
  <r>
    <n v="1467"/>
    <x v="7"/>
    <x v="97"/>
    <x v="4"/>
    <n v="46"/>
    <x v="1457"/>
    <x v="3"/>
  </r>
  <r>
    <n v="1468"/>
    <x v="0"/>
    <x v="18"/>
    <x v="3"/>
    <n v="45"/>
    <x v="1458"/>
    <x v="2"/>
  </r>
  <r>
    <n v="1469"/>
    <x v="2"/>
    <x v="98"/>
    <x v="1"/>
    <n v="53"/>
    <x v="1459"/>
    <x v="3"/>
  </r>
  <r>
    <n v="1470"/>
    <x v="2"/>
    <x v="62"/>
    <x v="3"/>
    <n v="51"/>
    <x v="1460"/>
    <x v="2"/>
  </r>
  <r>
    <n v="1471"/>
    <x v="5"/>
    <x v="54"/>
    <x v="4"/>
    <n v="64"/>
    <x v="1461"/>
    <x v="3"/>
  </r>
  <r>
    <n v="1472"/>
    <x v="0"/>
    <x v="51"/>
    <x v="3"/>
    <n v="15"/>
    <x v="1462"/>
    <x v="2"/>
  </r>
  <r>
    <n v="1473"/>
    <x v="3"/>
    <x v="0"/>
    <x v="2"/>
    <n v="33"/>
    <x v="1463"/>
    <x v="3"/>
  </r>
  <r>
    <n v="1474"/>
    <x v="6"/>
    <x v="39"/>
    <x v="3"/>
    <n v="31"/>
    <x v="1464"/>
    <x v="2"/>
  </r>
  <r>
    <n v="1475"/>
    <x v="2"/>
    <x v="54"/>
    <x v="2"/>
    <n v="51"/>
    <x v="1465"/>
    <x v="3"/>
  </r>
  <r>
    <n v="1476"/>
    <x v="5"/>
    <x v="57"/>
    <x v="1"/>
    <n v="-7"/>
    <x v="1466"/>
    <x v="3"/>
  </r>
  <r>
    <n v="1477"/>
    <x v="2"/>
    <x v="63"/>
    <x v="3"/>
    <n v="37"/>
    <x v="1467"/>
    <x v="3"/>
  </r>
  <r>
    <n v="1478"/>
    <x v="0"/>
    <x v="32"/>
    <x v="1"/>
    <n v="43"/>
    <x v="1468"/>
    <x v="0"/>
  </r>
  <r>
    <n v="1479"/>
    <x v="8"/>
    <x v="3"/>
    <x v="4"/>
    <n v="63"/>
    <x v="1469"/>
    <x v="0"/>
  </r>
  <r>
    <n v="1480"/>
    <x v="4"/>
    <x v="73"/>
    <x v="3"/>
    <n v="29"/>
    <x v="1470"/>
    <x v="2"/>
  </r>
  <r>
    <n v="1481"/>
    <x v="8"/>
    <x v="36"/>
    <x v="4"/>
    <n v="20"/>
    <x v="1471"/>
    <x v="1"/>
  </r>
  <r>
    <n v="1482"/>
    <x v="6"/>
    <x v="23"/>
    <x v="3"/>
    <n v="48"/>
    <x v="1472"/>
    <x v="2"/>
  </r>
  <r>
    <n v="1483"/>
    <x v="0"/>
    <x v="50"/>
    <x v="3"/>
    <n v="94"/>
    <x v="1473"/>
    <x v="1"/>
  </r>
  <r>
    <n v="1484"/>
    <x v="0"/>
    <x v="24"/>
    <x v="1"/>
    <n v="41"/>
    <x v="1474"/>
    <x v="1"/>
  </r>
  <r>
    <n v="1485"/>
    <x v="0"/>
    <x v="42"/>
    <x v="3"/>
    <n v="45"/>
    <x v="1475"/>
    <x v="0"/>
  </r>
  <r>
    <n v="1486"/>
    <x v="7"/>
    <x v="63"/>
    <x v="0"/>
    <n v="69"/>
    <x v="1476"/>
    <x v="2"/>
  </r>
  <r>
    <n v="1487"/>
    <x v="2"/>
    <x v="0"/>
    <x v="4"/>
    <n v="48"/>
    <x v="1477"/>
    <x v="0"/>
  </r>
  <r>
    <n v="1488"/>
    <x v="5"/>
    <x v="42"/>
    <x v="4"/>
    <n v="38"/>
    <x v="1478"/>
    <x v="2"/>
  </r>
  <r>
    <n v="1489"/>
    <x v="0"/>
    <x v="61"/>
    <x v="0"/>
    <n v="49"/>
    <x v="1479"/>
    <x v="0"/>
  </r>
  <r>
    <n v="1490"/>
    <x v="4"/>
    <x v="78"/>
    <x v="1"/>
    <n v="79"/>
    <x v="1480"/>
    <x v="2"/>
  </r>
  <r>
    <n v="1491"/>
    <x v="2"/>
    <x v="95"/>
    <x v="1"/>
    <n v="93"/>
    <x v="1481"/>
    <x v="0"/>
  </r>
  <r>
    <n v="1492"/>
    <x v="4"/>
    <x v="43"/>
    <x v="1"/>
    <n v="67"/>
    <x v="1482"/>
    <x v="2"/>
  </r>
  <r>
    <n v="1493"/>
    <x v="0"/>
    <x v="3"/>
    <x v="1"/>
    <n v="13"/>
    <x v="1483"/>
    <x v="3"/>
  </r>
  <r>
    <n v="1494"/>
    <x v="2"/>
    <x v="84"/>
    <x v="0"/>
    <n v="71"/>
    <x v="1484"/>
    <x v="2"/>
  </r>
  <r>
    <n v="1495"/>
    <x v="0"/>
    <x v="76"/>
    <x v="1"/>
    <n v="15"/>
    <x v="1485"/>
    <x v="2"/>
  </r>
  <r>
    <n v="1496"/>
    <x v="3"/>
    <x v="81"/>
    <x v="3"/>
    <n v="89"/>
    <x v="1486"/>
    <x v="0"/>
  </r>
  <r>
    <n v="1497"/>
    <x v="3"/>
    <x v="68"/>
    <x v="4"/>
    <n v="65"/>
    <x v="1487"/>
    <x v="1"/>
  </r>
  <r>
    <n v="1498"/>
    <x v="3"/>
    <x v="43"/>
    <x v="3"/>
    <n v="16"/>
    <x v="1488"/>
    <x v="1"/>
  </r>
  <r>
    <n v="1499"/>
    <x v="0"/>
    <x v="18"/>
    <x v="0"/>
    <n v="48"/>
    <x v="1489"/>
    <x v="3"/>
  </r>
  <r>
    <n v="1500"/>
    <x v="1"/>
    <x v="12"/>
    <x v="3"/>
    <n v="78"/>
    <x v="1490"/>
    <x v="1"/>
  </r>
  <r>
    <n v="1501"/>
    <x v="8"/>
    <x v="97"/>
    <x v="0"/>
    <n v="5"/>
    <x v="1491"/>
    <x v="2"/>
  </r>
  <r>
    <n v="1502"/>
    <x v="6"/>
    <x v="49"/>
    <x v="0"/>
    <n v="33"/>
    <x v="1492"/>
    <x v="2"/>
  </r>
  <r>
    <n v="1503"/>
    <x v="2"/>
    <x v="23"/>
    <x v="1"/>
    <n v="73"/>
    <x v="1493"/>
    <x v="1"/>
  </r>
  <r>
    <n v="1504"/>
    <x v="0"/>
    <x v="86"/>
    <x v="4"/>
    <n v="93"/>
    <x v="1494"/>
    <x v="0"/>
  </r>
  <r>
    <n v="1505"/>
    <x v="0"/>
    <x v="80"/>
    <x v="1"/>
    <n v="37"/>
    <x v="1495"/>
    <x v="3"/>
  </r>
  <r>
    <n v="1506"/>
    <x v="4"/>
    <x v="50"/>
    <x v="0"/>
    <n v="23"/>
    <x v="1496"/>
    <x v="0"/>
  </r>
  <r>
    <n v="1507"/>
    <x v="4"/>
    <x v="5"/>
    <x v="0"/>
    <n v="-3"/>
    <x v="1497"/>
    <x v="2"/>
  </r>
  <r>
    <n v="1508"/>
    <x v="7"/>
    <x v="25"/>
    <x v="3"/>
    <n v="39"/>
    <x v="1498"/>
    <x v="0"/>
  </r>
  <r>
    <n v="1509"/>
    <x v="0"/>
    <x v="16"/>
    <x v="3"/>
    <n v="83"/>
    <x v="1499"/>
    <x v="1"/>
  </r>
  <r>
    <n v="1510"/>
    <x v="6"/>
    <x v="93"/>
    <x v="1"/>
    <n v="65"/>
    <x v="1500"/>
    <x v="0"/>
  </r>
  <r>
    <n v="1511"/>
    <x v="0"/>
    <x v="10"/>
    <x v="0"/>
    <n v="13"/>
    <x v="1501"/>
    <x v="3"/>
  </r>
  <r>
    <n v="1512"/>
    <x v="6"/>
    <x v="37"/>
    <x v="1"/>
    <n v="9"/>
    <x v="1502"/>
    <x v="3"/>
  </r>
  <r>
    <n v="1513"/>
    <x v="5"/>
    <x v="7"/>
    <x v="3"/>
    <n v="-4"/>
    <x v="1503"/>
    <x v="0"/>
  </r>
  <r>
    <n v="1514"/>
    <x v="2"/>
    <x v="17"/>
    <x v="4"/>
    <n v="22"/>
    <x v="1504"/>
    <x v="0"/>
  </r>
  <r>
    <n v="1515"/>
    <x v="1"/>
    <x v="48"/>
    <x v="4"/>
    <n v="-3"/>
    <x v="1505"/>
    <x v="0"/>
  </r>
  <r>
    <n v="1516"/>
    <x v="4"/>
    <x v="96"/>
    <x v="4"/>
    <n v="58"/>
    <x v="1506"/>
    <x v="0"/>
  </r>
  <r>
    <n v="1517"/>
    <x v="5"/>
    <x v="88"/>
    <x v="3"/>
    <n v="65"/>
    <x v="1507"/>
    <x v="0"/>
  </r>
  <r>
    <n v="1518"/>
    <x v="4"/>
    <x v="35"/>
    <x v="3"/>
    <n v="9"/>
    <x v="1508"/>
    <x v="1"/>
  </r>
  <r>
    <n v="1519"/>
    <x v="6"/>
    <x v="76"/>
    <x v="2"/>
    <n v="18"/>
    <x v="1509"/>
    <x v="0"/>
  </r>
  <r>
    <n v="1520"/>
    <x v="1"/>
    <x v="87"/>
    <x v="1"/>
    <n v="55"/>
    <x v="1510"/>
    <x v="3"/>
  </r>
  <r>
    <n v="1521"/>
    <x v="5"/>
    <x v="94"/>
    <x v="3"/>
    <n v="69"/>
    <x v="1511"/>
    <x v="0"/>
  </r>
  <r>
    <n v="1522"/>
    <x v="3"/>
    <x v="15"/>
    <x v="3"/>
    <n v="51"/>
    <x v="1512"/>
    <x v="2"/>
  </r>
  <r>
    <n v="1523"/>
    <x v="2"/>
    <x v="61"/>
    <x v="2"/>
    <n v="23"/>
    <x v="1513"/>
    <x v="0"/>
  </r>
  <r>
    <n v="1524"/>
    <x v="0"/>
    <x v="90"/>
    <x v="0"/>
    <n v="38"/>
    <x v="1514"/>
    <x v="2"/>
  </r>
  <r>
    <n v="1525"/>
    <x v="3"/>
    <x v="10"/>
    <x v="2"/>
    <n v="-8"/>
    <x v="1515"/>
    <x v="1"/>
  </r>
  <r>
    <n v="1526"/>
    <x v="1"/>
    <x v="76"/>
    <x v="3"/>
    <n v="20"/>
    <x v="1516"/>
    <x v="2"/>
  </r>
  <r>
    <n v="1527"/>
    <x v="5"/>
    <x v="34"/>
    <x v="0"/>
    <n v="25"/>
    <x v="1517"/>
    <x v="2"/>
  </r>
  <r>
    <n v="1528"/>
    <x v="0"/>
    <x v="76"/>
    <x v="3"/>
    <n v="-6"/>
    <x v="1518"/>
    <x v="2"/>
  </r>
  <r>
    <n v="1529"/>
    <x v="3"/>
    <x v="69"/>
    <x v="0"/>
    <n v="88"/>
    <x v="1519"/>
    <x v="1"/>
  </r>
  <r>
    <n v="1530"/>
    <x v="7"/>
    <x v="3"/>
    <x v="3"/>
    <n v="62"/>
    <x v="1520"/>
    <x v="0"/>
  </r>
  <r>
    <n v="1531"/>
    <x v="1"/>
    <x v="33"/>
    <x v="2"/>
    <n v="80"/>
    <x v="1521"/>
    <x v="0"/>
  </r>
  <r>
    <n v="1532"/>
    <x v="8"/>
    <x v="1"/>
    <x v="2"/>
    <n v="66"/>
    <x v="1522"/>
    <x v="2"/>
  </r>
  <r>
    <n v="1533"/>
    <x v="6"/>
    <x v="51"/>
    <x v="1"/>
    <n v="34"/>
    <x v="1523"/>
    <x v="2"/>
  </r>
  <r>
    <n v="1534"/>
    <x v="1"/>
    <x v="89"/>
    <x v="3"/>
    <n v="49"/>
    <x v="1524"/>
    <x v="1"/>
  </r>
  <r>
    <n v="1535"/>
    <x v="8"/>
    <x v="86"/>
    <x v="0"/>
    <n v="45"/>
    <x v="1525"/>
    <x v="0"/>
  </r>
  <r>
    <n v="1536"/>
    <x v="5"/>
    <x v="54"/>
    <x v="1"/>
    <n v="16"/>
    <x v="1526"/>
    <x v="2"/>
  </r>
  <r>
    <n v="1537"/>
    <x v="7"/>
    <x v="59"/>
    <x v="2"/>
    <n v="45"/>
    <x v="1527"/>
    <x v="2"/>
  </r>
  <r>
    <n v="1538"/>
    <x v="2"/>
    <x v="4"/>
    <x v="3"/>
    <n v="1"/>
    <x v="1528"/>
    <x v="1"/>
  </r>
  <r>
    <n v="1539"/>
    <x v="8"/>
    <x v="50"/>
    <x v="4"/>
    <n v="33"/>
    <x v="1529"/>
    <x v="0"/>
  </r>
  <r>
    <n v="1540"/>
    <x v="1"/>
    <x v="12"/>
    <x v="2"/>
    <n v="37"/>
    <x v="1530"/>
    <x v="0"/>
  </r>
  <r>
    <n v="1541"/>
    <x v="2"/>
    <x v="34"/>
    <x v="3"/>
    <n v="46"/>
    <x v="1531"/>
    <x v="2"/>
  </r>
  <r>
    <n v="1542"/>
    <x v="0"/>
    <x v="27"/>
    <x v="1"/>
    <n v="71"/>
    <x v="1532"/>
    <x v="0"/>
  </r>
  <r>
    <n v="1543"/>
    <x v="3"/>
    <x v="10"/>
    <x v="4"/>
    <n v="59"/>
    <x v="1533"/>
    <x v="2"/>
  </r>
  <r>
    <n v="1544"/>
    <x v="3"/>
    <x v="92"/>
    <x v="2"/>
    <n v="84"/>
    <x v="1534"/>
    <x v="2"/>
  </r>
  <r>
    <n v="1545"/>
    <x v="3"/>
    <x v="26"/>
    <x v="3"/>
    <n v="91"/>
    <x v="1535"/>
    <x v="2"/>
  </r>
  <r>
    <n v="1546"/>
    <x v="5"/>
    <x v="1"/>
    <x v="0"/>
    <n v="33"/>
    <x v="1536"/>
    <x v="2"/>
  </r>
  <r>
    <n v="1547"/>
    <x v="8"/>
    <x v="43"/>
    <x v="3"/>
    <n v="34"/>
    <x v="1537"/>
    <x v="3"/>
  </r>
  <r>
    <n v="1548"/>
    <x v="3"/>
    <x v="76"/>
    <x v="0"/>
    <n v="1"/>
    <x v="1538"/>
    <x v="2"/>
  </r>
  <r>
    <n v="1549"/>
    <x v="1"/>
    <x v="85"/>
    <x v="3"/>
    <n v="42"/>
    <x v="1539"/>
    <x v="2"/>
  </r>
  <r>
    <n v="1550"/>
    <x v="8"/>
    <x v="54"/>
    <x v="3"/>
    <n v="45"/>
    <x v="1540"/>
    <x v="3"/>
  </r>
  <r>
    <n v="1551"/>
    <x v="6"/>
    <x v="79"/>
    <x v="0"/>
    <n v="26"/>
    <x v="1541"/>
    <x v="3"/>
  </r>
  <r>
    <n v="1552"/>
    <x v="2"/>
    <x v="97"/>
    <x v="3"/>
    <n v="72"/>
    <x v="1542"/>
    <x v="0"/>
  </r>
  <r>
    <n v="1553"/>
    <x v="3"/>
    <x v="69"/>
    <x v="3"/>
    <n v="-5"/>
    <x v="1543"/>
    <x v="2"/>
  </r>
  <r>
    <n v="1554"/>
    <x v="4"/>
    <x v="6"/>
    <x v="1"/>
    <n v="31"/>
    <x v="1544"/>
    <x v="0"/>
  </r>
  <r>
    <n v="1555"/>
    <x v="8"/>
    <x v="33"/>
    <x v="0"/>
    <n v="48"/>
    <x v="1545"/>
    <x v="0"/>
  </r>
  <r>
    <n v="1556"/>
    <x v="4"/>
    <x v="77"/>
    <x v="4"/>
    <n v="84"/>
    <x v="1546"/>
    <x v="1"/>
  </r>
  <r>
    <n v="1557"/>
    <x v="3"/>
    <x v="25"/>
    <x v="3"/>
    <n v="54"/>
    <x v="1547"/>
    <x v="0"/>
  </r>
  <r>
    <n v="1558"/>
    <x v="4"/>
    <x v="46"/>
    <x v="4"/>
    <n v="44"/>
    <x v="1548"/>
    <x v="2"/>
  </r>
  <r>
    <n v="1559"/>
    <x v="5"/>
    <x v="17"/>
    <x v="0"/>
    <n v="40"/>
    <x v="1549"/>
    <x v="0"/>
  </r>
  <r>
    <n v="1560"/>
    <x v="0"/>
    <x v="12"/>
    <x v="0"/>
    <n v="25"/>
    <x v="1550"/>
    <x v="2"/>
  </r>
  <r>
    <n v="1561"/>
    <x v="6"/>
    <x v="85"/>
    <x v="0"/>
    <n v="-8"/>
    <x v="1551"/>
    <x v="0"/>
  </r>
  <r>
    <n v="1562"/>
    <x v="5"/>
    <x v="39"/>
    <x v="3"/>
    <n v="59"/>
    <x v="1552"/>
    <x v="2"/>
  </r>
  <r>
    <n v="1563"/>
    <x v="3"/>
    <x v="43"/>
    <x v="3"/>
    <n v="59"/>
    <x v="1553"/>
    <x v="3"/>
  </r>
  <r>
    <n v="1564"/>
    <x v="6"/>
    <x v="37"/>
    <x v="1"/>
    <n v="34"/>
    <x v="1554"/>
    <x v="1"/>
  </r>
  <r>
    <n v="1565"/>
    <x v="6"/>
    <x v="10"/>
    <x v="4"/>
    <n v="27"/>
    <x v="1555"/>
    <x v="1"/>
  </r>
  <r>
    <n v="1566"/>
    <x v="8"/>
    <x v="76"/>
    <x v="1"/>
    <n v="3"/>
    <x v="1556"/>
    <x v="0"/>
  </r>
  <r>
    <n v="1567"/>
    <x v="1"/>
    <x v="59"/>
    <x v="4"/>
    <n v="89"/>
    <x v="1557"/>
    <x v="2"/>
  </r>
  <r>
    <n v="1568"/>
    <x v="1"/>
    <x v="63"/>
    <x v="3"/>
    <n v="58"/>
    <x v="1558"/>
    <x v="0"/>
  </r>
  <r>
    <n v="1569"/>
    <x v="8"/>
    <x v="94"/>
    <x v="2"/>
    <n v="52"/>
    <x v="1559"/>
    <x v="2"/>
  </r>
  <r>
    <n v="1570"/>
    <x v="8"/>
    <x v="69"/>
    <x v="4"/>
    <n v="32"/>
    <x v="1560"/>
    <x v="3"/>
  </r>
  <r>
    <n v="1571"/>
    <x v="5"/>
    <x v="81"/>
    <x v="4"/>
    <n v="3"/>
    <x v="1561"/>
    <x v="0"/>
  </r>
  <r>
    <n v="1572"/>
    <x v="3"/>
    <x v="11"/>
    <x v="3"/>
    <n v="45"/>
    <x v="1562"/>
    <x v="2"/>
  </r>
  <r>
    <n v="1573"/>
    <x v="4"/>
    <x v="10"/>
    <x v="3"/>
    <n v="91"/>
    <x v="1563"/>
    <x v="3"/>
  </r>
  <r>
    <n v="1574"/>
    <x v="3"/>
    <x v="71"/>
    <x v="1"/>
    <n v="-8"/>
    <x v="1564"/>
    <x v="0"/>
  </r>
  <r>
    <n v="1575"/>
    <x v="0"/>
    <x v="55"/>
    <x v="4"/>
    <n v="-7"/>
    <x v="1565"/>
    <x v="1"/>
  </r>
  <r>
    <n v="1576"/>
    <x v="1"/>
    <x v="40"/>
    <x v="1"/>
    <n v="33"/>
    <x v="1566"/>
    <x v="2"/>
  </r>
  <r>
    <n v="1577"/>
    <x v="4"/>
    <x v="63"/>
    <x v="0"/>
    <n v="-7"/>
    <x v="1567"/>
    <x v="0"/>
  </r>
  <r>
    <n v="1578"/>
    <x v="4"/>
    <x v="83"/>
    <x v="1"/>
    <n v="82"/>
    <x v="1568"/>
    <x v="3"/>
  </r>
  <r>
    <n v="1579"/>
    <x v="2"/>
    <x v="29"/>
    <x v="3"/>
    <n v="87"/>
    <x v="1569"/>
    <x v="3"/>
  </r>
  <r>
    <n v="1580"/>
    <x v="8"/>
    <x v="47"/>
    <x v="4"/>
    <n v="93"/>
    <x v="1570"/>
    <x v="1"/>
  </r>
  <r>
    <n v="1581"/>
    <x v="5"/>
    <x v="84"/>
    <x v="1"/>
    <n v="72"/>
    <x v="1571"/>
    <x v="0"/>
  </r>
  <r>
    <n v="1582"/>
    <x v="7"/>
    <x v="79"/>
    <x v="4"/>
    <n v="11"/>
    <x v="1572"/>
    <x v="3"/>
  </r>
  <r>
    <n v="1583"/>
    <x v="4"/>
    <x v="41"/>
    <x v="0"/>
    <n v="18"/>
    <x v="1573"/>
    <x v="0"/>
  </r>
  <r>
    <n v="1584"/>
    <x v="0"/>
    <x v="57"/>
    <x v="1"/>
    <n v="93"/>
    <x v="1574"/>
    <x v="3"/>
  </r>
  <r>
    <n v="1585"/>
    <x v="1"/>
    <x v="59"/>
    <x v="1"/>
    <n v="56"/>
    <x v="1575"/>
    <x v="2"/>
  </r>
  <r>
    <n v="1586"/>
    <x v="2"/>
    <x v="19"/>
    <x v="0"/>
    <n v="66"/>
    <x v="1576"/>
    <x v="1"/>
  </r>
  <r>
    <n v="1587"/>
    <x v="2"/>
    <x v="94"/>
    <x v="0"/>
    <n v="95"/>
    <x v="1577"/>
    <x v="2"/>
  </r>
  <r>
    <n v="1588"/>
    <x v="3"/>
    <x v="34"/>
    <x v="4"/>
    <n v="61"/>
    <x v="1578"/>
    <x v="1"/>
  </r>
  <r>
    <n v="1589"/>
    <x v="4"/>
    <x v="41"/>
    <x v="0"/>
    <n v="26"/>
    <x v="1579"/>
    <x v="3"/>
  </r>
  <r>
    <n v="1590"/>
    <x v="6"/>
    <x v="36"/>
    <x v="4"/>
    <n v="29"/>
    <x v="1580"/>
    <x v="2"/>
  </r>
  <r>
    <n v="1591"/>
    <x v="6"/>
    <x v="47"/>
    <x v="0"/>
    <n v="61"/>
    <x v="1581"/>
    <x v="3"/>
  </r>
  <r>
    <n v="1592"/>
    <x v="1"/>
    <x v="56"/>
    <x v="4"/>
    <n v="-3"/>
    <x v="1582"/>
    <x v="0"/>
  </r>
  <r>
    <n v="1593"/>
    <x v="8"/>
    <x v="49"/>
    <x v="1"/>
    <n v="40"/>
    <x v="1583"/>
    <x v="0"/>
  </r>
  <r>
    <n v="1594"/>
    <x v="1"/>
    <x v="41"/>
    <x v="1"/>
    <n v="86"/>
    <x v="1584"/>
    <x v="2"/>
  </r>
  <r>
    <n v="1595"/>
    <x v="8"/>
    <x v="98"/>
    <x v="2"/>
    <n v="58"/>
    <x v="1585"/>
    <x v="1"/>
  </r>
  <r>
    <n v="1596"/>
    <x v="1"/>
    <x v="47"/>
    <x v="3"/>
    <n v="13"/>
    <x v="1586"/>
    <x v="2"/>
  </r>
  <r>
    <n v="1597"/>
    <x v="8"/>
    <x v="74"/>
    <x v="3"/>
    <n v="14"/>
    <x v="1587"/>
    <x v="0"/>
  </r>
  <r>
    <n v="1598"/>
    <x v="6"/>
    <x v="92"/>
    <x v="4"/>
    <n v="85"/>
    <x v="1588"/>
    <x v="0"/>
  </r>
  <r>
    <n v="1599"/>
    <x v="5"/>
    <x v="20"/>
    <x v="0"/>
    <n v="42"/>
    <x v="1589"/>
    <x v="1"/>
  </r>
  <r>
    <n v="1600"/>
    <x v="8"/>
    <x v="72"/>
    <x v="2"/>
    <n v="11"/>
    <x v="1590"/>
    <x v="2"/>
  </r>
  <r>
    <n v="1601"/>
    <x v="7"/>
    <x v="97"/>
    <x v="0"/>
    <n v="32"/>
    <x v="1591"/>
    <x v="0"/>
  </r>
  <r>
    <n v="1602"/>
    <x v="1"/>
    <x v="42"/>
    <x v="0"/>
    <n v="79"/>
    <x v="1592"/>
    <x v="0"/>
  </r>
  <r>
    <n v="1603"/>
    <x v="6"/>
    <x v="4"/>
    <x v="0"/>
    <n v="25"/>
    <x v="1593"/>
    <x v="2"/>
  </r>
  <r>
    <n v="1604"/>
    <x v="5"/>
    <x v="5"/>
    <x v="1"/>
    <n v="94"/>
    <x v="1594"/>
    <x v="2"/>
  </r>
  <r>
    <n v="1605"/>
    <x v="4"/>
    <x v="72"/>
    <x v="3"/>
    <n v="6"/>
    <x v="1595"/>
    <x v="1"/>
  </r>
  <r>
    <n v="1606"/>
    <x v="3"/>
    <x v="32"/>
    <x v="2"/>
    <n v="15"/>
    <x v="1596"/>
    <x v="2"/>
  </r>
  <r>
    <n v="1607"/>
    <x v="5"/>
    <x v="35"/>
    <x v="3"/>
    <n v="15"/>
    <x v="1597"/>
    <x v="3"/>
  </r>
  <r>
    <n v="1608"/>
    <x v="6"/>
    <x v="1"/>
    <x v="1"/>
    <n v="81"/>
    <x v="1598"/>
    <x v="3"/>
  </r>
  <r>
    <n v="1609"/>
    <x v="0"/>
    <x v="28"/>
    <x v="3"/>
    <n v="94"/>
    <x v="1599"/>
    <x v="3"/>
  </r>
  <r>
    <n v="1610"/>
    <x v="3"/>
    <x v="46"/>
    <x v="4"/>
    <n v="11"/>
    <x v="1600"/>
    <x v="1"/>
  </r>
  <r>
    <n v="1611"/>
    <x v="4"/>
    <x v="0"/>
    <x v="3"/>
    <n v="12"/>
    <x v="1601"/>
    <x v="2"/>
  </r>
  <r>
    <n v="1612"/>
    <x v="1"/>
    <x v="12"/>
    <x v="3"/>
    <n v="85"/>
    <x v="1602"/>
    <x v="1"/>
  </r>
  <r>
    <n v="1613"/>
    <x v="3"/>
    <x v="60"/>
    <x v="3"/>
    <n v="39"/>
    <x v="1603"/>
    <x v="0"/>
  </r>
  <r>
    <n v="1614"/>
    <x v="3"/>
    <x v="73"/>
    <x v="1"/>
    <n v="9"/>
    <x v="1604"/>
    <x v="3"/>
  </r>
  <r>
    <n v="1615"/>
    <x v="3"/>
    <x v="75"/>
    <x v="4"/>
    <n v="25"/>
    <x v="1605"/>
    <x v="2"/>
  </r>
  <r>
    <n v="1616"/>
    <x v="7"/>
    <x v="29"/>
    <x v="3"/>
    <n v="79"/>
    <x v="1606"/>
    <x v="1"/>
  </r>
  <r>
    <n v="1617"/>
    <x v="1"/>
    <x v="58"/>
    <x v="3"/>
    <n v="83"/>
    <x v="1607"/>
    <x v="1"/>
  </r>
  <r>
    <n v="1618"/>
    <x v="1"/>
    <x v="36"/>
    <x v="1"/>
    <n v="-3"/>
    <x v="1608"/>
    <x v="0"/>
  </r>
  <r>
    <n v="1619"/>
    <x v="8"/>
    <x v="25"/>
    <x v="4"/>
    <n v="62"/>
    <x v="1609"/>
    <x v="1"/>
  </r>
  <r>
    <n v="1620"/>
    <x v="8"/>
    <x v="27"/>
    <x v="3"/>
    <n v="6"/>
    <x v="1610"/>
    <x v="3"/>
  </r>
  <r>
    <n v="1621"/>
    <x v="2"/>
    <x v="99"/>
    <x v="4"/>
    <n v="13"/>
    <x v="1611"/>
    <x v="1"/>
  </r>
  <r>
    <n v="1622"/>
    <x v="6"/>
    <x v="22"/>
    <x v="3"/>
    <n v="88"/>
    <x v="1612"/>
    <x v="2"/>
  </r>
  <r>
    <n v="1623"/>
    <x v="6"/>
    <x v="15"/>
    <x v="3"/>
    <n v="35"/>
    <x v="1613"/>
    <x v="2"/>
  </r>
  <r>
    <n v="1624"/>
    <x v="5"/>
    <x v="79"/>
    <x v="3"/>
    <n v="61"/>
    <x v="1614"/>
    <x v="1"/>
  </r>
  <r>
    <n v="1625"/>
    <x v="1"/>
    <x v="50"/>
    <x v="3"/>
    <n v="95"/>
    <x v="1615"/>
    <x v="2"/>
  </r>
  <r>
    <n v="1626"/>
    <x v="6"/>
    <x v="13"/>
    <x v="3"/>
    <n v="30"/>
    <x v="1616"/>
    <x v="3"/>
  </r>
  <r>
    <n v="1627"/>
    <x v="6"/>
    <x v="41"/>
    <x v="3"/>
    <n v="-1"/>
    <x v="1617"/>
    <x v="3"/>
  </r>
  <r>
    <n v="1628"/>
    <x v="0"/>
    <x v="13"/>
    <x v="2"/>
    <n v="5"/>
    <x v="1618"/>
    <x v="1"/>
  </r>
  <r>
    <n v="1629"/>
    <x v="0"/>
    <x v="66"/>
    <x v="1"/>
    <n v="42"/>
    <x v="1619"/>
    <x v="3"/>
  </r>
  <r>
    <n v="1630"/>
    <x v="3"/>
    <x v="91"/>
    <x v="3"/>
    <n v="14"/>
    <x v="1620"/>
    <x v="1"/>
  </r>
  <r>
    <n v="1631"/>
    <x v="5"/>
    <x v="30"/>
    <x v="3"/>
    <n v="-4"/>
    <x v="1621"/>
    <x v="0"/>
  </r>
  <r>
    <n v="1632"/>
    <x v="8"/>
    <x v="61"/>
    <x v="1"/>
    <n v="27"/>
    <x v="1622"/>
    <x v="0"/>
  </r>
  <r>
    <n v="1633"/>
    <x v="8"/>
    <x v="87"/>
    <x v="4"/>
    <n v="5"/>
    <x v="1623"/>
    <x v="3"/>
  </r>
  <r>
    <n v="1634"/>
    <x v="2"/>
    <x v="55"/>
    <x v="4"/>
    <n v="57"/>
    <x v="1624"/>
    <x v="0"/>
  </r>
  <r>
    <n v="1635"/>
    <x v="1"/>
    <x v="67"/>
    <x v="0"/>
    <n v="78"/>
    <x v="1625"/>
    <x v="2"/>
  </r>
  <r>
    <n v="1636"/>
    <x v="8"/>
    <x v="24"/>
    <x v="4"/>
    <n v="11"/>
    <x v="1626"/>
    <x v="1"/>
  </r>
  <r>
    <n v="1637"/>
    <x v="5"/>
    <x v="67"/>
    <x v="0"/>
    <n v="55"/>
    <x v="1627"/>
    <x v="0"/>
  </r>
  <r>
    <n v="1638"/>
    <x v="2"/>
    <x v="67"/>
    <x v="4"/>
    <n v="15"/>
    <x v="1628"/>
    <x v="3"/>
  </r>
  <r>
    <n v="1639"/>
    <x v="5"/>
    <x v="27"/>
    <x v="3"/>
    <n v="53"/>
    <x v="1629"/>
    <x v="1"/>
  </r>
  <r>
    <n v="1640"/>
    <x v="3"/>
    <x v="59"/>
    <x v="0"/>
    <n v="70"/>
    <x v="1630"/>
    <x v="1"/>
  </r>
  <r>
    <n v="1641"/>
    <x v="8"/>
    <x v="57"/>
    <x v="1"/>
    <n v="56"/>
    <x v="1631"/>
    <x v="3"/>
  </r>
  <r>
    <n v="1642"/>
    <x v="3"/>
    <x v="3"/>
    <x v="3"/>
    <n v="91"/>
    <x v="1632"/>
    <x v="3"/>
  </r>
  <r>
    <n v="1643"/>
    <x v="7"/>
    <x v="43"/>
    <x v="2"/>
    <n v="55"/>
    <x v="1633"/>
    <x v="1"/>
  </r>
  <r>
    <n v="1644"/>
    <x v="5"/>
    <x v="68"/>
    <x v="4"/>
    <n v="1"/>
    <x v="1634"/>
    <x v="0"/>
  </r>
  <r>
    <n v="1645"/>
    <x v="5"/>
    <x v="75"/>
    <x v="3"/>
    <n v="23"/>
    <x v="1635"/>
    <x v="2"/>
  </r>
  <r>
    <n v="1646"/>
    <x v="1"/>
    <x v="54"/>
    <x v="0"/>
    <n v="0"/>
    <x v="1636"/>
    <x v="3"/>
  </r>
  <r>
    <n v="1647"/>
    <x v="5"/>
    <x v="43"/>
    <x v="4"/>
    <n v="86"/>
    <x v="1637"/>
    <x v="2"/>
  </r>
  <r>
    <n v="1648"/>
    <x v="4"/>
    <x v="0"/>
    <x v="3"/>
    <n v="13"/>
    <x v="1638"/>
    <x v="1"/>
  </r>
  <r>
    <n v="1649"/>
    <x v="2"/>
    <x v="90"/>
    <x v="4"/>
    <n v="54"/>
    <x v="1639"/>
    <x v="2"/>
  </r>
  <r>
    <n v="1650"/>
    <x v="4"/>
    <x v="1"/>
    <x v="4"/>
    <n v="82"/>
    <x v="1640"/>
    <x v="3"/>
  </r>
  <r>
    <n v="1651"/>
    <x v="6"/>
    <x v="47"/>
    <x v="1"/>
    <n v="27"/>
    <x v="1641"/>
    <x v="1"/>
  </r>
  <r>
    <n v="1652"/>
    <x v="3"/>
    <x v="83"/>
    <x v="2"/>
    <n v="84"/>
    <x v="1642"/>
    <x v="2"/>
  </r>
  <r>
    <n v="1653"/>
    <x v="2"/>
    <x v="87"/>
    <x v="3"/>
    <n v="56"/>
    <x v="1643"/>
    <x v="3"/>
  </r>
  <r>
    <n v="1654"/>
    <x v="0"/>
    <x v="85"/>
    <x v="2"/>
    <n v="92"/>
    <x v="1644"/>
    <x v="0"/>
  </r>
  <r>
    <n v="1655"/>
    <x v="0"/>
    <x v="46"/>
    <x v="0"/>
    <n v="25"/>
    <x v="1645"/>
    <x v="2"/>
  </r>
  <r>
    <n v="1656"/>
    <x v="0"/>
    <x v="13"/>
    <x v="3"/>
    <n v="67"/>
    <x v="1646"/>
    <x v="3"/>
  </r>
  <r>
    <n v="1657"/>
    <x v="8"/>
    <x v="15"/>
    <x v="2"/>
    <n v="75"/>
    <x v="1647"/>
    <x v="2"/>
  </r>
  <r>
    <n v="1658"/>
    <x v="6"/>
    <x v="22"/>
    <x v="3"/>
    <n v="14"/>
    <x v="1648"/>
    <x v="1"/>
  </r>
  <r>
    <n v="1659"/>
    <x v="5"/>
    <x v="54"/>
    <x v="0"/>
    <n v="48"/>
    <x v="1649"/>
    <x v="2"/>
  </r>
  <r>
    <n v="1660"/>
    <x v="4"/>
    <x v="82"/>
    <x v="1"/>
    <n v="73"/>
    <x v="1650"/>
    <x v="2"/>
  </r>
  <r>
    <n v="1661"/>
    <x v="1"/>
    <x v="98"/>
    <x v="1"/>
    <n v="28"/>
    <x v="1651"/>
    <x v="3"/>
  </r>
  <r>
    <n v="1662"/>
    <x v="2"/>
    <x v="5"/>
    <x v="3"/>
    <n v="12"/>
    <x v="1652"/>
    <x v="2"/>
  </r>
  <r>
    <n v="1663"/>
    <x v="8"/>
    <x v="91"/>
    <x v="0"/>
    <n v="50"/>
    <x v="1653"/>
    <x v="0"/>
  </r>
  <r>
    <n v="1664"/>
    <x v="5"/>
    <x v="52"/>
    <x v="1"/>
    <n v="-5"/>
    <x v="1654"/>
    <x v="1"/>
  </r>
  <r>
    <n v="1665"/>
    <x v="1"/>
    <x v="42"/>
    <x v="0"/>
    <n v="6"/>
    <x v="1655"/>
    <x v="3"/>
  </r>
  <r>
    <n v="1666"/>
    <x v="1"/>
    <x v="2"/>
    <x v="1"/>
    <n v="63"/>
    <x v="1656"/>
    <x v="3"/>
  </r>
  <r>
    <n v="1667"/>
    <x v="6"/>
    <x v="56"/>
    <x v="1"/>
    <n v="33"/>
    <x v="1657"/>
    <x v="1"/>
  </r>
  <r>
    <n v="1668"/>
    <x v="8"/>
    <x v="19"/>
    <x v="3"/>
    <n v="61"/>
    <x v="1658"/>
    <x v="0"/>
  </r>
  <r>
    <n v="1669"/>
    <x v="4"/>
    <x v="89"/>
    <x v="1"/>
    <n v="16"/>
    <x v="1659"/>
    <x v="3"/>
  </r>
  <r>
    <n v="1670"/>
    <x v="7"/>
    <x v="18"/>
    <x v="3"/>
    <n v="15"/>
    <x v="1660"/>
    <x v="1"/>
  </r>
  <r>
    <n v="1671"/>
    <x v="4"/>
    <x v="69"/>
    <x v="3"/>
    <n v="-1"/>
    <x v="1661"/>
    <x v="0"/>
  </r>
  <r>
    <n v="1672"/>
    <x v="1"/>
    <x v="98"/>
    <x v="0"/>
    <n v="28"/>
    <x v="1662"/>
    <x v="2"/>
  </r>
  <r>
    <n v="1673"/>
    <x v="7"/>
    <x v="52"/>
    <x v="1"/>
    <n v="74"/>
    <x v="1663"/>
    <x v="3"/>
  </r>
  <r>
    <n v="1674"/>
    <x v="6"/>
    <x v="15"/>
    <x v="0"/>
    <n v="60"/>
    <x v="1664"/>
    <x v="3"/>
  </r>
  <r>
    <n v="1675"/>
    <x v="5"/>
    <x v="91"/>
    <x v="4"/>
    <n v="26"/>
    <x v="1665"/>
    <x v="1"/>
  </r>
  <r>
    <n v="1676"/>
    <x v="1"/>
    <x v="85"/>
    <x v="1"/>
    <n v="41"/>
    <x v="1666"/>
    <x v="3"/>
  </r>
  <r>
    <n v="1677"/>
    <x v="2"/>
    <x v="82"/>
    <x v="0"/>
    <n v="-1"/>
    <x v="1667"/>
    <x v="0"/>
  </r>
  <r>
    <n v="1678"/>
    <x v="2"/>
    <x v="8"/>
    <x v="0"/>
    <n v="89"/>
    <x v="1668"/>
    <x v="3"/>
  </r>
  <r>
    <n v="1679"/>
    <x v="1"/>
    <x v="29"/>
    <x v="4"/>
    <n v="12"/>
    <x v="1669"/>
    <x v="3"/>
  </r>
  <r>
    <n v="1680"/>
    <x v="5"/>
    <x v="79"/>
    <x v="3"/>
    <n v="21"/>
    <x v="1670"/>
    <x v="0"/>
  </r>
  <r>
    <n v="1681"/>
    <x v="7"/>
    <x v="26"/>
    <x v="4"/>
    <n v="23"/>
    <x v="1671"/>
    <x v="2"/>
  </r>
  <r>
    <n v="1682"/>
    <x v="8"/>
    <x v="48"/>
    <x v="1"/>
    <n v="-7"/>
    <x v="1672"/>
    <x v="0"/>
  </r>
  <r>
    <n v="1683"/>
    <x v="0"/>
    <x v="1"/>
    <x v="1"/>
    <n v="35"/>
    <x v="1673"/>
    <x v="0"/>
  </r>
  <r>
    <n v="1684"/>
    <x v="2"/>
    <x v="65"/>
    <x v="4"/>
    <n v="94"/>
    <x v="1674"/>
    <x v="1"/>
  </r>
  <r>
    <n v="1685"/>
    <x v="2"/>
    <x v="40"/>
    <x v="3"/>
    <n v="88"/>
    <x v="1675"/>
    <x v="0"/>
  </r>
  <r>
    <n v="1686"/>
    <x v="2"/>
    <x v="1"/>
    <x v="2"/>
    <n v="26"/>
    <x v="1676"/>
    <x v="0"/>
  </r>
  <r>
    <n v="1687"/>
    <x v="8"/>
    <x v="73"/>
    <x v="1"/>
    <n v="83"/>
    <x v="1677"/>
    <x v="0"/>
  </r>
  <r>
    <n v="1688"/>
    <x v="6"/>
    <x v="18"/>
    <x v="4"/>
    <n v="11"/>
    <x v="1678"/>
    <x v="2"/>
  </r>
  <r>
    <n v="1689"/>
    <x v="4"/>
    <x v="14"/>
    <x v="1"/>
    <n v="18"/>
    <x v="1679"/>
    <x v="3"/>
  </r>
  <r>
    <n v="1690"/>
    <x v="3"/>
    <x v="55"/>
    <x v="3"/>
    <n v="90"/>
    <x v="1680"/>
    <x v="3"/>
  </r>
  <r>
    <n v="1691"/>
    <x v="4"/>
    <x v="62"/>
    <x v="4"/>
    <n v="12"/>
    <x v="1681"/>
    <x v="3"/>
  </r>
  <r>
    <n v="1692"/>
    <x v="4"/>
    <x v="97"/>
    <x v="0"/>
    <n v="39"/>
    <x v="1682"/>
    <x v="1"/>
  </r>
  <r>
    <n v="1693"/>
    <x v="4"/>
    <x v="53"/>
    <x v="2"/>
    <n v="45"/>
    <x v="1683"/>
    <x v="1"/>
  </r>
  <r>
    <n v="1694"/>
    <x v="3"/>
    <x v="21"/>
    <x v="1"/>
    <n v="74"/>
    <x v="1684"/>
    <x v="3"/>
  </r>
  <r>
    <n v="1695"/>
    <x v="4"/>
    <x v="95"/>
    <x v="1"/>
    <n v="95"/>
    <x v="1685"/>
    <x v="0"/>
  </r>
  <r>
    <n v="1696"/>
    <x v="1"/>
    <x v="29"/>
    <x v="0"/>
    <n v="48"/>
    <x v="1686"/>
    <x v="2"/>
  </r>
  <r>
    <n v="1697"/>
    <x v="0"/>
    <x v="79"/>
    <x v="4"/>
    <n v="-3"/>
    <x v="1687"/>
    <x v="1"/>
  </r>
  <r>
    <n v="1698"/>
    <x v="5"/>
    <x v="31"/>
    <x v="2"/>
    <n v="92"/>
    <x v="1688"/>
    <x v="1"/>
  </r>
  <r>
    <n v="1699"/>
    <x v="3"/>
    <x v="66"/>
    <x v="4"/>
    <n v="17"/>
    <x v="1689"/>
    <x v="3"/>
  </r>
  <r>
    <n v="1700"/>
    <x v="1"/>
    <x v="17"/>
    <x v="0"/>
    <n v="45"/>
    <x v="1690"/>
    <x v="0"/>
  </r>
  <r>
    <n v="1701"/>
    <x v="5"/>
    <x v="83"/>
    <x v="2"/>
    <n v="62"/>
    <x v="1691"/>
    <x v="0"/>
  </r>
  <r>
    <n v="1702"/>
    <x v="3"/>
    <x v="17"/>
    <x v="1"/>
    <n v="52"/>
    <x v="1692"/>
    <x v="1"/>
  </r>
  <r>
    <n v="1703"/>
    <x v="1"/>
    <x v="58"/>
    <x v="2"/>
    <n v="73"/>
    <x v="1693"/>
    <x v="0"/>
  </r>
  <r>
    <n v="1704"/>
    <x v="8"/>
    <x v="95"/>
    <x v="2"/>
    <n v="38"/>
    <x v="1694"/>
    <x v="0"/>
  </r>
  <r>
    <n v="1705"/>
    <x v="1"/>
    <x v="54"/>
    <x v="3"/>
    <n v="0"/>
    <x v="1695"/>
    <x v="2"/>
  </r>
  <r>
    <n v="1706"/>
    <x v="7"/>
    <x v="79"/>
    <x v="3"/>
    <n v="70"/>
    <x v="1696"/>
    <x v="0"/>
  </r>
  <r>
    <n v="1707"/>
    <x v="8"/>
    <x v="63"/>
    <x v="1"/>
    <n v="-8"/>
    <x v="1697"/>
    <x v="1"/>
  </r>
  <r>
    <n v="1708"/>
    <x v="8"/>
    <x v="16"/>
    <x v="3"/>
    <n v="65"/>
    <x v="1698"/>
    <x v="2"/>
  </r>
  <r>
    <n v="1709"/>
    <x v="8"/>
    <x v="60"/>
    <x v="0"/>
    <n v="-5"/>
    <x v="1699"/>
    <x v="3"/>
  </r>
  <r>
    <n v="1710"/>
    <x v="8"/>
    <x v="50"/>
    <x v="1"/>
    <n v="34"/>
    <x v="1700"/>
    <x v="3"/>
  </r>
  <r>
    <n v="1711"/>
    <x v="4"/>
    <x v="23"/>
    <x v="0"/>
    <n v="72"/>
    <x v="1701"/>
    <x v="2"/>
  </r>
  <r>
    <n v="1712"/>
    <x v="7"/>
    <x v="75"/>
    <x v="3"/>
    <n v="-1"/>
    <x v="1702"/>
    <x v="0"/>
  </r>
  <r>
    <n v="1713"/>
    <x v="6"/>
    <x v="36"/>
    <x v="0"/>
    <n v="40"/>
    <x v="1703"/>
    <x v="2"/>
  </r>
  <r>
    <n v="1714"/>
    <x v="1"/>
    <x v="24"/>
    <x v="4"/>
    <n v="65"/>
    <x v="1704"/>
    <x v="3"/>
  </r>
  <r>
    <n v="1715"/>
    <x v="8"/>
    <x v="8"/>
    <x v="0"/>
    <n v="77"/>
    <x v="1705"/>
    <x v="1"/>
  </r>
  <r>
    <n v="1716"/>
    <x v="7"/>
    <x v="90"/>
    <x v="4"/>
    <n v="51"/>
    <x v="1706"/>
    <x v="0"/>
  </r>
  <r>
    <n v="1717"/>
    <x v="3"/>
    <x v="28"/>
    <x v="1"/>
    <n v="-9"/>
    <x v="1707"/>
    <x v="3"/>
  </r>
  <r>
    <n v="1718"/>
    <x v="7"/>
    <x v="48"/>
    <x v="4"/>
    <n v="17"/>
    <x v="1708"/>
    <x v="1"/>
  </r>
  <r>
    <n v="1719"/>
    <x v="2"/>
    <x v="28"/>
    <x v="3"/>
    <n v="11"/>
    <x v="1709"/>
    <x v="1"/>
  </r>
  <r>
    <n v="1720"/>
    <x v="6"/>
    <x v="26"/>
    <x v="0"/>
    <n v="40"/>
    <x v="1710"/>
    <x v="3"/>
  </r>
  <r>
    <n v="1721"/>
    <x v="2"/>
    <x v="59"/>
    <x v="1"/>
    <n v="67"/>
    <x v="1711"/>
    <x v="2"/>
  </r>
  <r>
    <n v="1722"/>
    <x v="8"/>
    <x v="50"/>
    <x v="2"/>
    <n v="79"/>
    <x v="1712"/>
    <x v="0"/>
  </r>
  <r>
    <n v="1723"/>
    <x v="3"/>
    <x v="82"/>
    <x v="1"/>
    <n v="-7"/>
    <x v="1713"/>
    <x v="0"/>
  </r>
  <r>
    <n v="1724"/>
    <x v="3"/>
    <x v="31"/>
    <x v="4"/>
    <n v="72"/>
    <x v="1714"/>
    <x v="3"/>
  </r>
  <r>
    <n v="1725"/>
    <x v="4"/>
    <x v="50"/>
    <x v="3"/>
    <n v="53"/>
    <x v="1715"/>
    <x v="2"/>
  </r>
  <r>
    <n v="1726"/>
    <x v="6"/>
    <x v="8"/>
    <x v="3"/>
    <n v="35"/>
    <x v="1716"/>
    <x v="3"/>
  </r>
  <r>
    <n v="1727"/>
    <x v="2"/>
    <x v="77"/>
    <x v="0"/>
    <n v="39"/>
    <x v="1717"/>
    <x v="1"/>
  </r>
  <r>
    <n v="1728"/>
    <x v="4"/>
    <x v="73"/>
    <x v="4"/>
    <n v="-7"/>
    <x v="1718"/>
    <x v="0"/>
  </r>
  <r>
    <n v="1729"/>
    <x v="5"/>
    <x v="4"/>
    <x v="3"/>
    <n v="68"/>
    <x v="1719"/>
    <x v="3"/>
  </r>
  <r>
    <n v="1730"/>
    <x v="6"/>
    <x v="17"/>
    <x v="3"/>
    <n v="86"/>
    <x v="1720"/>
    <x v="1"/>
  </r>
  <r>
    <n v="1731"/>
    <x v="0"/>
    <x v="12"/>
    <x v="2"/>
    <n v="84"/>
    <x v="1721"/>
    <x v="3"/>
  </r>
  <r>
    <n v="1732"/>
    <x v="5"/>
    <x v="60"/>
    <x v="4"/>
    <n v="6"/>
    <x v="1722"/>
    <x v="2"/>
  </r>
  <r>
    <n v="1733"/>
    <x v="0"/>
    <x v="49"/>
    <x v="2"/>
    <n v="-5"/>
    <x v="1723"/>
    <x v="0"/>
  </r>
  <r>
    <n v="1734"/>
    <x v="5"/>
    <x v="99"/>
    <x v="0"/>
    <n v="22"/>
    <x v="1724"/>
    <x v="1"/>
  </r>
  <r>
    <n v="1735"/>
    <x v="0"/>
    <x v="36"/>
    <x v="3"/>
    <n v="29"/>
    <x v="1725"/>
    <x v="3"/>
  </r>
  <r>
    <n v="1736"/>
    <x v="8"/>
    <x v="51"/>
    <x v="0"/>
    <n v="3"/>
    <x v="1726"/>
    <x v="0"/>
  </r>
  <r>
    <n v="1737"/>
    <x v="2"/>
    <x v="23"/>
    <x v="3"/>
    <n v="88"/>
    <x v="1727"/>
    <x v="3"/>
  </r>
  <r>
    <n v="1738"/>
    <x v="6"/>
    <x v="2"/>
    <x v="3"/>
    <n v="41"/>
    <x v="1728"/>
    <x v="1"/>
  </r>
  <r>
    <n v="1739"/>
    <x v="7"/>
    <x v="47"/>
    <x v="1"/>
    <n v="59"/>
    <x v="1729"/>
    <x v="3"/>
  </r>
  <r>
    <n v="1740"/>
    <x v="7"/>
    <x v="67"/>
    <x v="4"/>
    <n v="29"/>
    <x v="1730"/>
    <x v="0"/>
  </r>
  <r>
    <n v="1741"/>
    <x v="2"/>
    <x v="53"/>
    <x v="4"/>
    <n v="43"/>
    <x v="1731"/>
    <x v="2"/>
  </r>
  <r>
    <n v="1742"/>
    <x v="8"/>
    <x v="90"/>
    <x v="0"/>
    <n v="75"/>
    <x v="1732"/>
    <x v="3"/>
  </r>
  <r>
    <n v="1743"/>
    <x v="0"/>
    <x v="88"/>
    <x v="4"/>
    <n v="40"/>
    <x v="1733"/>
    <x v="3"/>
  </r>
  <r>
    <n v="1744"/>
    <x v="8"/>
    <x v="11"/>
    <x v="4"/>
    <n v="78"/>
    <x v="1734"/>
    <x v="0"/>
  </r>
  <r>
    <n v="1745"/>
    <x v="3"/>
    <x v="55"/>
    <x v="3"/>
    <n v="38"/>
    <x v="1735"/>
    <x v="1"/>
  </r>
  <r>
    <n v="1746"/>
    <x v="6"/>
    <x v="98"/>
    <x v="4"/>
    <n v="-3"/>
    <x v="1736"/>
    <x v="2"/>
  </r>
  <r>
    <n v="1747"/>
    <x v="1"/>
    <x v="70"/>
    <x v="1"/>
    <n v="34"/>
    <x v="1737"/>
    <x v="2"/>
  </r>
  <r>
    <n v="1748"/>
    <x v="2"/>
    <x v="87"/>
    <x v="3"/>
    <n v="85"/>
    <x v="1738"/>
    <x v="3"/>
  </r>
  <r>
    <n v="1749"/>
    <x v="5"/>
    <x v="37"/>
    <x v="1"/>
    <n v="70"/>
    <x v="1739"/>
    <x v="2"/>
  </r>
  <r>
    <n v="1750"/>
    <x v="6"/>
    <x v="77"/>
    <x v="3"/>
    <n v="86"/>
    <x v="1740"/>
    <x v="1"/>
  </r>
  <r>
    <n v="1751"/>
    <x v="8"/>
    <x v="7"/>
    <x v="1"/>
    <n v="47"/>
    <x v="1741"/>
    <x v="3"/>
  </r>
  <r>
    <n v="1752"/>
    <x v="4"/>
    <x v="56"/>
    <x v="2"/>
    <n v="20"/>
    <x v="1742"/>
    <x v="0"/>
  </r>
  <r>
    <n v="1753"/>
    <x v="7"/>
    <x v="82"/>
    <x v="4"/>
    <n v="33"/>
    <x v="1743"/>
    <x v="2"/>
  </r>
  <r>
    <n v="1754"/>
    <x v="5"/>
    <x v="51"/>
    <x v="4"/>
    <n v="-10"/>
    <x v="1744"/>
    <x v="1"/>
  </r>
  <r>
    <n v="1755"/>
    <x v="8"/>
    <x v="21"/>
    <x v="0"/>
    <n v="40"/>
    <x v="1745"/>
    <x v="0"/>
  </r>
  <r>
    <n v="1756"/>
    <x v="6"/>
    <x v="86"/>
    <x v="1"/>
    <n v="13"/>
    <x v="1746"/>
    <x v="0"/>
  </r>
  <r>
    <n v="1757"/>
    <x v="2"/>
    <x v="93"/>
    <x v="0"/>
    <n v="20"/>
    <x v="1747"/>
    <x v="0"/>
  </r>
  <r>
    <n v="1758"/>
    <x v="6"/>
    <x v="85"/>
    <x v="3"/>
    <n v="22"/>
    <x v="1748"/>
    <x v="2"/>
  </r>
  <r>
    <n v="1759"/>
    <x v="3"/>
    <x v="81"/>
    <x v="1"/>
    <n v="91"/>
    <x v="1749"/>
    <x v="1"/>
  </r>
  <r>
    <n v="1760"/>
    <x v="0"/>
    <x v="39"/>
    <x v="0"/>
    <n v="17"/>
    <x v="1750"/>
    <x v="1"/>
  </r>
  <r>
    <n v="1761"/>
    <x v="3"/>
    <x v="51"/>
    <x v="0"/>
    <n v="77"/>
    <x v="1751"/>
    <x v="0"/>
  </r>
  <r>
    <n v="1762"/>
    <x v="5"/>
    <x v="21"/>
    <x v="4"/>
    <n v="8"/>
    <x v="1752"/>
    <x v="1"/>
  </r>
  <r>
    <n v="1763"/>
    <x v="2"/>
    <x v="59"/>
    <x v="3"/>
    <n v="-1"/>
    <x v="1753"/>
    <x v="0"/>
  </r>
  <r>
    <n v="1764"/>
    <x v="1"/>
    <x v="98"/>
    <x v="0"/>
    <n v="52"/>
    <x v="1754"/>
    <x v="1"/>
  </r>
  <r>
    <n v="1765"/>
    <x v="8"/>
    <x v="12"/>
    <x v="4"/>
    <n v="50"/>
    <x v="1755"/>
    <x v="1"/>
  </r>
  <r>
    <n v="1766"/>
    <x v="8"/>
    <x v="26"/>
    <x v="1"/>
    <n v="69"/>
    <x v="1756"/>
    <x v="0"/>
  </r>
  <r>
    <n v="1767"/>
    <x v="6"/>
    <x v="18"/>
    <x v="4"/>
    <n v="-10"/>
    <x v="1757"/>
    <x v="1"/>
  </r>
  <r>
    <n v="1768"/>
    <x v="3"/>
    <x v="65"/>
    <x v="1"/>
    <n v="-10"/>
    <x v="1758"/>
    <x v="3"/>
  </r>
  <r>
    <n v="1769"/>
    <x v="7"/>
    <x v="68"/>
    <x v="4"/>
    <n v="90"/>
    <x v="1759"/>
    <x v="1"/>
  </r>
  <r>
    <n v="1770"/>
    <x v="2"/>
    <x v="72"/>
    <x v="1"/>
    <n v="-4"/>
    <x v="1760"/>
    <x v="0"/>
  </r>
  <r>
    <n v="1771"/>
    <x v="0"/>
    <x v="57"/>
    <x v="0"/>
    <n v="14"/>
    <x v="1761"/>
    <x v="2"/>
  </r>
  <r>
    <n v="1772"/>
    <x v="6"/>
    <x v="54"/>
    <x v="0"/>
    <n v="13"/>
    <x v="1762"/>
    <x v="3"/>
  </r>
  <r>
    <n v="1773"/>
    <x v="4"/>
    <x v="86"/>
    <x v="1"/>
    <n v="-10"/>
    <x v="1763"/>
    <x v="1"/>
  </r>
  <r>
    <n v="1774"/>
    <x v="8"/>
    <x v="47"/>
    <x v="1"/>
    <n v="81"/>
    <x v="1764"/>
    <x v="3"/>
  </r>
  <r>
    <n v="1775"/>
    <x v="0"/>
    <x v="13"/>
    <x v="1"/>
    <n v="91"/>
    <x v="1765"/>
    <x v="2"/>
  </r>
  <r>
    <n v="1776"/>
    <x v="5"/>
    <x v="43"/>
    <x v="0"/>
    <n v="7"/>
    <x v="1766"/>
    <x v="0"/>
  </r>
  <r>
    <n v="1777"/>
    <x v="0"/>
    <x v="54"/>
    <x v="3"/>
    <n v="95"/>
    <x v="1767"/>
    <x v="1"/>
  </r>
  <r>
    <n v="1778"/>
    <x v="4"/>
    <x v="64"/>
    <x v="4"/>
    <n v="7"/>
    <x v="1768"/>
    <x v="3"/>
  </r>
  <r>
    <n v="1779"/>
    <x v="6"/>
    <x v="28"/>
    <x v="4"/>
    <n v="9"/>
    <x v="1769"/>
    <x v="3"/>
  </r>
  <r>
    <n v="1780"/>
    <x v="6"/>
    <x v="87"/>
    <x v="1"/>
    <n v="16"/>
    <x v="1770"/>
    <x v="0"/>
  </r>
  <r>
    <n v="1781"/>
    <x v="2"/>
    <x v="2"/>
    <x v="0"/>
    <n v="37"/>
    <x v="1771"/>
    <x v="3"/>
  </r>
  <r>
    <n v="1782"/>
    <x v="8"/>
    <x v="52"/>
    <x v="0"/>
    <n v="38"/>
    <x v="1772"/>
    <x v="2"/>
  </r>
  <r>
    <n v="1783"/>
    <x v="0"/>
    <x v="14"/>
    <x v="2"/>
    <n v="43"/>
    <x v="1773"/>
    <x v="3"/>
  </r>
  <r>
    <n v="1784"/>
    <x v="8"/>
    <x v="8"/>
    <x v="4"/>
    <n v="-5"/>
    <x v="1774"/>
    <x v="1"/>
  </r>
  <r>
    <n v="1785"/>
    <x v="6"/>
    <x v="72"/>
    <x v="3"/>
    <n v="9"/>
    <x v="1775"/>
    <x v="2"/>
  </r>
  <r>
    <n v="1786"/>
    <x v="0"/>
    <x v="49"/>
    <x v="0"/>
    <n v="-9"/>
    <x v="1776"/>
    <x v="3"/>
  </r>
  <r>
    <n v="1787"/>
    <x v="7"/>
    <x v="12"/>
    <x v="2"/>
    <n v="24"/>
    <x v="1777"/>
    <x v="3"/>
  </r>
  <r>
    <n v="1788"/>
    <x v="8"/>
    <x v="87"/>
    <x v="0"/>
    <n v="30"/>
    <x v="1778"/>
    <x v="1"/>
  </r>
  <r>
    <n v="1789"/>
    <x v="5"/>
    <x v="36"/>
    <x v="0"/>
    <n v="83"/>
    <x v="1779"/>
    <x v="2"/>
  </r>
  <r>
    <n v="1790"/>
    <x v="6"/>
    <x v="6"/>
    <x v="0"/>
    <n v="90"/>
    <x v="1780"/>
    <x v="3"/>
  </r>
  <r>
    <n v="1791"/>
    <x v="4"/>
    <x v="48"/>
    <x v="3"/>
    <n v="82"/>
    <x v="1781"/>
    <x v="0"/>
  </r>
  <r>
    <n v="1792"/>
    <x v="1"/>
    <x v="68"/>
    <x v="3"/>
    <n v="51"/>
    <x v="1782"/>
    <x v="1"/>
  </r>
  <r>
    <n v="1793"/>
    <x v="8"/>
    <x v="33"/>
    <x v="0"/>
    <n v="66"/>
    <x v="1783"/>
    <x v="2"/>
  </r>
  <r>
    <n v="1794"/>
    <x v="6"/>
    <x v="80"/>
    <x v="4"/>
    <n v="29"/>
    <x v="1784"/>
    <x v="0"/>
  </r>
  <r>
    <n v="1795"/>
    <x v="2"/>
    <x v="62"/>
    <x v="0"/>
    <n v="93"/>
    <x v="1785"/>
    <x v="3"/>
  </r>
  <r>
    <n v="1796"/>
    <x v="7"/>
    <x v="83"/>
    <x v="3"/>
    <n v="-3"/>
    <x v="1786"/>
    <x v="1"/>
  </r>
  <r>
    <n v="1797"/>
    <x v="2"/>
    <x v="24"/>
    <x v="0"/>
    <n v="-2"/>
    <x v="1787"/>
    <x v="0"/>
  </r>
  <r>
    <n v="1798"/>
    <x v="5"/>
    <x v="67"/>
    <x v="2"/>
    <n v="79"/>
    <x v="1788"/>
    <x v="1"/>
  </r>
  <r>
    <n v="1799"/>
    <x v="0"/>
    <x v="74"/>
    <x v="0"/>
    <n v="31"/>
    <x v="1789"/>
    <x v="3"/>
  </r>
  <r>
    <n v="1800"/>
    <x v="1"/>
    <x v="63"/>
    <x v="1"/>
    <n v="46"/>
    <x v="1790"/>
    <x v="0"/>
  </r>
  <r>
    <n v="1801"/>
    <x v="6"/>
    <x v="74"/>
    <x v="1"/>
    <n v="93"/>
    <x v="1791"/>
    <x v="2"/>
  </r>
  <r>
    <n v="1802"/>
    <x v="6"/>
    <x v="1"/>
    <x v="0"/>
    <n v="82"/>
    <x v="1792"/>
    <x v="1"/>
  </r>
  <r>
    <n v="1803"/>
    <x v="8"/>
    <x v="21"/>
    <x v="2"/>
    <n v="87"/>
    <x v="1793"/>
    <x v="0"/>
  </r>
  <r>
    <n v="1804"/>
    <x v="2"/>
    <x v="89"/>
    <x v="1"/>
    <n v="62"/>
    <x v="1794"/>
    <x v="3"/>
  </r>
  <r>
    <n v="1805"/>
    <x v="5"/>
    <x v="43"/>
    <x v="1"/>
    <n v="31"/>
    <x v="1795"/>
    <x v="0"/>
  </r>
  <r>
    <n v="1806"/>
    <x v="2"/>
    <x v="38"/>
    <x v="4"/>
    <n v="43"/>
    <x v="1796"/>
    <x v="3"/>
  </r>
  <r>
    <n v="1807"/>
    <x v="5"/>
    <x v="51"/>
    <x v="0"/>
    <n v="78"/>
    <x v="1797"/>
    <x v="1"/>
  </r>
  <r>
    <n v="1808"/>
    <x v="5"/>
    <x v="96"/>
    <x v="0"/>
    <n v="-1"/>
    <x v="1798"/>
    <x v="0"/>
  </r>
  <r>
    <n v="1809"/>
    <x v="3"/>
    <x v="1"/>
    <x v="2"/>
    <n v="5"/>
    <x v="1799"/>
    <x v="0"/>
  </r>
  <r>
    <n v="1810"/>
    <x v="5"/>
    <x v="3"/>
    <x v="2"/>
    <n v="30"/>
    <x v="1800"/>
    <x v="0"/>
  </r>
  <r>
    <n v="1811"/>
    <x v="1"/>
    <x v="90"/>
    <x v="3"/>
    <n v="65"/>
    <x v="1801"/>
    <x v="2"/>
  </r>
  <r>
    <n v="1812"/>
    <x v="8"/>
    <x v="39"/>
    <x v="4"/>
    <n v="14"/>
    <x v="1802"/>
    <x v="0"/>
  </r>
  <r>
    <n v="1813"/>
    <x v="8"/>
    <x v="5"/>
    <x v="1"/>
    <n v="10"/>
    <x v="1803"/>
    <x v="2"/>
  </r>
  <r>
    <n v="1814"/>
    <x v="0"/>
    <x v="1"/>
    <x v="2"/>
    <n v="31"/>
    <x v="1804"/>
    <x v="1"/>
  </r>
  <r>
    <n v="1815"/>
    <x v="0"/>
    <x v="90"/>
    <x v="4"/>
    <n v="25"/>
    <x v="1805"/>
    <x v="0"/>
  </r>
  <r>
    <n v="1816"/>
    <x v="0"/>
    <x v="55"/>
    <x v="2"/>
    <n v="11"/>
    <x v="1806"/>
    <x v="0"/>
  </r>
  <r>
    <n v="1817"/>
    <x v="0"/>
    <x v="46"/>
    <x v="1"/>
    <n v="62"/>
    <x v="1807"/>
    <x v="2"/>
  </r>
  <r>
    <n v="1818"/>
    <x v="2"/>
    <x v="97"/>
    <x v="1"/>
    <n v="4"/>
    <x v="1808"/>
    <x v="2"/>
  </r>
  <r>
    <n v="1819"/>
    <x v="3"/>
    <x v="24"/>
    <x v="3"/>
    <n v="4"/>
    <x v="1809"/>
    <x v="1"/>
  </r>
  <r>
    <n v="1820"/>
    <x v="5"/>
    <x v="5"/>
    <x v="0"/>
    <n v="71"/>
    <x v="1810"/>
    <x v="3"/>
  </r>
  <r>
    <n v="1821"/>
    <x v="7"/>
    <x v="3"/>
    <x v="2"/>
    <n v="67"/>
    <x v="1811"/>
    <x v="3"/>
  </r>
  <r>
    <n v="1822"/>
    <x v="6"/>
    <x v="92"/>
    <x v="0"/>
    <n v="19"/>
    <x v="1812"/>
    <x v="2"/>
  </r>
  <r>
    <n v="1823"/>
    <x v="8"/>
    <x v="44"/>
    <x v="0"/>
    <n v="12"/>
    <x v="1813"/>
    <x v="0"/>
  </r>
  <r>
    <n v="1824"/>
    <x v="3"/>
    <x v="26"/>
    <x v="0"/>
    <n v="50"/>
    <x v="1814"/>
    <x v="1"/>
  </r>
  <r>
    <n v="1825"/>
    <x v="0"/>
    <x v="71"/>
    <x v="2"/>
    <n v="73"/>
    <x v="1815"/>
    <x v="3"/>
  </r>
  <r>
    <n v="1826"/>
    <x v="8"/>
    <x v="57"/>
    <x v="2"/>
    <n v="30"/>
    <x v="1816"/>
    <x v="3"/>
  </r>
  <r>
    <n v="1827"/>
    <x v="2"/>
    <x v="65"/>
    <x v="4"/>
    <n v="19"/>
    <x v="1817"/>
    <x v="0"/>
  </r>
  <r>
    <n v="1828"/>
    <x v="7"/>
    <x v="98"/>
    <x v="3"/>
    <n v="48"/>
    <x v="1818"/>
    <x v="3"/>
  </r>
  <r>
    <n v="1829"/>
    <x v="1"/>
    <x v="3"/>
    <x v="4"/>
    <n v="-8"/>
    <x v="1819"/>
    <x v="3"/>
  </r>
  <r>
    <n v="1830"/>
    <x v="8"/>
    <x v="57"/>
    <x v="0"/>
    <n v="-8"/>
    <x v="1820"/>
    <x v="0"/>
  </r>
  <r>
    <n v="1831"/>
    <x v="8"/>
    <x v="48"/>
    <x v="0"/>
    <n v="28"/>
    <x v="1821"/>
    <x v="0"/>
  </r>
  <r>
    <n v="1832"/>
    <x v="3"/>
    <x v="22"/>
    <x v="4"/>
    <n v="81"/>
    <x v="1822"/>
    <x v="2"/>
  </r>
  <r>
    <n v="1833"/>
    <x v="3"/>
    <x v="94"/>
    <x v="0"/>
    <n v="12"/>
    <x v="1823"/>
    <x v="3"/>
  </r>
  <r>
    <n v="1834"/>
    <x v="3"/>
    <x v="45"/>
    <x v="3"/>
    <n v="54"/>
    <x v="1824"/>
    <x v="3"/>
  </r>
  <r>
    <n v="1835"/>
    <x v="3"/>
    <x v="31"/>
    <x v="1"/>
    <n v="70"/>
    <x v="1825"/>
    <x v="0"/>
  </r>
  <r>
    <n v="1836"/>
    <x v="3"/>
    <x v="30"/>
    <x v="3"/>
    <n v="89"/>
    <x v="1826"/>
    <x v="3"/>
  </r>
  <r>
    <n v="1837"/>
    <x v="5"/>
    <x v="81"/>
    <x v="1"/>
    <n v="10"/>
    <x v="1827"/>
    <x v="3"/>
  </r>
  <r>
    <n v="1838"/>
    <x v="0"/>
    <x v="33"/>
    <x v="1"/>
    <n v="52"/>
    <x v="1828"/>
    <x v="3"/>
  </r>
  <r>
    <n v="1839"/>
    <x v="5"/>
    <x v="34"/>
    <x v="4"/>
    <n v="85"/>
    <x v="1829"/>
    <x v="2"/>
  </r>
  <r>
    <n v="1840"/>
    <x v="2"/>
    <x v="44"/>
    <x v="1"/>
    <n v="31"/>
    <x v="1830"/>
    <x v="0"/>
  </r>
  <r>
    <n v="1841"/>
    <x v="6"/>
    <x v="64"/>
    <x v="4"/>
    <n v="36"/>
    <x v="1831"/>
    <x v="0"/>
  </r>
  <r>
    <n v="1842"/>
    <x v="4"/>
    <x v="15"/>
    <x v="0"/>
    <n v="80"/>
    <x v="1832"/>
    <x v="1"/>
  </r>
  <r>
    <n v="1843"/>
    <x v="4"/>
    <x v="50"/>
    <x v="4"/>
    <n v="27"/>
    <x v="1833"/>
    <x v="2"/>
  </r>
  <r>
    <n v="1844"/>
    <x v="5"/>
    <x v="87"/>
    <x v="1"/>
    <n v="46"/>
    <x v="1834"/>
    <x v="0"/>
  </r>
  <r>
    <n v="1845"/>
    <x v="5"/>
    <x v="86"/>
    <x v="1"/>
    <n v="29"/>
    <x v="1835"/>
    <x v="0"/>
  </r>
  <r>
    <n v="1846"/>
    <x v="7"/>
    <x v="71"/>
    <x v="0"/>
    <n v="55"/>
    <x v="1836"/>
    <x v="1"/>
  </r>
  <r>
    <n v="1847"/>
    <x v="6"/>
    <x v="65"/>
    <x v="4"/>
    <n v="2"/>
    <x v="1837"/>
    <x v="0"/>
  </r>
  <r>
    <n v="1848"/>
    <x v="0"/>
    <x v="26"/>
    <x v="1"/>
    <n v="60"/>
    <x v="1838"/>
    <x v="2"/>
  </r>
  <r>
    <n v="1849"/>
    <x v="3"/>
    <x v="50"/>
    <x v="0"/>
    <n v="12"/>
    <x v="1839"/>
    <x v="3"/>
  </r>
  <r>
    <n v="1850"/>
    <x v="7"/>
    <x v="82"/>
    <x v="4"/>
    <n v="52"/>
    <x v="1840"/>
    <x v="0"/>
  </r>
  <r>
    <n v="1851"/>
    <x v="2"/>
    <x v="70"/>
    <x v="0"/>
    <n v="37"/>
    <x v="1841"/>
    <x v="1"/>
  </r>
  <r>
    <n v="1852"/>
    <x v="2"/>
    <x v="19"/>
    <x v="2"/>
    <n v="36"/>
    <x v="1842"/>
    <x v="0"/>
  </r>
  <r>
    <n v="1853"/>
    <x v="8"/>
    <x v="70"/>
    <x v="0"/>
    <n v="87"/>
    <x v="1843"/>
    <x v="3"/>
  </r>
  <r>
    <n v="1854"/>
    <x v="5"/>
    <x v="20"/>
    <x v="4"/>
    <n v="16"/>
    <x v="1844"/>
    <x v="1"/>
  </r>
  <r>
    <n v="1855"/>
    <x v="6"/>
    <x v="95"/>
    <x v="0"/>
    <n v="50"/>
    <x v="1845"/>
    <x v="3"/>
  </r>
  <r>
    <n v="1856"/>
    <x v="1"/>
    <x v="20"/>
    <x v="4"/>
    <n v="53"/>
    <x v="1846"/>
    <x v="0"/>
  </r>
  <r>
    <n v="1857"/>
    <x v="8"/>
    <x v="58"/>
    <x v="1"/>
    <n v="61"/>
    <x v="1847"/>
    <x v="1"/>
  </r>
  <r>
    <n v="1858"/>
    <x v="2"/>
    <x v="34"/>
    <x v="1"/>
    <n v="95"/>
    <x v="1848"/>
    <x v="0"/>
  </r>
  <r>
    <n v="1859"/>
    <x v="4"/>
    <x v="88"/>
    <x v="2"/>
    <n v="-6"/>
    <x v="1849"/>
    <x v="0"/>
  </r>
  <r>
    <n v="1860"/>
    <x v="6"/>
    <x v="38"/>
    <x v="0"/>
    <n v="-9"/>
    <x v="1850"/>
    <x v="3"/>
  </r>
  <r>
    <n v="1861"/>
    <x v="5"/>
    <x v="64"/>
    <x v="3"/>
    <n v="74"/>
    <x v="1851"/>
    <x v="1"/>
  </r>
  <r>
    <n v="1862"/>
    <x v="1"/>
    <x v="36"/>
    <x v="0"/>
    <n v="18"/>
    <x v="1852"/>
    <x v="0"/>
  </r>
  <r>
    <n v="1863"/>
    <x v="3"/>
    <x v="45"/>
    <x v="3"/>
    <n v="73"/>
    <x v="1853"/>
    <x v="3"/>
  </r>
  <r>
    <n v="1864"/>
    <x v="6"/>
    <x v="89"/>
    <x v="3"/>
    <n v="62"/>
    <x v="1854"/>
    <x v="2"/>
  </r>
  <r>
    <n v="1865"/>
    <x v="4"/>
    <x v="8"/>
    <x v="1"/>
    <n v="-2"/>
    <x v="1855"/>
    <x v="0"/>
  </r>
  <r>
    <n v="1866"/>
    <x v="5"/>
    <x v="52"/>
    <x v="1"/>
    <n v="-7"/>
    <x v="1856"/>
    <x v="0"/>
  </r>
  <r>
    <n v="1867"/>
    <x v="5"/>
    <x v="57"/>
    <x v="4"/>
    <n v="73"/>
    <x v="1857"/>
    <x v="3"/>
  </r>
  <r>
    <n v="1868"/>
    <x v="1"/>
    <x v="28"/>
    <x v="3"/>
    <n v="24"/>
    <x v="1858"/>
    <x v="0"/>
  </r>
  <r>
    <n v="1869"/>
    <x v="0"/>
    <x v="62"/>
    <x v="2"/>
    <n v="18"/>
    <x v="1859"/>
    <x v="3"/>
  </r>
  <r>
    <n v="1870"/>
    <x v="1"/>
    <x v="60"/>
    <x v="4"/>
    <n v="49"/>
    <x v="1860"/>
    <x v="2"/>
  </r>
  <r>
    <n v="1871"/>
    <x v="8"/>
    <x v="13"/>
    <x v="4"/>
    <n v="21"/>
    <x v="1861"/>
    <x v="1"/>
  </r>
  <r>
    <n v="1872"/>
    <x v="4"/>
    <x v="82"/>
    <x v="1"/>
    <n v="2"/>
    <x v="1862"/>
    <x v="0"/>
  </r>
  <r>
    <n v="1873"/>
    <x v="8"/>
    <x v="11"/>
    <x v="1"/>
    <n v="83"/>
    <x v="1863"/>
    <x v="0"/>
  </r>
  <r>
    <n v="1874"/>
    <x v="4"/>
    <x v="13"/>
    <x v="0"/>
    <n v="63"/>
    <x v="1864"/>
    <x v="0"/>
  </r>
  <r>
    <n v="1875"/>
    <x v="5"/>
    <x v="85"/>
    <x v="2"/>
    <n v="54"/>
    <x v="1865"/>
    <x v="1"/>
  </r>
  <r>
    <n v="1876"/>
    <x v="4"/>
    <x v="65"/>
    <x v="0"/>
    <n v="19"/>
    <x v="1866"/>
    <x v="2"/>
  </r>
  <r>
    <n v="1877"/>
    <x v="8"/>
    <x v="65"/>
    <x v="3"/>
    <n v="66"/>
    <x v="1867"/>
    <x v="3"/>
  </r>
  <r>
    <n v="1878"/>
    <x v="0"/>
    <x v="58"/>
    <x v="0"/>
    <n v="60"/>
    <x v="1868"/>
    <x v="0"/>
  </r>
  <r>
    <n v="1879"/>
    <x v="2"/>
    <x v="57"/>
    <x v="3"/>
    <n v="90"/>
    <x v="1869"/>
    <x v="1"/>
  </r>
  <r>
    <n v="1880"/>
    <x v="6"/>
    <x v="7"/>
    <x v="0"/>
    <n v="59"/>
    <x v="1870"/>
    <x v="0"/>
  </r>
  <r>
    <n v="1881"/>
    <x v="6"/>
    <x v="62"/>
    <x v="1"/>
    <n v="0"/>
    <x v="1871"/>
    <x v="3"/>
  </r>
  <r>
    <n v="1882"/>
    <x v="7"/>
    <x v="6"/>
    <x v="1"/>
    <n v="72"/>
    <x v="1872"/>
    <x v="1"/>
  </r>
  <r>
    <n v="1883"/>
    <x v="0"/>
    <x v="86"/>
    <x v="0"/>
    <n v="-6"/>
    <x v="1873"/>
    <x v="3"/>
  </r>
  <r>
    <n v="1884"/>
    <x v="1"/>
    <x v="3"/>
    <x v="0"/>
    <n v="89"/>
    <x v="1874"/>
    <x v="2"/>
  </r>
  <r>
    <n v="1885"/>
    <x v="2"/>
    <x v="39"/>
    <x v="0"/>
    <n v="12"/>
    <x v="1875"/>
    <x v="2"/>
  </r>
  <r>
    <n v="1886"/>
    <x v="5"/>
    <x v="30"/>
    <x v="4"/>
    <n v="89"/>
    <x v="1876"/>
    <x v="0"/>
  </r>
  <r>
    <n v="1887"/>
    <x v="3"/>
    <x v="92"/>
    <x v="0"/>
    <n v="61"/>
    <x v="1877"/>
    <x v="1"/>
  </r>
  <r>
    <n v="1888"/>
    <x v="4"/>
    <x v="95"/>
    <x v="3"/>
    <n v="24"/>
    <x v="1878"/>
    <x v="2"/>
  </r>
  <r>
    <n v="1889"/>
    <x v="6"/>
    <x v="60"/>
    <x v="3"/>
    <n v="76"/>
    <x v="1879"/>
    <x v="2"/>
  </r>
  <r>
    <n v="1890"/>
    <x v="8"/>
    <x v="32"/>
    <x v="1"/>
    <n v="16"/>
    <x v="1880"/>
    <x v="3"/>
  </r>
  <r>
    <n v="1891"/>
    <x v="0"/>
    <x v="28"/>
    <x v="1"/>
    <n v="39"/>
    <x v="1881"/>
    <x v="3"/>
  </r>
  <r>
    <n v="1892"/>
    <x v="8"/>
    <x v="25"/>
    <x v="4"/>
    <n v="92"/>
    <x v="1882"/>
    <x v="2"/>
  </r>
  <r>
    <n v="1893"/>
    <x v="8"/>
    <x v="96"/>
    <x v="1"/>
    <n v="20"/>
    <x v="1883"/>
    <x v="1"/>
  </r>
  <r>
    <n v="1894"/>
    <x v="4"/>
    <x v="82"/>
    <x v="0"/>
    <n v="60"/>
    <x v="1884"/>
    <x v="3"/>
  </r>
  <r>
    <n v="1895"/>
    <x v="6"/>
    <x v="5"/>
    <x v="3"/>
    <n v="15"/>
    <x v="1885"/>
    <x v="3"/>
  </r>
  <r>
    <n v="1896"/>
    <x v="2"/>
    <x v="47"/>
    <x v="1"/>
    <n v="36"/>
    <x v="1886"/>
    <x v="3"/>
  </r>
  <r>
    <n v="1897"/>
    <x v="4"/>
    <x v="40"/>
    <x v="0"/>
    <n v="46"/>
    <x v="1887"/>
    <x v="2"/>
  </r>
  <r>
    <n v="1898"/>
    <x v="3"/>
    <x v="46"/>
    <x v="2"/>
    <n v="72"/>
    <x v="1888"/>
    <x v="2"/>
  </r>
  <r>
    <n v="1899"/>
    <x v="1"/>
    <x v="77"/>
    <x v="3"/>
    <n v="28"/>
    <x v="1889"/>
    <x v="0"/>
  </r>
  <r>
    <n v="1900"/>
    <x v="5"/>
    <x v="56"/>
    <x v="3"/>
    <n v="54"/>
    <x v="189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x v="0"/>
    <x v="0"/>
    <x v="0"/>
  </r>
  <r>
    <x v="0"/>
    <x v="0"/>
    <x v="1"/>
  </r>
  <r>
    <x v="0"/>
    <x v="1"/>
    <x v="2"/>
  </r>
  <r>
    <x v="1"/>
    <x v="1"/>
    <x v="1"/>
  </r>
  <r>
    <x v="1"/>
    <x v="2"/>
    <x v="3"/>
  </r>
  <r>
    <x v="0"/>
    <x v="3"/>
    <x v="4"/>
  </r>
  <r>
    <x v="0"/>
    <x v="2"/>
    <x v="2"/>
  </r>
  <r>
    <x v="0"/>
    <x v="1"/>
    <x v="5"/>
  </r>
  <r>
    <x v="1"/>
    <x v="0"/>
    <x v="6"/>
  </r>
  <r>
    <x v="0"/>
    <x v="0"/>
    <x v="7"/>
  </r>
  <r>
    <x v="1"/>
    <x v="2"/>
    <x v="2"/>
  </r>
  <r>
    <x v="0"/>
    <x v="1"/>
    <x v="8"/>
  </r>
  <r>
    <x v="1"/>
    <x v="0"/>
    <x v="9"/>
  </r>
  <r>
    <x v="0"/>
    <x v="0"/>
    <x v="10"/>
  </r>
  <r>
    <x v="1"/>
    <x v="0"/>
    <x v="11"/>
  </r>
  <r>
    <x v="0"/>
    <x v="1"/>
    <x v="5"/>
  </r>
  <r>
    <x v="0"/>
    <x v="3"/>
    <x v="12"/>
  </r>
  <r>
    <x v="1"/>
    <x v="0"/>
    <x v="13"/>
  </r>
  <r>
    <x v="0"/>
    <x v="1"/>
    <x v="3"/>
  </r>
  <r>
    <x v="1"/>
    <x v="2"/>
    <x v="14"/>
  </r>
  <r>
    <x v="1"/>
    <x v="4"/>
    <x v="15"/>
  </r>
  <r>
    <x v="1"/>
    <x v="3"/>
    <x v="16"/>
  </r>
  <r>
    <x v="0"/>
    <x v="3"/>
    <x v="17"/>
  </r>
  <r>
    <x v="0"/>
    <x v="3"/>
    <x v="10"/>
  </r>
  <r>
    <x v="1"/>
    <x v="5"/>
    <x v="18"/>
  </r>
  <r>
    <x v="0"/>
    <x v="5"/>
    <x v="17"/>
  </r>
  <r>
    <x v="0"/>
    <x v="1"/>
    <x v="10"/>
  </r>
  <r>
    <x v="0"/>
    <x v="0"/>
    <x v="19"/>
  </r>
  <r>
    <x v="1"/>
    <x v="5"/>
    <x v="0"/>
  </r>
  <r>
    <x v="0"/>
    <x v="1"/>
    <x v="20"/>
  </r>
  <r>
    <x v="0"/>
    <x v="0"/>
    <x v="21"/>
  </r>
  <r>
    <x v="1"/>
    <x v="3"/>
    <x v="1"/>
  </r>
  <r>
    <x v="1"/>
    <x v="2"/>
    <x v="22"/>
  </r>
  <r>
    <x v="0"/>
    <x v="4"/>
    <x v="23"/>
  </r>
  <r>
    <x v="0"/>
    <x v="5"/>
    <x v="24"/>
  </r>
  <r>
    <x v="1"/>
    <x v="1"/>
    <x v="4"/>
  </r>
  <r>
    <x v="0"/>
    <x v="5"/>
    <x v="25"/>
  </r>
  <r>
    <x v="1"/>
    <x v="1"/>
    <x v="6"/>
  </r>
  <r>
    <x v="1"/>
    <x v="5"/>
    <x v="24"/>
  </r>
  <r>
    <x v="0"/>
    <x v="3"/>
    <x v="3"/>
  </r>
  <r>
    <x v="0"/>
    <x v="1"/>
    <x v="4"/>
  </r>
  <r>
    <x v="0"/>
    <x v="4"/>
    <x v="26"/>
  </r>
  <r>
    <x v="0"/>
    <x v="0"/>
    <x v="20"/>
  </r>
  <r>
    <x v="1"/>
    <x v="0"/>
    <x v="18"/>
  </r>
  <r>
    <x v="0"/>
    <x v="3"/>
    <x v="27"/>
  </r>
  <r>
    <x v="1"/>
    <x v="1"/>
    <x v="4"/>
  </r>
  <r>
    <x v="1"/>
    <x v="5"/>
    <x v="11"/>
  </r>
  <r>
    <x v="1"/>
    <x v="3"/>
    <x v="28"/>
  </r>
  <r>
    <x v="0"/>
    <x v="2"/>
    <x v="4"/>
  </r>
  <r>
    <x v="0"/>
    <x v="5"/>
    <x v="24"/>
  </r>
  <r>
    <x v="0"/>
    <x v="0"/>
    <x v="19"/>
  </r>
  <r>
    <x v="1"/>
    <x v="0"/>
    <x v="29"/>
  </r>
  <r>
    <x v="1"/>
    <x v="3"/>
    <x v="30"/>
  </r>
  <r>
    <x v="0"/>
    <x v="4"/>
    <x v="31"/>
  </r>
  <r>
    <x v="0"/>
    <x v="0"/>
    <x v="32"/>
  </r>
  <r>
    <x v="0"/>
    <x v="0"/>
    <x v="33"/>
  </r>
  <r>
    <x v="1"/>
    <x v="1"/>
    <x v="22"/>
  </r>
  <r>
    <x v="0"/>
    <x v="2"/>
    <x v="3"/>
  </r>
  <r>
    <x v="1"/>
    <x v="5"/>
    <x v="29"/>
  </r>
  <r>
    <x v="0"/>
    <x v="0"/>
    <x v="21"/>
  </r>
  <r>
    <x v="0"/>
    <x v="2"/>
    <x v="4"/>
  </r>
  <r>
    <x v="0"/>
    <x v="3"/>
    <x v="34"/>
  </r>
  <r>
    <x v="0"/>
    <x v="5"/>
    <x v="33"/>
  </r>
  <r>
    <x v="1"/>
    <x v="5"/>
    <x v="28"/>
  </r>
  <r>
    <x v="0"/>
    <x v="1"/>
    <x v="16"/>
  </r>
  <r>
    <x v="0"/>
    <x v="0"/>
    <x v="12"/>
  </r>
  <r>
    <x v="1"/>
    <x v="5"/>
    <x v="18"/>
  </r>
  <r>
    <x v="1"/>
    <x v="0"/>
    <x v="1"/>
  </r>
  <r>
    <x v="0"/>
    <x v="0"/>
    <x v="2"/>
  </r>
  <r>
    <x v="0"/>
    <x v="0"/>
    <x v="35"/>
  </r>
  <r>
    <x v="1"/>
    <x v="2"/>
    <x v="4"/>
  </r>
  <r>
    <x v="1"/>
    <x v="0"/>
    <x v="36"/>
  </r>
  <r>
    <x v="0"/>
    <x v="0"/>
    <x v="37"/>
  </r>
  <r>
    <x v="0"/>
    <x v="5"/>
    <x v="38"/>
  </r>
  <r>
    <x v="0"/>
    <x v="3"/>
    <x v="33"/>
  </r>
  <r>
    <x v="0"/>
    <x v="5"/>
    <x v="23"/>
  </r>
  <r>
    <x v="1"/>
    <x v="2"/>
    <x v="1"/>
  </r>
  <r>
    <x v="1"/>
    <x v="3"/>
    <x v="39"/>
  </r>
  <r>
    <x v="1"/>
    <x v="0"/>
    <x v="5"/>
  </r>
  <r>
    <x v="1"/>
    <x v="3"/>
    <x v="40"/>
  </r>
  <r>
    <x v="0"/>
    <x v="5"/>
    <x v="41"/>
  </r>
  <r>
    <x v="1"/>
    <x v="5"/>
    <x v="0"/>
  </r>
  <r>
    <x v="1"/>
    <x v="3"/>
    <x v="30"/>
  </r>
  <r>
    <x v="0"/>
    <x v="3"/>
    <x v="29"/>
  </r>
  <r>
    <x v="1"/>
    <x v="0"/>
    <x v="8"/>
  </r>
  <r>
    <x v="1"/>
    <x v="5"/>
    <x v="32"/>
  </r>
  <r>
    <x v="0"/>
    <x v="3"/>
    <x v="28"/>
  </r>
  <r>
    <x v="1"/>
    <x v="3"/>
    <x v="3"/>
  </r>
  <r>
    <x v="0"/>
    <x v="0"/>
    <x v="14"/>
  </r>
  <r>
    <x v="1"/>
    <x v="1"/>
    <x v="36"/>
  </r>
  <r>
    <x v="0"/>
    <x v="5"/>
    <x v="35"/>
  </r>
  <r>
    <x v="0"/>
    <x v="3"/>
    <x v="5"/>
  </r>
  <r>
    <x v="1"/>
    <x v="3"/>
    <x v="42"/>
  </r>
  <r>
    <x v="1"/>
    <x v="3"/>
    <x v="43"/>
  </r>
  <r>
    <x v="1"/>
    <x v="3"/>
    <x v="21"/>
  </r>
  <r>
    <x v="0"/>
    <x v="5"/>
    <x v="29"/>
  </r>
  <r>
    <x v="1"/>
    <x v="1"/>
    <x v="37"/>
  </r>
  <r>
    <x v="1"/>
    <x v="4"/>
    <x v="15"/>
  </r>
  <r>
    <x v="1"/>
    <x v="5"/>
    <x v="44"/>
  </r>
  <r>
    <x v="1"/>
    <x v="1"/>
    <x v="6"/>
  </r>
  <r>
    <x v="0"/>
    <x v="5"/>
    <x v="33"/>
  </r>
  <r>
    <x v="0"/>
    <x v="3"/>
    <x v="45"/>
  </r>
  <r>
    <x v="0"/>
    <x v="0"/>
    <x v="36"/>
  </r>
  <r>
    <x v="1"/>
    <x v="3"/>
    <x v="3"/>
  </r>
  <r>
    <x v="1"/>
    <x v="4"/>
    <x v="15"/>
  </r>
  <r>
    <x v="1"/>
    <x v="3"/>
    <x v="35"/>
  </r>
  <r>
    <x v="0"/>
    <x v="5"/>
    <x v="17"/>
  </r>
  <r>
    <x v="0"/>
    <x v="0"/>
    <x v="41"/>
  </r>
  <r>
    <x v="0"/>
    <x v="0"/>
    <x v="33"/>
  </r>
  <r>
    <x v="0"/>
    <x v="3"/>
    <x v="46"/>
  </r>
  <r>
    <x v="1"/>
    <x v="5"/>
    <x v="13"/>
  </r>
  <r>
    <x v="0"/>
    <x v="3"/>
    <x v="28"/>
  </r>
  <r>
    <x v="1"/>
    <x v="5"/>
    <x v="47"/>
  </r>
  <r>
    <x v="0"/>
    <x v="0"/>
    <x v="37"/>
  </r>
  <r>
    <x v="1"/>
    <x v="0"/>
    <x v="36"/>
  </r>
  <r>
    <x v="0"/>
    <x v="5"/>
    <x v="45"/>
  </r>
  <r>
    <x v="0"/>
    <x v="0"/>
    <x v="48"/>
  </r>
  <r>
    <x v="0"/>
    <x v="0"/>
    <x v="30"/>
  </r>
  <r>
    <x v="1"/>
    <x v="0"/>
    <x v="19"/>
  </r>
  <r>
    <x v="1"/>
    <x v="0"/>
    <x v="5"/>
  </r>
  <r>
    <x v="0"/>
    <x v="3"/>
    <x v="7"/>
  </r>
  <r>
    <x v="0"/>
    <x v="5"/>
    <x v="28"/>
  </r>
  <r>
    <x v="0"/>
    <x v="0"/>
    <x v="7"/>
  </r>
  <r>
    <x v="0"/>
    <x v="3"/>
    <x v="49"/>
  </r>
  <r>
    <x v="0"/>
    <x v="3"/>
    <x v="50"/>
  </r>
  <r>
    <x v="1"/>
    <x v="1"/>
    <x v="5"/>
  </r>
  <r>
    <x v="1"/>
    <x v="4"/>
    <x v="51"/>
  </r>
  <r>
    <x v="0"/>
    <x v="5"/>
    <x v="26"/>
  </r>
  <r>
    <x v="0"/>
    <x v="5"/>
    <x v="47"/>
  </r>
  <r>
    <x v="0"/>
    <x v="4"/>
    <x v="11"/>
  </r>
  <r>
    <x v="0"/>
    <x v="4"/>
    <x v="7"/>
  </r>
  <r>
    <x v="1"/>
    <x v="3"/>
    <x v="33"/>
  </r>
  <r>
    <x v="1"/>
    <x v="1"/>
    <x v="16"/>
  </r>
  <r>
    <x v="0"/>
    <x v="1"/>
    <x v="5"/>
  </r>
  <r>
    <x v="0"/>
    <x v="4"/>
    <x v="43"/>
  </r>
  <r>
    <x v="1"/>
    <x v="3"/>
    <x v="34"/>
  </r>
  <r>
    <x v="0"/>
    <x v="0"/>
    <x v="26"/>
  </r>
  <r>
    <x v="1"/>
    <x v="3"/>
    <x v="12"/>
  </r>
  <r>
    <x v="1"/>
    <x v="3"/>
    <x v="37"/>
  </r>
  <r>
    <x v="1"/>
    <x v="1"/>
    <x v="2"/>
  </r>
  <r>
    <x v="1"/>
    <x v="5"/>
    <x v="0"/>
  </r>
  <r>
    <x v="0"/>
    <x v="3"/>
    <x v="52"/>
  </r>
  <r>
    <x v="1"/>
    <x v="5"/>
    <x v="19"/>
  </r>
  <r>
    <x v="1"/>
    <x v="0"/>
    <x v="11"/>
  </r>
  <r>
    <x v="1"/>
    <x v="5"/>
    <x v="35"/>
  </r>
  <r>
    <x v="1"/>
    <x v="0"/>
    <x v="23"/>
  </r>
  <r>
    <x v="1"/>
    <x v="4"/>
    <x v="19"/>
  </r>
  <r>
    <x v="0"/>
    <x v="4"/>
    <x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47011B-9F38-4CE4-AF7B-82BFEA27C8DA}" name="PivotTable2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G7" firstHeaderRow="1" firstDataRow="2" firstDataCol="1" rowPageCount="3" colPageCount="1"/>
  <pivotFields count="4">
    <pivotField axis="axisPage" showAll="0">
      <items count="3">
        <item x="0"/>
        <item x="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Page" dataField="1" showAll="0">
      <items count="6">
        <item x="0"/>
        <item x="1"/>
        <item x="2"/>
        <item x="3"/>
        <item x="4"/>
        <item t="default"/>
      </items>
    </pivotField>
  </pivotFields>
  <rowItems count="1">
    <i/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3">
    <pageField fld="1" hier="-1"/>
    <pageField fld="3" hier="-1"/>
    <pageField fld="0" hier="-1"/>
  </pageFields>
  <dataFields count="1">
    <dataField name="Sum of Defect" fld="3" baseField="0" baseItem="0"/>
  </dataFields>
  <chartFormats count="5"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AC57C0-7D7D-4988-944B-6C6243FBC20C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H7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7">
        <item x="4"/>
        <item x="5"/>
        <item x="3"/>
        <item x="0"/>
        <item x="2"/>
        <item x="1"/>
        <item t="default"/>
      </items>
    </pivotField>
    <pivotField dataField="1" showAll="0">
      <items count="55">
        <item x="25"/>
        <item x="34"/>
        <item x="31"/>
        <item x="49"/>
        <item x="48"/>
        <item x="0"/>
        <item x="52"/>
        <item x="11"/>
        <item x="26"/>
        <item x="32"/>
        <item x="21"/>
        <item x="39"/>
        <item x="17"/>
        <item x="27"/>
        <item x="9"/>
        <item x="12"/>
        <item x="8"/>
        <item x="22"/>
        <item x="6"/>
        <item x="2"/>
        <item x="4"/>
        <item x="16"/>
        <item x="36"/>
        <item x="5"/>
        <item x="3"/>
        <item x="14"/>
        <item x="10"/>
        <item x="37"/>
        <item x="1"/>
        <item x="20"/>
        <item x="18"/>
        <item x="24"/>
        <item x="35"/>
        <item x="7"/>
        <item x="19"/>
        <item x="33"/>
        <item x="30"/>
        <item x="38"/>
        <item x="15"/>
        <item x="28"/>
        <item x="41"/>
        <item x="23"/>
        <item x="44"/>
        <item x="40"/>
        <item x="13"/>
        <item x="45"/>
        <item x="50"/>
        <item x="29"/>
        <item x="53"/>
        <item x="47"/>
        <item x="42"/>
        <item x="43"/>
        <item x="46"/>
        <item x="5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income " fld="2" baseField="0" baseItem="0"/>
  </dataFields>
  <chartFormats count="6">
    <chartFormat chart="1" format="1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06ADA2-6E70-44A3-A2E6-4F73214ED084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ames" colHeaderCaption="year">
  <location ref="A3:AM16" firstHeaderRow="1" firstDataRow="4" firstDataCol="1" rowPageCount="1" colPageCount="1"/>
  <pivotFields count="7">
    <pivotField showAll="0"/>
    <pivotField axis="axisRow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axis="axisCol" numFmtId="14" showAll="0">
      <items count="6">
        <item x="0"/>
        <item x="1"/>
        <item x="2"/>
        <item x="3"/>
        <item x="4"/>
        <item t="default"/>
      </items>
    </pivotField>
    <pivotField axis="axisCol" showAll="0">
      <items count="6">
        <item x="3"/>
        <item x="1"/>
        <item x="0"/>
        <item x="2"/>
        <item x="4"/>
        <item t="default"/>
      </items>
    </pivotField>
    <pivotField dataField="1" numFmtId="1" showAll="0"/>
    <pivotField dataField="1" numFmtId="166" showAll="0">
      <items count="1892">
        <item x="119"/>
        <item x="1145"/>
        <item x="491"/>
        <item x="581"/>
        <item x="1757"/>
        <item x="98"/>
        <item x="992"/>
        <item x="152"/>
        <item x="1427"/>
        <item x="747"/>
        <item x="1744"/>
        <item x="1758"/>
        <item x="855"/>
        <item x="1154"/>
        <item x="1763"/>
        <item x="1417"/>
        <item x="1235"/>
        <item x="413"/>
        <item x="407"/>
        <item x="1707"/>
        <item x="120"/>
        <item x="303"/>
        <item x="802"/>
        <item x="829"/>
        <item x="1097"/>
        <item x="875"/>
        <item x="569"/>
        <item x="778"/>
        <item x="1007"/>
        <item x="1850"/>
        <item x="1776"/>
        <item x="29"/>
        <item x="930"/>
        <item x="356"/>
        <item x="141"/>
        <item x="1168"/>
        <item x="1515"/>
        <item x="613"/>
        <item x="1697"/>
        <item x="1214"/>
        <item x="1820"/>
        <item x="94"/>
        <item x="14"/>
        <item x="1131"/>
        <item x="278"/>
        <item x="631"/>
        <item x="1266"/>
        <item x="357"/>
        <item x="1109"/>
        <item x="1819"/>
        <item x="617"/>
        <item x="1551"/>
        <item x="1564"/>
        <item x="630"/>
        <item x="936"/>
        <item x="96"/>
        <item x="1380"/>
        <item x="1718"/>
        <item x="1713"/>
        <item x="1565"/>
        <item x="1856"/>
        <item x="1445"/>
        <item x="563"/>
        <item x="1567"/>
        <item x="296"/>
        <item x="1672"/>
        <item x="1466"/>
        <item x="65"/>
        <item x="1030"/>
        <item x="1262"/>
        <item x="979"/>
        <item x="495"/>
        <item x="1849"/>
        <item x="384"/>
        <item x="200"/>
        <item x="1250"/>
        <item x="1518"/>
        <item x="626"/>
        <item x="55"/>
        <item x="971"/>
        <item x="755"/>
        <item x="1873"/>
        <item x="1543"/>
        <item x="1022"/>
        <item x="275"/>
        <item x="187"/>
        <item x="394"/>
        <item x="1723"/>
        <item x="1774"/>
        <item x="1052"/>
        <item x="1654"/>
        <item x="742"/>
        <item x="767"/>
        <item x="1229"/>
        <item x="1699"/>
        <item x="153"/>
        <item x="1095"/>
        <item x="611"/>
        <item x="416"/>
        <item x="1503"/>
        <item x="437"/>
        <item x="1386"/>
        <item x="720"/>
        <item x="392"/>
        <item x="1621"/>
        <item x="188"/>
        <item x="227"/>
        <item x="1125"/>
        <item x="419"/>
        <item x="1760"/>
        <item x="1074"/>
        <item x="884"/>
        <item x="340"/>
        <item x="132"/>
        <item x="351"/>
        <item x="140"/>
        <item x="80"/>
        <item x="831"/>
        <item x="233"/>
        <item x="732"/>
        <item x="225"/>
        <item x="721"/>
        <item x="1497"/>
        <item x="192"/>
        <item x="148"/>
        <item x="1687"/>
        <item x="1582"/>
        <item x="1505"/>
        <item x="1786"/>
        <item x="1608"/>
        <item x="874"/>
        <item x="1736"/>
        <item x="1181"/>
        <item x="76"/>
        <item x="810"/>
        <item x="66"/>
        <item x="740"/>
        <item x="619"/>
        <item x="910"/>
        <item x="934"/>
        <item x="1093"/>
        <item x="1787"/>
        <item x="1855"/>
        <item x="1275"/>
        <item x="251"/>
        <item x="1617"/>
        <item x="1143"/>
        <item x="304"/>
        <item x="945"/>
        <item x="1100"/>
        <item x="758"/>
        <item x="545"/>
        <item x="646"/>
        <item x="1206"/>
        <item x="1147"/>
        <item x="981"/>
        <item x="329"/>
        <item x="216"/>
        <item x="284"/>
        <item x="695"/>
        <item x="465"/>
        <item x="552"/>
        <item x="1667"/>
        <item x="1753"/>
        <item x="1702"/>
        <item x="662"/>
        <item x="1661"/>
        <item x="483"/>
        <item x="1798"/>
        <item x="795"/>
        <item x="937"/>
        <item x="1450"/>
        <item x="1177"/>
        <item x="685"/>
        <item x="266"/>
        <item x="556"/>
        <item x="307"/>
        <item x="891"/>
        <item x="1695"/>
        <item x="1018"/>
        <item x="1422"/>
        <item x="1400"/>
        <item x="467"/>
        <item x="1430"/>
        <item x="1175"/>
        <item x="1636"/>
        <item x="409"/>
        <item x="58"/>
        <item x="433"/>
        <item x="573"/>
        <item x="1871"/>
        <item x="899"/>
        <item x="1382"/>
        <item x="1634"/>
        <item x="258"/>
        <item x="1057"/>
        <item x="246"/>
        <item x="118"/>
        <item x="79"/>
        <item x="956"/>
        <item x="1538"/>
        <item x="206"/>
        <item x="1104"/>
        <item x="40"/>
        <item x="1528"/>
        <item x="443"/>
        <item x="1837"/>
        <item x="230"/>
        <item x="632"/>
        <item x="469"/>
        <item x="1027"/>
        <item x="360"/>
        <item x="602"/>
        <item x="35"/>
        <item x="1160"/>
        <item x="252"/>
        <item x="1862"/>
        <item x="812"/>
        <item x="825"/>
        <item x="175"/>
        <item x="969"/>
        <item x="1044"/>
        <item x="406"/>
        <item x="456"/>
        <item x="1274"/>
        <item x="786"/>
        <item x="1028"/>
        <item x="464"/>
        <item x="1561"/>
        <item x="1556"/>
        <item x="244"/>
        <item x="1170"/>
        <item x="271"/>
        <item x="735"/>
        <item x="1726"/>
        <item x="610"/>
        <item x="903"/>
        <item x="290"/>
        <item x="536"/>
        <item x="1281"/>
        <item x="508"/>
        <item x="986"/>
        <item x="1809"/>
        <item x="500"/>
        <item x="472"/>
        <item x="438"/>
        <item x="1808"/>
        <item x="540"/>
        <item x="1369"/>
        <item x="1041"/>
        <item x="1395"/>
        <item x="1312"/>
        <item x="870"/>
        <item x="186"/>
        <item x="958"/>
        <item x="1058"/>
        <item x="257"/>
        <item x="769"/>
        <item x="635"/>
        <item x="1291"/>
        <item x="756"/>
        <item x="1618"/>
        <item x="1225"/>
        <item x="750"/>
        <item x="1415"/>
        <item x="77"/>
        <item x="1623"/>
        <item x="1491"/>
        <item x="235"/>
        <item x="1183"/>
        <item x="1010"/>
        <item x="1799"/>
        <item x="326"/>
        <item x="1610"/>
        <item x="1655"/>
        <item x="645"/>
        <item x="818"/>
        <item x="1391"/>
        <item x="369"/>
        <item x="471"/>
        <item x="1110"/>
        <item x="1233"/>
        <item x="1722"/>
        <item x="578"/>
        <item x="499"/>
        <item x="1595"/>
        <item x="908"/>
        <item x="306"/>
        <item x="1370"/>
        <item x="591"/>
        <item x="607"/>
        <item x="1227"/>
        <item x="1317"/>
        <item x="142"/>
        <item x="741"/>
        <item x="1117"/>
        <item x="420"/>
        <item x="938"/>
        <item x="625"/>
        <item x="220"/>
        <item x="366"/>
        <item x="317"/>
        <item x="1197"/>
        <item x="367"/>
        <item x="529"/>
        <item x="199"/>
        <item x="1426"/>
        <item x="680"/>
        <item x="1766"/>
        <item x="239"/>
        <item x="1152"/>
        <item x="568"/>
        <item x="1082"/>
        <item x="298"/>
        <item x="597"/>
        <item x="1768"/>
        <item x="228"/>
        <item x="421"/>
        <item x="1752"/>
        <item x="1200"/>
        <item x="781"/>
        <item x="234"/>
        <item x="1303"/>
        <item x="666"/>
        <item x="6"/>
        <item x="733"/>
        <item x="1407"/>
        <item x="612"/>
        <item x="1005"/>
        <item x="909"/>
        <item x="1137"/>
        <item x="1004"/>
        <item x="184"/>
        <item x="49"/>
        <item x="382"/>
        <item x="1025"/>
        <item x="46"/>
        <item x="1508"/>
        <item x="1390"/>
        <item x="2"/>
        <item x="425"/>
        <item x="917"/>
        <item x="311"/>
        <item x="832"/>
        <item x="1319"/>
        <item x="1502"/>
        <item x="1775"/>
        <item x="1024"/>
        <item x="1604"/>
        <item x="1364"/>
        <item x="1232"/>
        <item x="117"/>
        <item x="97"/>
        <item x="1368"/>
        <item x="705"/>
        <item x="1769"/>
        <item x="1326"/>
        <item x="1387"/>
        <item x="1320"/>
        <item x="1803"/>
        <item x="1277"/>
        <item x="126"/>
        <item x="1428"/>
        <item x="321"/>
        <item x="1399"/>
        <item x="470"/>
        <item x="514"/>
        <item x="633"/>
        <item x="766"/>
        <item x="542"/>
        <item x="99"/>
        <item x="601"/>
        <item x="510"/>
        <item x="1015"/>
        <item x="815"/>
        <item x="1827"/>
        <item x="112"/>
        <item x="665"/>
        <item x="247"/>
        <item x="123"/>
        <item x="1272"/>
        <item x="1142"/>
        <item x="780"/>
        <item x="489"/>
        <item x="1678"/>
        <item x="883"/>
        <item x="882"/>
        <item x="1709"/>
        <item x="124"/>
        <item x="877"/>
        <item x="372"/>
        <item x="694"/>
        <item x="1572"/>
        <item x="953"/>
        <item x="1600"/>
        <item x="895"/>
        <item x="1105"/>
        <item x="1806"/>
        <item x="846"/>
        <item x="1626"/>
        <item x="746"/>
        <item x="1590"/>
        <item x="804"/>
        <item x="518"/>
        <item x="650"/>
        <item x="1106"/>
        <item x="1813"/>
        <item x="466"/>
        <item x="1305"/>
        <item x="1875"/>
        <item x="1839"/>
        <item x="759"/>
        <item x="474"/>
        <item x="762"/>
        <item x="1823"/>
        <item x="1669"/>
        <item x="20"/>
        <item x="1211"/>
        <item x="1601"/>
        <item x="1381"/>
        <item x="1309"/>
        <item x="1681"/>
        <item x="555"/>
        <item x="1652"/>
        <item x="379"/>
        <item x="616"/>
        <item x="322"/>
        <item x="1746"/>
        <item x="691"/>
        <item x="441"/>
        <item x="1329"/>
        <item x="174"/>
        <item x="800"/>
        <item x="1389"/>
        <item x="1055"/>
        <item x="1638"/>
        <item x="219"/>
        <item x="965"/>
        <item x="1586"/>
        <item x="445"/>
        <item x="1483"/>
        <item x="424"/>
        <item x="1411"/>
        <item x="1611"/>
        <item x="1762"/>
        <item x="1501"/>
        <item x="939"/>
        <item x="1322"/>
        <item x="627"/>
        <item x="791"/>
        <item x="588"/>
        <item x="1802"/>
        <item x="163"/>
        <item x="37"/>
        <item x="1323"/>
        <item x="1761"/>
        <item x="195"/>
        <item x="1648"/>
        <item x="929"/>
        <item x="1129"/>
        <item x="1252"/>
        <item x="901"/>
        <item x="1447"/>
        <item x="1254"/>
        <item x="1587"/>
        <item x="1372"/>
        <item x="1620"/>
        <item x="428"/>
        <item x="1485"/>
        <item x="1429"/>
        <item x="1186"/>
        <item x="1596"/>
        <item x="333"/>
        <item x="245"/>
        <item x="1017"/>
        <item x="682"/>
        <item x="1628"/>
        <item x="1462"/>
        <item x="715"/>
        <item x="1660"/>
        <item x="498"/>
        <item x="1885"/>
        <item x="798"/>
        <item x="1209"/>
        <item x="1597"/>
        <item x="1327"/>
        <item x="941"/>
        <item x="92"/>
        <item x="70"/>
        <item x="1526"/>
        <item x="1880"/>
        <item x="154"/>
        <item x="144"/>
        <item x="282"/>
        <item x="949"/>
        <item x="1488"/>
        <item x="1151"/>
        <item x="966"/>
        <item x="745"/>
        <item x="739"/>
        <item x="1844"/>
        <item x="827"/>
        <item x="1770"/>
        <item x="1659"/>
        <item x="997"/>
        <item x="527"/>
        <item x="173"/>
        <item x="1444"/>
        <item x="325"/>
        <item x="1708"/>
        <item x="435"/>
        <item x="490"/>
        <item x="926"/>
        <item x="648"/>
        <item x="944"/>
        <item x="1127"/>
        <item x="1325"/>
        <item x="1689"/>
        <item x="826"/>
        <item x="1396"/>
        <item x="1750"/>
        <item x="415"/>
        <item x="138"/>
        <item x="603"/>
        <item x="754"/>
        <item x="1852"/>
        <item x="1245"/>
        <item x="1573"/>
        <item x="838"/>
        <item x="1371"/>
        <item x="1341"/>
        <item x="380"/>
        <item x="1859"/>
        <item x="1157"/>
        <item x="942"/>
        <item x="294"/>
        <item x="1509"/>
        <item x="13"/>
        <item x="1068"/>
        <item x="1679"/>
        <item x="168"/>
        <item x="1219"/>
        <item x="907"/>
        <item x="1244"/>
        <item x="912"/>
        <item x="543"/>
        <item x="836"/>
        <item x="203"/>
        <item x="1038"/>
        <item x="1817"/>
        <item x="889"/>
        <item x="28"/>
        <item x="967"/>
        <item x="32"/>
        <item x="1812"/>
        <item x="432"/>
        <item x="1284"/>
        <item x="1866"/>
        <item x="991"/>
        <item x="359"/>
        <item x="1218"/>
        <item x="1516"/>
        <item x="1230"/>
        <item x="531"/>
        <item x="1883"/>
        <item x="637"/>
        <item x="1258"/>
        <item x="1471"/>
        <item x="196"/>
        <item x="576"/>
        <item x="308"/>
        <item x="1747"/>
        <item x="371"/>
        <item x="822"/>
        <item x="109"/>
        <item x="1742"/>
        <item x="726"/>
        <item x="157"/>
        <item x="1069"/>
        <item x="160"/>
        <item x="1861"/>
        <item x="1249"/>
        <item x="190"/>
        <item x="1377"/>
        <item x="341"/>
        <item x="191"/>
        <item x="1446"/>
        <item x="484"/>
        <item x="305"/>
        <item x="1332"/>
        <item x="1406"/>
        <item x="331"/>
        <item x="475"/>
        <item x="277"/>
        <item x="748"/>
        <item x="1294"/>
        <item x="1670"/>
        <item x="1405"/>
        <item x="426"/>
        <item x="1424"/>
        <item x="1224"/>
        <item x="1504"/>
        <item x="145"/>
        <item x="684"/>
        <item x="1724"/>
        <item x="106"/>
        <item x="618"/>
        <item x="1313"/>
        <item x="458"/>
        <item x="1202"/>
        <item x="897"/>
        <item x="262"/>
        <item x="1748"/>
        <item x="670"/>
        <item x="1496"/>
        <item x="1273"/>
        <item x="1436"/>
        <item x="1635"/>
        <item x="1220"/>
        <item x="11"/>
        <item x="1033"/>
        <item x="1513"/>
        <item x="1092"/>
        <item x="52"/>
        <item x="557"/>
        <item x="1337"/>
        <item x="208"/>
        <item x="1671"/>
        <item x="706"/>
        <item x="888"/>
        <item x="9"/>
        <item x="1148"/>
        <item x="1858"/>
        <item x="41"/>
        <item x="1419"/>
        <item x="1878"/>
        <item x="1031"/>
        <item x="985"/>
        <item x="215"/>
        <item x="593"/>
        <item x="1397"/>
        <item x="957"/>
        <item x="1101"/>
        <item x="1777"/>
        <item x="23"/>
        <item x="1330"/>
        <item x="669"/>
        <item x="337"/>
        <item x="649"/>
        <item x="1083"/>
        <item x="31"/>
        <item x="905"/>
        <item x="1310"/>
        <item x="1517"/>
        <item x="760"/>
        <item x="1550"/>
        <item x="534"/>
        <item x="155"/>
        <item x="238"/>
        <item x="1593"/>
        <item x="1805"/>
        <item x="833"/>
        <item x="22"/>
        <item x="462"/>
        <item x="250"/>
        <item x="681"/>
        <item x="1605"/>
        <item x="1645"/>
        <item x="652"/>
        <item x="1003"/>
        <item x="1579"/>
        <item x="1242"/>
        <item x="1241"/>
        <item x="1665"/>
        <item x="789"/>
        <item x="1340"/>
        <item x="1676"/>
        <item x="405"/>
        <item x="1195"/>
        <item x="259"/>
        <item x="1541"/>
        <item x="1287"/>
        <item x="393"/>
        <item x="44"/>
        <item x="796"/>
        <item x="78"/>
        <item x="1176"/>
        <item x="103"/>
        <item x="454"/>
        <item x="663"/>
        <item x="1080"/>
        <item x="1622"/>
        <item x="653"/>
        <item x="1833"/>
        <item x="655"/>
        <item x="503"/>
        <item x="1641"/>
        <item x="1394"/>
        <item x="1555"/>
        <item x="677"/>
        <item x="913"/>
        <item x="431"/>
        <item x="858"/>
        <item x="210"/>
        <item x="1420"/>
        <item x="1099"/>
        <item x="67"/>
        <item x="429"/>
        <item x="717"/>
        <item x="312"/>
        <item x="1360"/>
        <item x="327"/>
        <item x="1662"/>
        <item x="1053"/>
        <item x="85"/>
        <item x="122"/>
        <item x="1651"/>
        <item x="1889"/>
        <item x="970"/>
        <item x="1821"/>
        <item x="1036"/>
        <item x="180"/>
        <item x="1335"/>
        <item x="837"/>
        <item x="519"/>
        <item x="710"/>
        <item x="861"/>
        <item x="1011"/>
        <item x="1297"/>
        <item x="352"/>
        <item x="1269"/>
        <item x="1376"/>
        <item x="1166"/>
        <item x="848"/>
        <item x="21"/>
        <item x="256"/>
        <item x="254"/>
        <item x="860"/>
        <item x="460"/>
        <item x="638"/>
        <item x="1114"/>
        <item x="158"/>
        <item x="1784"/>
        <item x="268"/>
        <item x="1725"/>
        <item x="1580"/>
        <item x="1358"/>
        <item x="1136"/>
        <item x="1730"/>
        <item x="526"/>
        <item x="834"/>
        <item x="854"/>
        <item x="1835"/>
        <item x="1470"/>
        <item x="1289"/>
        <item x="1778"/>
        <item x="1816"/>
        <item x="983"/>
        <item x="1205"/>
        <item x="1111"/>
        <item x="716"/>
        <item x="1075"/>
        <item x="434"/>
        <item x="1212"/>
        <item x="713"/>
        <item x="943"/>
        <item x="1226"/>
        <item x="389"/>
        <item x="1800"/>
        <item x="1163"/>
        <item x="1616"/>
        <item x="111"/>
        <item x="544"/>
        <item x="1049"/>
        <item x="704"/>
        <item x="1830"/>
        <item x="1040"/>
        <item x="935"/>
        <item x="1795"/>
        <item x="1544"/>
        <item x="624"/>
        <item x="1789"/>
        <item x="1804"/>
        <item x="894"/>
        <item x="1354"/>
        <item x="841"/>
        <item x="1464"/>
        <item x="202"/>
        <item x="1050"/>
        <item x="823"/>
        <item x="347"/>
        <item x="276"/>
        <item x="365"/>
        <item x="1363"/>
        <item x="932"/>
        <item x="647"/>
        <item x="1087"/>
        <item x="523"/>
        <item x="1034"/>
        <item x="660"/>
        <item x="1560"/>
        <item x="1357"/>
        <item x="708"/>
        <item x="444"/>
        <item x="1591"/>
        <item x="696"/>
        <item x="1199"/>
        <item x="1536"/>
        <item x="1324"/>
        <item x="82"/>
        <item x="1442"/>
        <item x="1146"/>
        <item x="283"/>
        <item x="589"/>
        <item x="960"/>
        <item x="1171"/>
        <item x="86"/>
        <item x="1276"/>
        <item x="1657"/>
        <item x="1566"/>
        <item x="1201"/>
        <item x="1529"/>
        <item x="1379"/>
        <item x="580"/>
        <item x="63"/>
        <item x="1743"/>
        <item x="761"/>
        <item x="1463"/>
        <item x="1492"/>
        <item x="535"/>
        <item x="728"/>
        <item x="842"/>
        <item x="521"/>
        <item x="764"/>
        <item x="579"/>
        <item x="1554"/>
        <item x="401"/>
        <item x="1315"/>
        <item x="362"/>
        <item x="824"/>
        <item x="1737"/>
        <item x="853"/>
        <item x="1537"/>
        <item x="48"/>
        <item x="850"/>
        <item x="923"/>
        <item x="1523"/>
        <item x="1700"/>
        <item x="1384"/>
        <item x="982"/>
        <item x="468"/>
        <item x="1285"/>
        <item x="1119"/>
        <item x="204"/>
        <item x="1673"/>
        <item x="1032"/>
        <item x="1613"/>
        <item x="1345"/>
        <item x="1207"/>
        <item x="201"/>
        <item x="373"/>
        <item x="724"/>
        <item x="959"/>
        <item x="1716"/>
        <item x="1193"/>
        <item x="100"/>
        <item x="45"/>
        <item x="641"/>
        <item x="1362"/>
        <item x="803"/>
        <item x="457"/>
        <item x="699"/>
        <item x="1361"/>
        <item x="1886"/>
        <item x="1355"/>
        <item x="771"/>
        <item x="436"/>
        <item x="1066"/>
        <item x="1831"/>
        <item x="782"/>
        <item x="687"/>
        <item x="237"/>
        <item x="390"/>
        <item x="777"/>
        <item x="1842"/>
        <item x="361"/>
        <item x="1467"/>
        <item x="404"/>
        <item x="217"/>
        <item x="383"/>
        <item x="1771"/>
        <item x="794"/>
        <item x="532"/>
        <item x="586"/>
        <item x="378"/>
        <item x="1048"/>
        <item x="478"/>
        <item x="358"/>
        <item x="38"/>
        <item x="1530"/>
        <item x="332"/>
        <item x="835"/>
        <item x="1495"/>
        <item x="1841"/>
        <item x="139"/>
        <item x="752"/>
        <item x="30"/>
        <item x="1478"/>
        <item x="690"/>
        <item x="1735"/>
        <item x="1514"/>
        <item x="169"/>
        <item x="851"/>
        <item x="609"/>
        <item x="102"/>
        <item x="1772"/>
        <item x="980"/>
        <item x="24"/>
        <item x="1293"/>
        <item x="524"/>
        <item x="319"/>
        <item x="702"/>
        <item x="1694"/>
        <item x="869"/>
        <item x="507"/>
        <item x="654"/>
        <item x="564"/>
        <item x="105"/>
        <item x="1682"/>
        <item x="1717"/>
        <item x="683"/>
        <item x="1187"/>
        <item x="1307"/>
        <item x="1498"/>
        <item x="974"/>
        <item x="1603"/>
        <item x="1173"/>
        <item x="1881"/>
        <item x="784"/>
        <item x="1240"/>
        <item x="636"/>
        <item x="1298"/>
        <item x="577"/>
        <item x="1342"/>
        <item x="1710"/>
        <item x="1733"/>
        <item x="711"/>
        <item x="562"/>
        <item x="849"/>
        <item x="127"/>
        <item x="1223"/>
        <item x="1583"/>
        <item x="1549"/>
        <item x="1703"/>
        <item x="324"/>
        <item x="640"/>
        <item x="1745"/>
        <item x="692"/>
        <item x="463"/>
        <item x="623"/>
        <item x="1182"/>
        <item x="621"/>
        <item x="1167"/>
        <item x="115"/>
        <item x="1666"/>
        <item x="242"/>
        <item x="863"/>
        <item x="1474"/>
        <item x="1728"/>
        <item x="54"/>
        <item x="418"/>
        <item x="209"/>
        <item x="27"/>
        <item x="820"/>
        <item x="1619"/>
        <item x="1589"/>
        <item x="1454"/>
        <item x="1045"/>
        <item x="743"/>
        <item x="1346"/>
        <item x="1138"/>
        <item x="1023"/>
        <item x="885"/>
        <item x="1213"/>
        <item x="461"/>
        <item x="856"/>
        <item x="1239"/>
        <item x="1539"/>
        <item x="370"/>
        <item x="1731"/>
        <item x="1773"/>
        <item x="639"/>
        <item x="4"/>
        <item x="1124"/>
        <item x="417"/>
        <item x="10"/>
        <item x="313"/>
        <item x="301"/>
        <item x="1468"/>
        <item x="560"/>
        <item x="1437"/>
        <item x="422"/>
        <item x="1796"/>
        <item x="658"/>
        <item x="229"/>
        <item x="963"/>
        <item x="547"/>
        <item x="538"/>
        <item x="348"/>
        <item x="349"/>
        <item x="395"/>
        <item x="1548"/>
        <item x="476"/>
        <item x="844"/>
        <item x="931"/>
        <item x="377"/>
        <item x="1690"/>
        <item x="1439"/>
        <item x="1527"/>
        <item x="1458"/>
        <item x="1065"/>
        <item x="1416"/>
        <item x="1525"/>
        <item x="1267"/>
        <item x="448"/>
        <item x="871"/>
        <item x="509"/>
        <item x="1562"/>
        <item x="198"/>
        <item x="0"/>
        <item x="414"/>
        <item x="15"/>
        <item x="1475"/>
        <item x="865"/>
        <item x="1683"/>
        <item x="1540"/>
        <item x="1531"/>
        <item x="693"/>
        <item x="546"/>
        <item x="688"/>
        <item x="734"/>
        <item x="408"/>
        <item x="133"/>
        <item x="1035"/>
        <item x="151"/>
        <item x="1247"/>
        <item x="1790"/>
        <item x="906"/>
        <item x="1834"/>
        <item x="1887"/>
        <item x="1153"/>
        <item x="354"/>
        <item x="1457"/>
        <item x="582"/>
        <item x="1302"/>
        <item x="1251"/>
        <item x="1198"/>
        <item x="790"/>
        <item x="976"/>
        <item x="1347"/>
        <item x="686"/>
        <item x="423"/>
        <item x="1234"/>
        <item x="787"/>
        <item x="260"/>
        <item x="1741"/>
        <item x="1257"/>
        <item x="548"/>
        <item x="859"/>
        <item x="744"/>
        <item x="916"/>
        <item x="1375"/>
        <item x="1818"/>
        <item x="1686"/>
        <item x="451"/>
        <item x="453"/>
        <item x="1649"/>
        <item x="64"/>
        <item x="442"/>
        <item x="1545"/>
        <item x="920"/>
        <item x="770"/>
        <item x="1489"/>
        <item x="1477"/>
        <item x="779"/>
        <item x="1452"/>
        <item x="1237"/>
        <item x="1472"/>
        <item x="411"/>
        <item x="1413"/>
        <item x="43"/>
        <item x="727"/>
        <item x="47"/>
        <item x="156"/>
        <item x="375"/>
        <item x="867"/>
        <item x="1479"/>
        <item x="1860"/>
        <item x="12"/>
        <item x="1524"/>
        <item x="600"/>
        <item x="530"/>
        <item x="1336"/>
        <item x="1814"/>
        <item x="528"/>
        <item x="904"/>
        <item x="1078"/>
        <item x="1"/>
        <item x="129"/>
        <item x="703"/>
        <item x="1653"/>
        <item x="1845"/>
        <item x="1328"/>
        <item x="946"/>
        <item x="707"/>
        <item x="1755"/>
        <item x="570"/>
        <item x="149"/>
        <item x="634"/>
        <item x="205"/>
        <item x="1126"/>
        <item x="886"/>
        <item x="1043"/>
        <item x="659"/>
        <item x="998"/>
        <item x="1071"/>
        <item x="1706"/>
        <item x="651"/>
        <item x="1460"/>
        <item x="738"/>
        <item x="1465"/>
        <item x="1782"/>
        <item x="1128"/>
        <item x="95"/>
        <item x="774"/>
        <item x="1512"/>
        <item x="171"/>
        <item x="1412"/>
        <item x="1378"/>
        <item x="749"/>
        <item x="1222"/>
        <item x="1840"/>
        <item x="1559"/>
        <item x="1692"/>
        <item x="1754"/>
        <item x="1828"/>
        <item x="232"/>
        <item x="1144"/>
        <item x="1243"/>
        <item x="214"/>
        <item x="763"/>
        <item x="962"/>
        <item x="751"/>
        <item x="1421"/>
        <item x="1459"/>
        <item x="482"/>
        <item x="1846"/>
        <item x="1715"/>
        <item x="1296"/>
        <item x="1418"/>
        <item x="950"/>
        <item x="1062"/>
        <item x="1217"/>
        <item x="955"/>
        <item x="1113"/>
        <item x="386"/>
        <item x="1629"/>
        <item x="26"/>
        <item x="1434"/>
        <item x="1231"/>
        <item x="1639"/>
        <item x="1248"/>
        <item x="828"/>
        <item x="116"/>
        <item x="62"/>
        <item x="1865"/>
        <item x="1547"/>
        <item x="1824"/>
        <item x="948"/>
        <item x="813"/>
        <item x="167"/>
        <item x="809"/>
        <item x="1107"/>
        <item x="1890"/>
        <item x="1349"/>
        <item x="643"/>
        <item x="297"/>
        <item x="620"/>
        <item x="1510"/>
        <item x="1112"/>
        <item x="1008"/>
        <item x="1627"/>
        <item x="551"/>
        <item x="1836"/>
        <item x="255"/>
        <item x="3"/>
        <item x="1392"/>
        <item x="34"/>
        <item x="134"/>
        <item x="1238"/>
        <item x="1051"/>
        <item x="162"/>
        <item x="1216"/>
        <item x="1366"/>
        <item x="1633"/>
        <item x="121"/>
        <item x="288"/>
        <item x="501"/>
        <item x="385"/>
        <item x="1013"/>
        <item x="1383"/>
        <item x="928"/>
        <item x="678"/>
        <item x="1089"/>
        <item x="1631"/>
        <item x="729"/>
        <item x="1070"/>
        <item x="211"/>
        <item x="68"/>
        <item x="1643"/>
        <item x="1339"/>
        <item x="664"/>
        <item x="1575"/>
        <item x="1334"/>
        <item x="1456"/>
        <item x="520"/>
        <item x="1184"/>
        <item x="1432"/>
        <item x="1118"/>
        <item x="902"/>
        <item x="177"/>
        <item x="864"/>
        <item x="873"/>
        <item x="924"/>
        <item x="1046"/>
        <item x="19"/>
        <item x="1624"/>
        <item x="915"/>
        <item x="114"/>
        <item x="1265"/>
        <item x="223"/>
        <item x="193"/>
        <item x="919"/>
        <item x="605"/>
        <item x="504"/>
        <item x="1077"/>
        <item x="978"/>
        <item x="857"/>
        <item x="1558"/>
        <item x="5"/>
        <item x="598"/>
        <item x="479"/>
        <item x="1506"/>
        <item x="455"/>
        <item x="1037"/>
        <item x="84"/>
        <item x="1585"/>
        <item x="533"/>
        <item x="1283"/>
        <item x="673"/>
        <item x="656"/>
        <item x="1870"/>
        <item x="1552"/>
        <item x="108"/>
        <item x="1729"/>
        <item x="757"/>
        <item x="571"/>
        <item x="224"/>
        <item x="1553"/>
        <item x="136"/>
        <item x="1533"/>
        <item x="922"/>
        <item x="265"/>
        <item x="1059"/>
        <item x="1884"/>
        <item x="1130"/>
        <item x="197"/>
        <item x="170"/>
        <item x="291"/>
        <item x="1868"/>
        <item x="561"/>
        <item x="1838"/>
        <item x="1664"/>
        <item x="403"/>
        <item x="622"/>
        <item x="1295"/>
        <item x="1081"/>
        <item x="1180"/>
        <item x="110"/>
        <item x="1344"/>
        <item x="1847"/>
        <item x="1581"/>
        <item x="486"/>
        <item x="1578"/>
        <item x="1308"/>
        <item x="1658"/>
        <item x="1877"/>
        <item x="492"/>
        <item x="1614"/>
        <item x="517"/>
        <item x="984"/>
        <item x="1807"/>
        <item x="1520"/>
        <item x="1794"/>
        <item x="253"/>
        <item x="553"/>
        <item x="1006"/>
        <item x="722"/>
        <item x="387"/>
        <item x="1408"/>
        <item x="880"/>
        <item x="925"/>
        <item x="1691"/>
        <item x="994"/>
        <item x="83"/>
        <item x="1609"/>
        <item x="515"/>
        <item x="1854"/>
        <item x="185"/>
        <item x="719"/>
        <item x="51"/>
        <item x="1047"/>
        <item x="1656"/>
        <item x="537"/>
        <item x="1469"/>
        <item x="39"/>
        <item x="447"/>
        <item x="222"/>
        <item x="954"/>
        <item x="181"/>
        <item x="1301"/>
        <item x="269"/>
        <item x="159"/>
        <item x="1864"/>
        <item x="452"/>
        <item x="731"/>
        <item x="57"/>
        <item x="299"/>
        <item x="218"/>
        <item x="143"/>
        <item x="1461"/>
        <item x="1256"/>
        <item x="1359"/>
        <item x="481"/>
        <item x="1174"/>
        <item x="221"/>
        <item x="773"/>
        <item x="487"/>
        <item x="1388"/>
        <item x="1292"/>
        <item x="590"/>
        <item x="240"/>
        <item x="572"/>
        <item x="1393"/>
        <item x="249"/>
        <item x="961"/>
        <item x="1507"/>
        <item x="1704"/>
        <item x="918"/>
        <item x="644"/>
        <item x="1190"/>
        <item x="1698"/>
        <item x="1801"/>
        <item x="973"/>
        <item x="1135"/>
        <item x="272"/>
        <item x="592"/>
        <item x="1487"/>
        <item x="1500"/>
        <item x="1867"/>
        <item x="1260"/>
        <item x="1133"/>
        <item x="16"/>
        <item x="1576"/>
        <item x="1522"/>
        <item x="1191"/>
        <item x="1085"/>
        <item x="606"/>
        <item x="1402"/>
        <item x="1783"/>
        <item x="674"/>
        <item x="765"/>
        <item x="843"/>
        <item x="1482"/>
        <item x="91"/>
        <item x="505"/>
        <item x="1711"/>
        <item x="125"/>
        <item x="1425"/>
        <item x="1646"/>
        <item x="72"/>
        <item x="1060"/>
        <item x="270"/>
        <item x="1811"/>
        <item x="302"/>
        <item x="212"/>
        <item x="207"/>
        <item x="1098"/>
        <item x="968"/>
        <item x="797"/>
        <item x="1435"/>
        <item x="596"/>
        <item x="318"/>
        <item x="107"/>
        <item x="736"/>
        <item x="1221"/>
        <item x="183"/>
        <item x="585"/>
        <item x="567"/>
        <item x="868"/>
        <item x="1162"/>
        <item x="1719"/>
        <item x="323"/>
        <item x="990"/>
        <item x="398"/>
        <item x="1476"/>
        <item x="338"/>
        <item x="1016"/>
        <item x="71"/>
        <item x="1433"/>
        <item x="892"/>
        <item x="852"/>
        <item x="1026"/>
        <item x="1140"/>
        <item x="1756"/>
        <item x="807"/>
        <item x="1438"/>
        <item x="1511"/>
        <item x="293"/>
        <item x="996"/>
        <item x="350"/>
        <item x="1169"/>
        <item x="1440"/>
        <item x="1403"/>
        <item x="166"/>
        <item x="1696"/>
        <item x="1001"/>
        <item x="1630"/>
        <item x="1739"/>
        <item x="972"/>
        <item x="999"/>
        <item x="263"/>
        <item x="629"/>
        <item x="69"/>
        <item x="1825"/>
        <item x="940"/>
        <item x="309"/>
        <item x="1149"/>
        <item x="1159"/>
        <item x="449"/>
        <item x="709"/>
        <item x="995"/>
        <item x="1161"/>
        <item x="792"/>
        <item x="1810"/>
        <item x="400"/>
        <item x="698"/>
        <item x="287"/>
        <item x="1259"/>
        <item x="1532"/>
        <item x="1009"/>
        <item x="1484"/>
        <item x="241"/>
        <item x="1453"/>
        <item x="788"/>
        <item x="1263"/>
        <item x="1120"/>
        <item x="150"/>
        <item x="113"/>
        <item x="1282"/>
        <item x="182"/>
        <item x="1164"/>
        <item x="1888"/>
        <item x="7"/>
        <item x="1701"/>
        <item x="1872"/>
        <item x="964"/>
        <item x="1714"/>
        <item x="785"/>
        <item x="374"/>
        <item x="1300"/>
        <item x="1571"/>
        <item x="1410"/>
        <item x="975"/>
        <item x="1542"/>
        <item x="1091"/>
        <item x="339"/>
        <item x="614"/>
        <item x="657"/>
        <item x="1253"/>
        <item x="805"/>
        <item x="1493"/>
        <item x="1853"/>
        <item x="1857"/>
        <item x="558"/>
        <item x="554"/>
        <item x="1401"/>
        <item x="1650"/>
        <item x="295"/>
        <item x="1321"/>
        <item x="1815"/>
        <item x="1693"/>
        <item x="516"/>
        <item x="799"/>
        <item x="1165"/>
        <item x="59"/>
        <item x="74"/>
        <item x="559"/>
        <item x="1451"/>
        <item x="1684"/>
        <item x="1663"/>
        <item x="480"/>
        <item x="1851"/>
        <item x="176"/>
        <item x="847"/>
        <item x="399"/>
        <item x="1374"/>
        <item x="952"/>
        <item x="450"/>
        <item x="1063"/>
        <item x="90"/>
        <item x="261"/>
        <item x="1348"/>
        <item x="496"/>
        <item x="921"/>
        <item x="8"/>
        <item x="512"/>
        <item x="89"/>
        <item x="667"/>
        <item x="1647"/>
        <item x="1210"/>
        <item x="712"/>
        <item x="381"/>
        <item x="1115"/>
        <item x="1343"/>
        <item x="477"/>
        <item x="1351"/>
        <item x="273"/>
        <item x="1732"/>
        <item x="1179"/>
        <item x="801"/>
        <item x="346"/>
        <item x="1178"/>
        <item x="368"/>
        <item x="1879"/>
        <item x="550"/>
        <item x="391"/>
        <item x="1029"/>
        <item x="502"/>
        <item x="286"/>
        <item x="814"/>
        <item x="898"/>
        <item x="1705"/>
        <item x="513"/>
        <item x="1134"/>
        <item x="599"/>
        <item x="1751"/>
        <item x="1338"/>
        <item x="1331"/>
        <item x="25"/>
        <item x="128"/>
        <item x="412"/>
        <item x="819"/>
        <item x="104"/>
        <item x="248"/>
        <item x="587"/>
        <item x="697"/>
        <item x="1625"/>
        <item x="1365"/>
        <item x="1116"/>
        <item x="988"/>
        <item x="1734"/>
        <item x="714"/>
        <item x="1404"/>
        <item x="1490"/>
        <item x="1189"/>
        <item x="1208"/>
        <item x="397"/>
        <item x="1318"/>
        <item x="1019"/>
        <item x="172"/>
        <item x="18"/>
        <item x="1088"/>
        <item x="1797"/>
        <item x="430"/>
        <item x="1108"/>
        <item x="1353"/>
        <item x="1121"/>
        <item x="488"/>
        <item x="1039"/>
        <item x="1014"/>
        <item x="700"/>
        <item x="506"/>
        <item x="840"/>
        <item x="1270"/>
        <item x="862"/>
        <item x="1480"/>
        <item x="1306"/>
        <item x="410"/>
        <item x="1712"/>
        <item x="1788"/>
        <item x="1367"/>
        <item x="1592"/>
        <item x="178"/>
        <item x="896"/>
        <item x="1261"/>
        <item x="914"/>
        <item x="668"/>
        <item x="344"/>
        <item x="1606"/>
        <item x="274"/>
        <item x="911"/>
        <item x="1333"/>
        <item x="75"/>
        <item x="1090"/>
        <item x="821"/>
        <item x="890"/>
        <item x="1832"/>
        <item x="881"/>
        <item x="1102"/>
        <item x="772"/>
        <item x="1356"/>
        <item x="1521"/>
        <item x="328"/>
        <item x="1455"/>
        <item x="165"/>
        <item x="130"/>
        <item x="1286"/>
        <item x="1196"/>
        <item x="574"/>
        <item x="101"/>
        <item x="1409"/>
        <item x="1314"/>
        <item x="189"/>
        <item x="1203"/>
        <item x="1598"/>
        <item x="730"/>
        <item x="1204"/>
        <item x="1764"/>
        <item x="146"/>
        <item x="439"/>
        <item x="345"/>
        <item x="816"/>
        <item x="493"/>
        <item x="1822"/>
        <item x="1094"/>
        <item x="1096"/>
        <item x="292"/>
        <item x="289"/>
        <item x="1076"/>
        <item x="1792"/>
        <item x="179"/>
        <item x="267"/>
        <item x="1640"/>
        <item x="679"/>
        <item x="675"/>
        <item x="525"/>
        <item x="73"/>
        <item x="989"/>
        <item x="1414"/>
        <item x="1067"/>
        <item x="1103"/>
        <item x="1781"/>
        <item x="1311"/>
        <item x="1568"/>
        <item x="811"/>
        <item x="42"/>
        <item x="1385"/>
        <item x="353"/>
        <item x="1607"/>
        <item x="615"/>
        <item x="131"/>
        <item x="927"/>
        <item x="1779"/>
        <item x="1863"/>
        <item x="1677"/>
        <item x="737"/>
        <item x="947"/>
        <item x="1155"/>
        <item x="817"/>
        <item x="81"/>
        <item x="264"/>
        <item x="1064"/>
        <item x="1499"/>
        <item x="1158"/>
        <item x="281"/>
        <item x="300"/>
        <item x="315"/>
        <item x="1123"/>
        <item x="243"/>
        <item x="1534"/>
        <item x="1546"/>
        <item x="689"/>
        <item x="893"/>
        <item x="565"/>
        <item x="363"/>
        <item x="56"/>
        <item x="839"/>
        <item x="1192"/>
        <item x="1278"/>
        <item x="1084"/>
        <item x="753"/>
        <item x="1448"/>
        <item x="314"/>
        <item x="1642"/>
        <item x="1721"/>
        <item x="1156"/>
        <item x="1738"/>
        <item x="147"/>
        <item x="872"/>
        <item x="1588"/>
        <item x="231"/>
        <item x="342"/>
        <item x="933"/>
        <item x="343"/>
        <item x="1602"/>
        <item x="335"/>
        <item x="1829"/>
        <item x="194"/>
        <item x="808"/>
        <item x="494"/>
        <item x="1740"/>
        <item x="1185"/>
        <item x="33"/>
        <item x="1637"/>
        <item x="879"/>
        <item x="1720"/>
        <item x="876"/>
        <item x="226"/>
        <item x="1584"/>
        <item x="549"/>
        <item x="511"/>
        <item x="497"/>
        <item x="878"/>
        <item x="1843"/>
        <item x="1569"/>
        <item x="1398"/>
        <item x="1246"/>
        <item x="427"/>
        <item x="1350"/>
        <item x="539"/>
        <item x="1061"/>
        <item x="1793"/>
        <item x="440"/>
        <item x="17"/>
        <item x="987"/>
        <item x="1727"/>
        <item x="1304"/>
        <item x="671"/>
        <item x="642"/>
        <item x="1172"/>
        <item x="1150"/>
        <item x="1675"/>
        <item x="279"/>
        <item x="1612"/>
        <item x="1072"/>
        <item x="355"/>
        <item x="1290"/>
        <item x="1279"/>
        <item x="376"/>
        <item x="1519"/>
        <item x="522"/>
        <item x="1020"/>
        <item x="364"/>
        <item x="661"/>
        <item x="316"/>
        <item x="1668"/>
        <item x="1299"/>
        <item x="594"/>
        <item x="1122"/>
        <item x="1826"/>
        <item x="50"/>
        <item x="1557"/>
        <item x="1486"/>
        <item x="1876"/>
        <item x="1002"/>
        <item x="1086"/>
        <item x="330"/>
        <item x="1874"/>
        <item x="135"/>
        <item x="768"/>
        <item x="1316"/>
        <item x="388"/>
        <item x="320"/>
        <item x="485"/>
        <item x="137"/>
        <item x="1869"/>
        <item x="1780"/>
        <item x="236"/>
        <item x="93"/>
        <item x="1236"/>
        <item x="1443"/>
        <item x="1680"/>
        <item x="604"/>
        <item x="1759"/>
        <item x="608"/>
        <item x="1765"/>
        <item x="1535"/>
        <item x="1441"/>
        <item x="1352"/>
        <item x="887"/>
        <item x="1141"/>
        <item x="396"/>
        <item x="866"/>
        <item x="473"/>
        <item x="725"/>
        <item x="164"/>
        <item x="1264"/>
        <item x="1632"/>
        <item x="1373"/>
        <item x="1042"/>
        <item x="1563"/>
        <item x="1749"/>
        <item x="1644"/>
        <item x="1271"/>
        <item x="88"/>
        <item x="1228"/>
        <item x="1079"/>
        <item x="459"/>
        <item x="723"/>
        <item x="566"/>
        <item x="1268"/>
        <item x="1449"/>
        <item x="87"/>
        <item x="584"/>
        <item x="701"/>
        <item x="775"/>
        <item x="1882"/>
        <item x="1688"/>
        <item x="1423"/>
        <item x="1054"/>
        <item x="161"/>
        <item x="806"/>
        <item x="36"/>
        <item x="1139"/>
        <item x="1215"/>
        <item x="61"/>
        <item x="783"/>
        <item x="575"/>
        <item x="776"/>
        <item x="1494"/>
        <item x="1785"/>
        <item x="1431"/>
        <item x="1288"/>
        <item x="1073"/>
        <item x="402"/>
        <item x="541"/>
        <item x="1574"/>
        <item x="1481"/>
        <item x="1570"/>
        <item x="1791"/>
        <item x="446"/>
        <item x="1599"/>
        <item x="900"/>
        <item x="977"/>
        <item x="334"/>
        <item x="213"/>
        <item x="676"/>
        <item x="1674"/>
        <item x="280"/>
        <item x="628"/>
        <item x="310"/>
        <item x="1056"/>
        <item x="1000"/>
        <item x="993"/>
        <item x="1594"/>
        <item x="1021"/>
        <item x="285"/>
        <item x="595"/>
        <item x="1188"/>
        <item x="1473"/>
        <item x="672"/>
        <item x="845"/>
        <item x="1194"/>
        <item x="830"/>
        <item x="583"/>
        <item x="1767"/>
        <item x="1280"/>
        <item x="1132"/>
        <item x="718"/>
        <item x="951"/>
        <item x="1577"/>
        <item x="1255"/>
        <item x="1848"/>
        <item x="336"/>
        <item x="1012"/>
        <item x="1685"/>
        <item x="60"/>
        <item x="1615"/>
        <item x="53"/>
        <item x="793"/>
        <item t="default"/>
      </items>
    </pivotField>
    <pivotField axis="axisPage" showAll="0">
      <items count="5">
        <item x="3"/>
        <item x="1"/>
        <item x="0"/>
        <item x="2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3">
    <field x="2"/>
    <field x="3"/>
    <field x="-2"/>
  </colFields>
  <colItems count="38">
    <i>
      <x v="1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r="1">
      <x v="4"/>
      <x/>
    </i>
    <i r="2" i="1">
      <x v="1"/>
    </i>
    <i t="default">
      <x v="1"/>
    </i>
    <i t="default" i="1">
      <x v="1"/>
    </i>
    <i>
      <x v="2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r="1">
      <x v="4"/>
      <x/>
    </i>
    <i r="2" i="1">
      <x v="1"/>
    </i>
    <i t="default">
      <x v="2"/>
    </i>
    <i t="default" i="1">
      <x v="2"/>
    </i>
    <i>
      <x v="3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r="1">
      <x v="4"/>
      <x/>
    </i>
    <i r="2" i="1">
      <x v="1"/>
    </i>
    <i t="default">
      <x v="3"/>
    </i>
    <i t="default" i="1">
      <x v="3"/>
    </i>
    <i t="grand">
      <x/>
    </i>
    <i t="grand" i="1">
      <x/>
    </i>
  </colItems>
  <pageFields count="1">
    <pageField fld="6" hier="-1"/>
  </pageFields>
  <dataFields count="2">
    <dataField name="Sales Transactions" fld="4" baseField="1" baseItem="0"/>
    <dataField name="Revenue" fld="5" baseField="1" baseItem="0"/>
  </dataFields>
  <formats count="10">
    <format dxfId="9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format>
    <format dxfId="8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format>
    <format dxfId="7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format>
    <format dxfId="6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format>
    <format dxfId="5">
      <pivotArea collapsedLevelsAreSubtotals="1" fieldPosition="0">
        <references count="3">
          <reference field="4294967294" count="1" selected="0">
            <x v="1"/>
          </reference>
          <reference field="1" count="0"/>
          <reference field="3" count="1" selected="0">
            <x v="4"/>
          </reference>
        </references>
      </pivotArea>
    </format>
    <format dxfId="4">
      <pivotArea field="1" grandCol="1" collapsedLevelsAreSubtotals="1" axis="axisRow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3">
      <pivotArea field="3" grandCol="1" outline="0" collapsedLevelsAreSubtotals="1" axis="axisCol" fieldPosition="1">
        <references count="1">
          <reference field="4294967294" count="1" selected="0">
            <x v="1"/>
          </reference>
        </references>
      </pivotArea>
    </format>
    <format dxfId="2">
      <pivotArea field="3" grandRow="1" outline="0" collapsedLevelsAreSubtotals="1" axis="axisCol" fieldPosition="1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format>
    <format dxfId="1">
      <pivotArea field="2" grandRow="1" outline="0" collapsedLevelsAreSubtotals="1" axis="axisCol" fieldPosition="0">
        <references count="2">
          <reference field="4294967294" count="1" selected="0">
            <x v="1"/>
          </reference>
          <reference field="2" count="1" selected="0" defaultSubtotal="1">
            <x v="3"/>
          </reference>
        </references>
      </pivotArea>
    </format>
    <format dxfId="0">
      <pivotArea field="2" grandRow="1" outline="0" collapsedLevelsAreSubtotals="1" axis="axisCol" fieldPosition="0">
        <references count="2">
          <reference field="4294967294" count="1" selected="0">
            <x v="1"/>
          </reference>
          <reference field="2" count="1" selected="0" defaultSubtotal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FEC7D-07D6-4338-9459-736FC3FBA1A0}">
  <dimension ref="A1:E18"/>
  <sheetViews>
    <sheetView workbookViewId="0">
      <selection activeCell="B1" sqref="B1"/>
    </sheetView>
  </sheetViews>
  <sheetFormatPr defaultRowHeight="15" x14ac:dyDescent="0.25"/>
  <cols>
    <col min="1" max="1" width="22" customWidth="1"/>
    <col min="2" max="2" width="15.5703125" customWidth="1"/>
  </cols>
  <sheetData>
    <row r="1" spans="1:5" x14ac:dyDescent="0.25">
      <c r="A1" t="s">
        <v>24</v>
      </c>
      <c r="B1" s="5">
        <f>10000</f>
        <v>10000</v>
      </c>
    </row>
    <row r="2" spans="1:5" x14ac:dyDescent="0.25">
      <c r="A2" t="s">
        <v>25</v>
      </c>
      <c r="B2" s="5">
        <f>400</f>
        <v>400</v>
      </c>
    </row>
    <row r="3" spans="1:5" x14ac:dyDescent="0.25">
      <c r="B3" s="5"/>
    </row>
    <row r="5" spans="1:5" x14ac:dyDescent="0.25">
      <c r="B5" s="5"/>
    </row>
    <row r="6" spans="1:5" x14ac:dyDescent="0.25">
      <c r="B6" s="5"/>
    </row>
    <row r="7" spans="1:5" x14ac:dyDescent="0.25">
      <c r="B7" s="5"/>
    </row>
    <row r="8" spans="1:5" x14ac:dyDescent="0.25">
      <c r="A8" t="s">
        <v>26</v>
      </c>
      <c r="B8" s="5">
        <f>IF((B14)&lt;$B$1,($B$1-(B14)-$B$2),((-B14)+$B$1+$B$2))</f>
        <v>2600</v>
      </c>
      <c r="D8" t="s">
        <v>27</v>
      </c>
      <c r="E8" t="str">
        <f>IF(AND($B$14&lt;B15,$B$14&lt;B16,$B$14&lt;B17,$B$14&lt;B18),"WIN","LOSS")</f>
        <v>WIN</v>
      </c>
    </row>
    <row r="9" spans="1:5" x14ac:dyDescent="0.25">
      <c r="A9" t="s">
        <v>28</v>
      </c>
      <c r="B9" s="5">
        <f t="shared" ref="B9:B12" si="0">IF((B15)&lt;$B$1,($B$1-(B15)-$B$2),((-B15)+$B$1+$B$2))</f>
        <v>600</v>
      </c>
    </row>
    <row r="10" spans="1:5" x14ac:dyDescent="0.25">
      <c r="A10" t="s">
        <v>29</v>
      </c>
      <c r="B10" s="5">
        <f t="shared" si="0"/>
        <v>-79600</v>
      </c>
    </row>
    <row r="11" spans="1:5" x14ac:dyDescent="0.25">
      <c r="A11" t="s">
        <v>30</v>
      </c>
      <c r="B11" s="5">
        <f t="shared" si="0"/>
        <v>-89600</v>
      </c>
    </row>
    <row r="12" spans="1:5" x14ac:dyDescent="0.25">
      <c r="A12" t="s">
        <v>31</v>
      </c>
      <c r="B12" s="5">
        <f t="shared" si="0"/>
        <v>-9600</v>
      </c>
    </row>
    <row r="14" spans="1:5" x14ac:dyDescent="0.25">
      <c r="A14" t="s">
        <v>32</v>
      </c>
      <c r="B14" s="5">
        <f xml:space="preserve"> 7000</f>
        <v>7000</v>
      </c>
    </row>
    <row r="15" spans="1:5" x14ac:dyDescent="0.25">
      <c r="A15" t="s">
        <v>33</v>
      </c>
      <c r="B15" s="5">
        <f>9000</f>
        <v>9000</v>
      </c>
    </row>
    <row r="16" spans="1:5" x14ac:dyDescent="0.25">
      <c r="A16" t="s">
        <v>34</v>
      </c>
      <c r="B16" s="5">
        <v>90000</v>
      </c>
    </row>
    <row r="17" spans="1:2" x14ac:dyDescent="0.25">
      <c r="A17" t="s">
        <v>35</v>
      </c>
      <c r="B17" s="5">
        <v>100000</v>
      </c>
    </row>
    <row r="18" spans="1:2" x14ac:dyDescent="0.25">
      <c r="A18" t="s">
        <v>36</v>
      </c>
      <c r="B18" s="5">
        <v>20000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7E2F0-806D-4407-B094-AFC2EADAF4C9}">
  <dimension ref="A3:H7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5" width="5" bestFit="1" customWidth="1"/>
    <col min="6" max="6" width="4" bestFit="1" customWidth="1"/>
    <col min="7" max="7" width="5" bestFit="1" customWidth="1"/>
    <col min="8" max="8" width="11.28515625" bestFit="1" customWidth="1"/>
    <col min="9" max="12" width="16.28515625" bestFit="1" customWidth="1"/>
    <col min="13" max="13" width="19.28515625" bestFit="1" customWidth="1"/>
    <col min="14" max="14" width="20.85546875" bestFit="1" customWidth="1"/>
    <col min="15" max="15" width="4.85546875" bestFit="1" customWidth="1"/>
    <col min="16" max="16" width="7.85546875" bestFit="1" customWidth="1"/>
    <col min="17" max="17" width="4.85546875" bestFit="1" customWidth="1"/>
    <col min="18" max="19" width="2" bestFit="1" customWidth="1"/>
    <col min="20" max="20" width="7.85546875" bestFit="1" customWidth="1"/>
    <col min="21" max="21" width="4.85546875" bestFit="1" customWidth="1"/>
    <col min="22" max="23" width="2" bestFit="1" customWidth="1"/>
    <col min="24" max="24" width="7.85546875" bestFit="1" customWidth="1"/>
    <col min="25" max="25" width="4.85546875" bestFit="1" customWidth="1"/>
    <col min="26" max="26" width="2" bestFit="1" customWidth="1"/>
    <col min="27" max="27" width="7.85546875" bestFit="1" customWidth="1"/>
    <col min="28" max="28" width="4.85546875" bestFit="1" customWidth="1"/>
    <col min="29" max="29" width="2" bestFit="1" customWidth="1"/>
    <col min="30" max="30" width="7.85546875" bestFit="1" customWidth="1"/>
    <col min="31" max="31" width="4.85546875" bestFit="1" customWidth="1"/>
    <col min="32" max="32" width="7.85546875" bestFit="1" customWidth="1"/>
    <col min="33" max="33" width="4.85546875" bestFit="1" customWidth="1"/>
    <col min="34" max="34" width="2" bestFit="1" customWidth="1"/>
    <col min="35" max="35" width="7.85546875" bestFit="1" customWidth="1"/>
    <col min="36" max="36" width="4.85546875" bestFit="1" customWidth="1"/>
    <col min="37" max="37" width="7.85546875" bestFit="1" customWidth="1"/>
    <col min="38" max="38" width="4.85546875" bestFit="1" customWidth="1"/>
    <col min="39" max="39" width="7.85546875" bestFit="1" customWidth="1"/>
    <col min="40" max="40" width="4.85546875" bestFit="1" customWidth="1"/>
    <col min="41" max="41" width="2" bestFit="1" customWidth="1"/>
    <col min="42" max="42" width="7.85546875" bestFit="1" customWidth="1"/>
    <col min="43" max="43" width="4.85546875" bestFit="1" customWidth="1"/>
    <col min="44" max="44" width="2" bestFit="1" customWidth="1"/>
    <col min="45" max="45" width="7.85546875" bestFit="1" customWidth="1"/>
    <col min="46" max="46" width="4.85546875" bestFit="1" customWidth="1"/>
    <col min="47" max="47" width="2" bestFit="1" customWidth="1"/>
    <col min="48" max="48" width="7.85546875" bestFit="1" customWidth="1"/>
    <col min="49" max="49" width="4.85546875" bestFit="1" customWidth="1"/>
    <col min="50" max="50" width="2" bestFit="1" customWidth="1"/>
    <col min="51" max="51" width="7.85546875" bestFit="1" customWidth="1"/>
    <col min="52" max="52" width="4.85546875" bestFit="1" customWidth="1"/>
    <col min="53" max="54" width="2" bestFit="1" customWidth="1"/>
    <col min="55" max="55" width="7.85546875" bestFit="1" customWidth="1"/>
    <col min="56" max="56" width="4.85546875" bestFit="1" customWidth="1"/>
    <col min="57" max="58" width="2" bestFit="1" customWidth="1"/>
    <col min="59" max="59" width="7.85546875" bestFit="1" customWidth="1"/>
    <col min="60" max="60" width="4.85546875" bestFit="1" customWidth="1"/>
    <col min="61" max="61" width="2" bestFit="1" customWidth="1"/>
    <col min="62" max="62" width="7.85546875" bestFit="1" customWidth="1"/>
    <col min="63" max="63" width="4.85546875" bestFit="1" customWidth="1"/>
    <col min="64" max="64" width="2" bestFit="1" customWidth="1"/>
    <col min="65" max="65" width="7.85546875" bestFit="1" customWidth="1"/>
    <col min="66" max="66" width="4.85546875" bestFit="1" customWidth="1"/>
    <col min="67" max="68" width="2" bestFit="1" customWidth="1"/>
    <col min="69" max="69" width="7.85546875" bestFit="1" customWidth="1"/>
    <col min="70" max="70" width="4.85546875" bestFit="1" customWidth="1"/>
    <col min="71" max="72" width="2" bestFit="1" customWidth="1"/>
    <col min="73" max="73" width="7.85546875" bestFit="1" customWidth="1"/>
    <col min="74" max="74" width="4.85546875" bestFit="1" customWidth="1"/>
    <col min="75" max="75" width="2" bestFit="1" customWidth="1"/>
    <col min="76" max="76" width="7.85546875" bestFit="1" customWidth="1"/>
    <col min="77" max="77" width="4.85546875" bestFit="1" customWidth="1"/>
    <col min="78" max="79" width="2" bestFit="1" customWidth="1"/>
    <col min="80" max="80" width="7.85546875" bestFit="1" customWidth="1"/>
    <col min="81" max="81" width="4.85546875" bestFit="1" customWidth="1"/>
    <col min="82" max="83" width="2" bestFit="1" customWidth="1"/>
    <col min="84" max="84" width="7.85546875" bestFit="1" customWidth="1"/>
    <col min="85" max="85" width="4.85546875" bestFit="1" customWidth="1"/>
    <col min="86" max="88" width="2" bestFit="1" customWidth="1"/>
    <col min="89" max="89" width="7.85546875" bestFit="1" customWidth="1"/>
    <col min="90" max="90" width="4.85546875" bestFit="1" customWidth="1"/>
    <col min="91" max="91" width="2" bestFit="1" customWidth="1"/>
    <col min="92" max="92" width="7.85546875" bestFit="1" customWidth="1"/>
    <col min="93" max="93" width="4.85546875" bestFit="1" customWidth="1"/>
    <col min="94" max="94" width="2" bestFit="1" customWidth="1"/>
    <col min="95" max="95" width="7.85546875" bestFit="1" customWidth="1"/>
    <col min="96" max="96" width="4.85546875" bestFit="1" customWidth="1"/>
    <col min="97" max="97" width="7.85546875" bestFit="1" customWidth="1"/>
    <col min="98" max="98" width="4.85546875" bestFit="1" customWidth="1"/>
    <col min="99" max="100" width="2" bestFit="1" customWidth="1"/>
    <col min="101" max="101" width="7.85546875" bestFit="1" customWidth="1"/>
    <col min="102" max="102" width="4.85546875" bestFit="1" customWidth="1"/>
    <col min="103" max="104" width="2" bestFit="1" customWidth="1"/>
    <col min="105" max="105" width="7.85546875" bestFit="1" customWidth="1"/>
    <col min="106" max="106" width="4.85546875" bestFit="1" customWidth="1"/>
    <col min="107" max="108" width="2" bestFit="1" customWidth="1"/>
    <col min="109" max="109" width="7.85546875" bestFit="1" customWidth="1"/>
    <col min="110" max="110" width="4.85546875" bestFit="1" customWidth="1"/>
    <col min="111" max="112" width="2" bestFit="1" customWidth="1"/>
    <col min="113" max="113" width="7.85546875" bestFit="1" customWidth="1"/>
    <col min="114" max="114" width="4.85546875" bestFit="1" customWidth="1"/>
    <col min="115" max="115" width="2" bestFit="1" customWidth="1"/>
    <col min="116" max="116" width="7.85546875" bestFit="1" customWidth="1"/>
    <col min="117" max="117" width="4.85546875" bestFit="1" customWidth="1"/>
    <col min="118" max="118" width="7.85546875" bestFit="1" customWidth="1"/>
    <col min="119" max="119" width="4.85546875" bestFit="1" customWidth="1"/>
    <col min="120" max="120" width="7.85546875" bestFit="1" customWidth="1"/>
    <col min="121" max="121" width="4.85546875" bestFit="1" customWidth="1"/>
    <col min="122" max="122" width="2" bestFit="1" customWidth="1"/>
    <col min="123" max="123" width="7.85546875" bestFit="1" customWidth="1"/>
    <col min="124" max="124" width="4.85546875" bestFit="1" customWidth="1"/>
    <col min="125" max="125" width="2" bestFit="1" customWidth="1"/>
    <col min="126" max="126" width="7.85546875" bestFit="1" customWidth="1"/>
    <col min="127" max="127" width="4.85546875" bestFit="1" customWidth="1"/>
    <col min="128" max="129" width="2" bestFit="1" customWidth="1"/>
    <col min="130" max="130" width="7.85546875" bestFit="1" customWidth="1"/>
    <col min="131" max="131" width="4.85546875" bestFit="1" customWidth="1"/>
    <col min="132" max="132" width="7.85546875" bestFit="1" customWidth="1"/>
    <col min="133" max="133" width="4.85546875" bestFit="1" customWidth="1"/>
    <col min="134" max="134" width="7.85546875" bestFit="1" customWidth="1"/>
    <col min="135" max="135" width="4.85546875" bestFit="1" customWidth="1"/>
    <col min="136" max="136" width="2" bestFit="1" customWidth="1"/>
    <col min="137" max="137" width="7.85546875" bestFit="1" customWidth="1"/>
    <col min="138" max="138" width="4.85546875" bestFit="1" customWidth="1"/>
    <col min="139" max="139" width="2" bestFit="1" customWidth="1"/>
    <col min="140" max="140" width="7.85546875" bestFit="1" customWidth="1"/>
    <col min="141" max="141" width="4.85546875" bestFit="1" customWidth="1"/>
    <col min="142" max="142" width="7.85546875" bestFit="1" customWidth="1"/>
    <col min="143" max="143" width="4.85546875" bestFit="1" customWidth="1"/>
    <col min="144" max="145" width="2" bestFit="1" customWidth="1"/>
    <col min="146" max="146" width="7.85546875" bestFit="1" customWidth="1"/>
    <col min="147" max="147" width="4.85546875" bestFit="1" customWidth="1"/>
    <col min="148" max="148" width="7.85546875" bestFit="1" customWidth="1"/>
    <col min="149" max="149" width="4.85546875" bestFit="1" customWidth="1"/>
    <col min="150" max="150" width="7.85546875" bestFit="1" customWidth="1"/>
    <col min="151" max="151" width="4.85546875" bestFit="1" customWidth="1"/>
    <col min="152" max="152" width="7.85546875" bestFit="1" customWidth="1"/>
    <col min="153" max="153" width="4.85546875" bestFit="1" customWidth="1"/>
    <col min="154" max="154" width="2" bestFit="1" customWidth="1"/>
    <col min="155" max="155" width="7.85546875" bestFit="1" customWidth="1"/>
    <col min="156" max="156" width="4.85546875" bestFit="1" customWidth="1"/>
    <col min="157" max="157" width="7.85546875" bestFit="1" customWidth="1"/>
    <col min="158" max="158" width="4.85546875" bestFit="1" customWidth="1"/>
    <col min="159" max="159" width="7.85546875" bestFit="1" customWidth="1"/>
    <col min="160" max="160" width="11.28515625" bestFit="1" customWidth="1"/>
  </cols>
  <sheetData>
    <row r="3" spans="1:8" x14ac:dyDescent="0.25">
      <c r="A3" s="6" t="s">
        <v>92</v>
      </c>
      <c r="B3" s="6" t="s">
        <v>54</v>
      </c>
    </row>
    <row r="4" spans="1:8" x14ac:dyDescent="0.25">
      <c r="A4" s="6" t="s">
        <v>91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 t="s">
        <v>48</v>
      </c>
    </row>
    <row r="5" spans="1:8" x14ac:dyDescent="0.25">
      <c r="A5" s="11" t="s">
        <v>90</v>
      </c>
      <c r="B5">
        <v>388</v>
      </c>
      <c r="C5">
        <v>960</v>
      </c>
      <c r="D5">
        <v>1001</v>
      </c>
      <c r="E5">
        <v>1259</v>
      </c>
      <c r="F5">
        <v>199</v>
      </c>
      <c r="G5">
        <v>515</v>
      </c>
      <c r="H5">
        <v>4322</v>
      </c>
    </row>
    <row r="6" spans="1:8" x14ac:dyDescent="0.25">
      <c r="A6" s="11" t="s">
        <v>89</v>
      </c>
      <c r="B6">
        <v>362</v>
      </c>
      <c r="C6">
        <v>841</v>
      </c>
      <c r="D6">
        <v>983</v>
      </c>
      <c r="E6">
        <v>811</v>
      </c>
      <c r="F6">
        <v>308</v>
      </c>
      <c r="G6">
        <v>553</v>
      </c>
      <c r="H6">
        <v>3858</v>
      </c>
    </row>
    <row r="7" spans="1:8" x14ac:dyDescent="0.25">
      <c r="A7" s="11" t="s">
        <v>48</v>
      </c>
      <c r="B7">
        <v>750</v>
      </c>
      <c r="C7">
        <v>1801</v>
      </c>
      <c r="D7">
        <v>1984</v>
      </c>
      <c r="E7">
        <v>2070</v>
      </c>
      <c r="F7">
        <v>507</v>
      </c>
      <c r="G7">
        <v>1068</v>
      </c>
      <c r="H7">
        <v>8180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DD3B7-B67E-4103-86C1-B74292F64A6D}">
  <dimension ref="A1:AM16"/>
  <sheetViews>
    <sheetView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17.28515625" bestFit="1" customWidth="1"/>
    <col min="3" max="3" width="11.5703125" bestFit="1" customWidth="1"/>
    <col min="4" max="4" width="17.28515625" bestFit="1" customWidth="1"/>
    <col min="5" max="5" width="11.5703125" bestFit="1" customWidth="1"/>
    <col min="6" max="6" width="17.28515625" bestFit="1" customWidth="1"/>
    <col min="7" max="7" width="11.5703125" bestFit="1" customWidth="1"/>
    <col min="8" max="8" width="17.28515625" bestFit="1" customWidth="1"/>
    <col min="9" max="9" width="10.5703125" bestFit="1" customWidth="1"/>
    <col min="10" max="10" width="17.28515625" bestFit="1" customWidth="1"/>
    <col min="11" max="11" width="11.5703125" bestFit="1" customWidth="1"/>
    <col min="12" max="12" width="21.85546875" bestFit="1" customWidth="1"/>
    <col min="13" max="13" width="13.42578125" bestFit="1" customWidth="1"/>
    <col min="14" max="14" width="17.28515625" bestFit="1" customWidth="1"/>
    <col min="15" max="15" width="11.5703125" bestFit="1" customWidth="1"/>
    <col min="16" max="16" width="17.28515625" bestFit="1" customWidth="1"/>
    <col min="17" max="17" width="11.5703125" bestFit="1" customWidth="1"/>
    <col min="18" max="18" width="17.28515625" bestFit="1" customWidth="1"/>
    <col min="19" max="19" width="11.5703125" bestFit="1" customWidth="1"/>
    <col min="20" max="20" width="17.28515625" bestFit="1" customWidth="1"/>
    <col min="21" max="21" width="10.5703125" bestFit="1" customWidth="1"/>
    <col min="22" max="22" width="17.28515625" bestFit="1" customWidth="1"/>
    <col min="23" max="23" width="11.5703125" bestFit="1" customWidth="1"/>
    <col min="24" max="24" width="21.85546875" bestFit="1" customWidth="1"/>
    <col min="25" max="25" width="13.42578125" bestFit="1" customWidth="1"/>
    <col min="26" max="26" width="17.28515625" bestFit="1" customWidth="1"/>
    <col min="27" max="27" width="11.5703125" bestFit="1" customWidth="1"/>
    <col min="28" max="28" width="17.28515625" bestFit="1" customWidth="1"/>
    <col min="29" max="29" width="11.5703125" bestFit="1" customWidth="1"/>
    <col min="30" max="30" width="17.28515625" bestFit="1" customWidth="1"/>
    <col min="31" max="31" width="11.5703125" bestFit="1" customWidth="1"/>
    <col min="32" max="32" width="17.28515625" bestFit="1" customWidth="1"/>
    <col min="33" max="33" width="10.5703125" bestFit="1" customWidth="1"/>
    <col min="34" max="34" width="17.28515625" bestFit="1" customWidth="1"/>
    <col min="35" max="35" width="11.5703125" bestFit="1" customWidth="1"/>
    <col min="36" max="36" width="21.85546875" bestFit="1" customWidth="1"/>
    <col min="37" max="37" width="13.42578125" bestFit="1" customWidth="1"/>
    <col min="38" max="38" width="22.28515625" bestFit="1" customWidth="1"/>
    <col min="39" max="39" width="13.85546875" bestFit="1" customWidth="1"/>
    <col min="40" max="40" width="21.7109375" bestFit="1" customWidth="1"/>
    <col min="41" max="41" width="13.28515625" bestFit="1" customWidth="1"/>
    <col min="42" max="42" width="21.85546875" bestFit="1" customWidth="1"/>
    <col min="43" max="43" width="13.42578125" bestFit="1" customWidth="1"/>
    <col min="44" max="44" width="17.28515625" bestFit="1" customWidth="1"/>
    <col min="45" max="45" width="12" bestFit="1" customWidth="1"/>
    <col min="46" max="46" width="17.28515625" bestFit="1" customWidth="1"/>
    <col min="47" max="47" width="12" bestFit="1" customWidth="1"/>
    <col min="48" max="48" width="17.28515625" bestFit="1" customWidth="1"/>
    <col min="49" max="49" width="12" bestFit="1" customWidth="1"/>
    <col min="50" max="50" width="17.28515625" bestFit="1" customWidth="1"/>
    <col min="51" max="51" width="9" bestFit="1" customWidth="1"/>
    <col min="52" max="52" width="17.28515625" bestFit="1" customWidth="1"/>
    <col min="53" max="53" width="9" bestFit="1" customWidth="1"/>
    <col min="54" max="54" width="17.28515625" bestFit="1" customWidth="1"/>
    <col min="55" max="55" width="9" bestFit="1" customWidth="1"/>
    <col min="56" max="56" width="17.28515625" bestFit="1" customWidth="1"/>
    <col min="57" max="57" width="8.85546875" bestFit="1" customWidth="1"/>
    <col min="58" max="58" width="17.28515625" bestFit="1" customWidth="1"/>
    <col min="59" max="59" width="9" bestFit="1" customWidth="1"/>
    <col min="60" max="60" width="20.7109375" bestFit="1" customWidth="1"/>
    <col min="61" max="61" width="12.7109375" bestFit="1" customWidth="1"/>
    <col min="62" max="62" width="17.28515625" bestFit="1" customWidth="1"/>
    <col min="63" max="63" width="8.85546875" bestFit="1" customWidth="1"/>
    <col min="64" max="64" width="17.28515625" bestFit="1" customWidth="1"/>
    <col min="65" max="65" width="8.85546875" bestFit="1" customWidth="1"/>
    <col min="66" max="66" width="17.28515625" bestFit="1" customWidth="1"/>
    <col min="67" max="67" width="9" bestFit="1" customWidth="1"/>
    <col min="68" max="68" width="17.28515625" bestFit="1" customWidth="1"/>
    <col min="69" max="69" width="8.85546875" bestFit="1" customWidth="1"/>
    <col min="70" max="70" width="21.42578125" bestFit="1" customWidth="1"/>
    <col min="71" max="71" width="12.85546875" bestFit="1" customWidth="1"/>
    <col min="72" max="72" width="17.28515625" bestFit="1" customWidth="1"/>
    <col min="73" max="73" width="9" bestFit="1" customWidth="1"/>
    <col min="74" max="74" width="17.28515625" bestFit="1" customWidth="1"/>
    <col min="75" max="75" width="9" bestFit="1" customWidth="1"/>
    <col min="76" max="76" width="17.28515625" bestFit="1" customWidth="1"/>
    <col min="77" max="77" width="9" bestFit="1" customWidth="1"/>
    <col min="78" max="78" width="17.28515625" bestFit="1" customWidth="1"/>
    <col min="79" max="79" width="9" bestFit="1" customWidth="1"/>
    <col min="80" max="80" width="17.28515625" bestFit="1" customWidth="1"/>
    <col min="81" max="81" width="9" bestFit="1" customWidth="1"/>
    <col min="82" max="82" width="21" bestFit="1" customWidth="1"/>
    <col min="83" max="83" width="12.5703125" bestFit="1" customWidth="1"/>
    <col min="84" max="84" width="21.7109375" bestFit="1" customWidth="1"/>
    <col min="85" max="85" width="13.28515625" bestFit="1" customWidth="1"/>
    <col min="86" max="86" width="21.85546875" bestFit="1" customWidth="1"/>
    <col min="87" max="87" width="13.42578125" bestFit="1" customWidth="1"/>
    <col min="88" max="88" width="17.28515625" bestFit="1" customWidth="1"/>
    <col min="89" max="89" width="12" bestFit="1" customWidth="1"/>
    <col min="90" max="90" width="17.28515625" bestFit="1" customWidth="1"/>
    <col min="91" max="91" width="12" bestFit="1" customWidth="1"/>
    <col min="92" max="92" width="17.28515625" bestFit="1" customWidth="1"/>
    <col min="93" max="93" width="12" bestFit="1" customWidth="1"/>
    <col min="94" max="94" width="17.28515625" bestFit="1" customWidth="1"/>
    <col min="95" max="95" width="9" bestFit="1" customWidth="1"/>
    <col min="96" max="96" width="17.28515625" bestFit="1" customWidth="1"/>
    <col min="97" max="97" width="9" bestFit="1" customWidth="1"/>
    <col min="98" max="98" width="17.28515625" bestFit="1" customWidth="1"/>
    <col min="99" max="99" width="9" bestFit="1" customWidth="1"/>
    <col min="100" max="100" width="17.28515625" bestFit="1" customWidth="1"/>
    <col min="101" max="101" width="9" bestFit="1" customWidth="1"/>
    <col min="102" max="102" width="17.28515625" bestFit="1" customWidth="1"/>
    <col min="103" max="103" width="9" bestFit="1" customWidth="1"/>
    <col min="104" max="104" width="20.7109375" bestFit="1" customWidth="1"/>
    <col min="105" max="105" width="12.28515625" bestFit="1" customWidth="1"/>
    <col min="106" max="106" width="17.28515625" bestFit="1" customWidth="1"/>
    <col min="107" max="107" width="9" bestFit="1" customWidth="1"/>
    <col min="108" max="108" width="17.28515625" bestFit="1" customWidth="1"/>
    <col min="109" max="109" width="9" bestFit="1" customWidth="1"/>
    <col min="110" max="110" width="17.28515625" bestFit="1" customWidth="1"/>
    <col min="111" max="111" width="9" bestFit="1" customWidth="1"/>
    <col min="112" max="112" width="17.28515625" bestFit="1" customWidth="1"/>
    <col min="113" max="113" width="10.5703125" bestFit="1" customWidth="1"/>
    <col min="114" max="114" width="21.42578125" bestFit="1" customWidth="1"/>
    <col min="115" max="115" width="12.85546875" bestFit="1" customWidth="1"/>
    <col min="116" max="116" width="17.28515625" bestFit="1" customWidth="1"/>
    <col min="117" max="117" width="8.85546875" bestFit="1" customWidth="1"/>
    <col min="118" max="118" width="17.28515625" bestFit="1" customWidth="1"/>
    <col min="119" max="119" width="9" bestFit="1" customWidth="1"/>
    <col min="120" max="120" width="17.28515625" bestFit="1" customWidth="1"/>
    <col min="121" max="121" width="9" bestFit="1" customWidth="1"/>
    <col min="122" max="122" width="17.28515625" bestFit="1" customWidth="1"/>
    <col min="123" max="123" width="9" bestFit="1" customWidth="1"/>
    <col min="124" max="124" width="21" bestFit="1" customWidth="1"/>
    <col min="125" max="125" width="12.5703125" bestFit="1" customWidth="1"/>
    <col min="126" max="126" width="21.7109375" bestFit="1" customWidth="1"/>
    <col min="127" max="127" width="13.28515625" bestFit="1" customWidth="1"/>
    <col min="128" max="128" width="21.85546875" bestFit="1" customWidth="1"/>
    <col min="129" max="129" width="13.42578125" bestFit="1" customWidth="1"/>
    <col min="130" max="130" width="22.28515625" bestFit="1" customWidth="1"/>
    <col min="131" max="131" width="13.85546875" bestFit="1" customWidth="1"/>
    <col min="132" max="132" width="17.28515625" bestFit="1" customWidth="1"/>
    <col min="133" max="133" width="8.85546875" bestFit="1" customWidth="1"/>
    <col min="134" max="134" width="21.42578125" bestFit="1" customWidth="1"/>
    <col min="135" max="135" width="12.85546875" bestFit="1" customWidth="1"/>
    <col min="136" max="136" width="17.28515625" bestFit="1" customWidth="1"/>
    <col min="137" max="137" width="9" bestFit="1" customWidth="1"/>
    <col min="138" max="138" width="17.28515625" bestFit="1" customWidth="1"/>
    <col min="139" max="139" width="9" bestFit="1" customWidth="1"/>
    <col min="140" max="140" width="17.28515625" bestFit="1" customWidth="1"/>
    <col min="141" max="141" width="9" bestFit="1" customWidth="1"/>
    <col min="142" max="142" width="17.28515625" bestFit="1" customWidth="1"/>
    <col min="143" max="143" width="9" bestFit="1" customWidth="1"/>
    <col min="144" max="144" width="17.28515625" bestFit="1" customWidth="1"/>
    <col min="145" max="145" width="9" bestFit="1" customWidth="1"/>
    <col min="146" max="146" width="21" bestFit="1" customWidth="1"/>
    <col min="147" max="147" width="12.5703125" bestFit="1" customWidth="1"/>
    <col min="148" max="148" width="21.7109375" bestFit="1" customWidth="1"/>
    <col min="149" max="149" width="13.28515625" bestFit="1" customWidth="1"/>
    <col min="150" max="150" width="21.85546875" bestFit="1" customWidth="1"/>
    <col min="151" max="151" width="13.42578125" bestFit="1" customWidth="1"/>
    <col min="152" max="152" width="17.28515625" bestFit="1" customWidth="1"/>
    <col min="153" max="153" width="12" bestFit="1" customWidth="1"/>
    <col min="154" max="154" width="17.28515625" bestFit="1" customWidth="1"/>
    <col min="155" max="155" width="12" bestFit="1" customWidth="1"/>
    <col min="156" max="156" width="17.28515625" bestFit="1" customWidth="1"/>
    <col min="157" max="157" width="9" bestFit="1" customWidth="1"/>
    <col min="158" max="158" width="17.28515625" bestFit="1" customWidth="1"/>
    <col min="159" max="159" width="9" bestFit="1" customWidth="1"/>
    <col min="160" max="160" width="17.28515625" bestFit="1" customWidth="1"/>
    <col min="161" max="161" width="9" bestFit="1" customWidth="1"/>
    <col min="162" max="162" width="17.28515625" bestFit="1" customWidth="1"/>
    <col min="163" max="163" width="9" bestFit="1" customWidth="1"/>
    <col min="164" max="164" width="17.28515625" bestFit="1" customWidth="1"/>
    <col min="165" max="165" width="9" bestFit="1" customWidth="1"/>
    <col min="166" max="166" width="20.140625" bestFit="1" customWidth="1"/>
    <col min="167" max="167" width="12" bestFit="1" customWidth="1"/>
    <col min="168" max="168" width="17.28515625" bestFit="1" customWidth="1"/>
    <col min="169" max="169" width="9" bestFit="1" customWidth="1"/>
    <col min="170" max="170" width="17.28515625" bestFit="1" customWidth="1"/>
    <col min="171" max="171" width="9" bestFit="1" customWidth="1"/>
    <col min="172" max="172" width="17.28515625" bestFit="1" customWidth="1"/>
    <col min="173" max="173" width="9" bestFit="1" customWidth="1"/>
    <col min="174" max="174" width="17.28515625" bestFit="1" customWidth="1"/>
    <col min="175" max="175" width="8.85546875" bestFit="1" customWidth="1"/>
    <col min="176" max="176" width="17.28515625" bestFit="1" customWidth="1"/>
    <col min="177" max="177" width="9" bestFit="1" customWidth="1"/>
    <col min="178" max="178" width="21.140625" bestFit="1" customWidth="1"/>
    <col min="179" max="179" width="12.7109375" bestFit="1" customWidth="1"/>
    <col min="180" max="180" width="17.28515625" bestFit="1" customWidth="1"/>
    <col min="181" max="181" width="9" bestFit="1" customWidth="1"/>
    <col min="182" max="182" width="17.28515625" bestFit="1" customWidth="1"/>
    <col min="183" max="183" width="9" bestFit="1" customWidth="1"/>
    <col min="184" max="184" width="17.28515625" bestFit="1" customWidth="1"/>
    <col min="185" max="185" width="9" bestFit="1" customWidth="1"/>
    <col min="186" max="186" width="17.28515625" bestFit="1" customWidth="1"/>
    <col min="187" max="187" width="9" bestFit="1" customWidth="1"/>
    <col min="188" max="188" width="17.28515625" bestFit="1" customWidth="1"/>
    <col min="189" max="189" width="9" bestFit="1" customWidth="1"/>
    <col min="190" max="190" width="21" bestFit="1" customWidth="1"/>
    <col min="191" max="191" width="12.7109375" bestFit="1" customWidth="1"/>
    <col min="192" max="192" width="21.7109375" bestFit="1" customWidth="1"/>
    <col min="193" max="193" width="13.28515625" bestFit="1" customWidth="1"/>
    <col min="194" max="194" width="17.28515625" bestFit="1" customWidth="1"/>
    <col min="195" max="195" width="9" bestFit="1" customWidth="1"/>
    <col min="196" max="196" width="17.28515625" bestFit="1" customWidth="1"/>
    <col min="197" max="197" width="9" bestFit="1" customWidth="1"/>
    <col min="198" max="198" width="17.28515625" bestFit="1" customWidth="1"/>
    <col min="199" max="199" width="9" bestFit="1" customWidth="1"/>
    <col min="200" max="200" width="17.28515625" bestFit="1" customWidth="1"/>
    <col min="201" max="201" width="9" bestFit="1" customWidth="1"/>
    <col min="202" max="202" width="17.28515625" bestFit="1" customWidth="1"/>
    <col min="203" max="203" width="9" bestFit="1" customWidth="1"/>
    <col min="204" max="204" width="20.7109375" bestFit="1" customWidth="1"/>
    <col min="205" max="205" width="12.28515625" bestFit="1" customWidth="1"/>
    <col min="206" max="206" width="17.28515625" bestFit="1" customWidth="1"/>
    <col min="207" max="207" width="9" bestFit="1" customWidth="1"/>
    <col min="208" max="208" width="17.28515625" bestFit="1" customWidth="1"/>
    <col min="209" max="209" width="9" bestFit="1" customWidth="1"/>
    <col min="210" max="210" width="17.28515625" bestFit="1" customWidth="1"/>
    <col min="211" max="211" width="9" bestFit="1" customWidth="1"/>
    <col min="212" max="212" width="17.28515625" bestFit="1" customWidth="1"/>
    <col min="213" max="213" width="10.5703125" bestFit="1" customWidth="1"/>
    <col min="214" max="214" width="21.42578125" bestFit="1" customWidth="1"/>
    <col min="215" max="215" width="12.85546875" bestFit="1" customWidth="1"/>
    <col min="216" max="216" width="17.28515625" bestFit="1" customWidth="1"/>
    <col min="217" max="217" width="8.85546875" bestFit="1" customWidth="1"/>
    <col min="218" max="218" width="17.28515625" bestFit="1" customWidth="1"/>
    <col min="219" max="219" width="9" bestFit="1" customWidth="1"/>
    <col min="220" max="220" width="17.28515625" bestFit="1" customWidth="1"/>
    <col min="221" max="221" width="9" bestFit="1" customWidth="1"/>
    <col min="222" max="222" width="17.28515625" bestFit="1" customWidth="1"/>
    <col min="223" max="223" width="9" bestFit="1" customWidth="1"/>
    <col min="224" max="224" width="21" bestFit="1" customWidth="1"/>
    <col min="225" max="225" width="12.5703125" bestFit="1" customWidth="1"/>
    <col min="226" max="226" width="21.7109375" bestFit="1" customWidth="1"/>
    <col min="227" max="227" width="13.28515625" bestFit="1" customWidth="1"/>
    <col min="228" max="228" width="21.85546875" bestFit="1" customWidth="1"/>
    <col min="229" max="229" width="13.42578125" bestFit="1" customWidth="1"/>
    <col min="230" max="230" width="22.28515625" bestFit="1" customWidth="1"/>
    <col min="231" max="231" width="13.85546875" bestFit="1" customWidth="1"/>
    <col min="232" max="232" width="17.28515625" bestFit="1" customWidth="1"/>
    <col min="233" max="233" width="9" bestFit="1" customWidth="1"/>
    <col min="234" max="234" width="17.28515625" bestFit="1" customWidth="1"/>
    <col min="235" max="235" width="9" bestFit="1" customWidth="1"/>
    <col min="236" max="236" width="17.28515625" bestFit="1" customWidth="1"/>
    <col min="237" max="237" width="9" bestFit="1" customWidth="1"/>
    <col min="238" max="238" width="17.28515625" bestFit="1" customWidth="1"/>
    <col min="239" max="239" width="9" bestFit="1" customWidth="1"/>
    <col min="240" max="240" width="21.7109375" bestFit="1" customWidth="1"/>
    <col min="241" max="241" width="13.28515625" bestFit="1" customWidth="1"/>
    <col min="242" max="242" width="17.28515625" bestFit="1" customWidth="1"/>
    <col min="243" max="243" width="9" bestFit="1" customWidth="1"/>
    <col min="244" max="244" width="17.28515625" bestFit="1" customWidth="1"/>
    <col min="245" max="245" width="9" bestFit="1" customWidth="1"/>
    <col min="246" max="246" width="17.28515625" bestFit="1" customWidth="1"/>
    <col min="247" max="247" width="9" bestFit="1" customWidth="1"/>
    <col min="248" max="248" width="17.28515625" bestFit="1" customWidth="1"/>
    <col min="249" max="249" width="9" bestFit="1" customWidth="1"/>
    <col min="250" max="250" width="20.7109375" bestFit="1" customWidth="1"/>
    <col min="251" max="251" width="12.28515625" bestFit="1" customWidth="1"/>
    <col min="252" max="252" width="21.7109375" bestFit="1" customWidth="1"/>
    <col min="253" max="253" width="13.28515625" bestFit="1" customWidth="1"/>
    <col min="254" max="254" width="17.28515625" bestFit="1" customWidth="1"/>
    <col min="255" max="255" width="9" bestFit="1" customWidth="1"/>
    <col min="256" max="256" width="17.28515625" bestFit="1" customWidth="1"/>
    <col min="257" max="257" width="9" bestFit="1" customWidth="1"/>
    <col min="258" max="258" width="17.28515625" bestFit="1" customWidth="1"/>
    <col min="259" max="259" width="9" bestFit="1" customWidth="1"/>
    <col min="260" max="260" width="17.28515625" bestFit="1" customWidth="1"/>
    <col min="261" max="261" width="9" bestFit="1" customWidth="1"/>
    <col min="262" max="262" width="17.28515625" bestFit="1" customWidth="1"/>
    <col min="263" max="263" width="9" bestFit="1" customWidth="1"/>
    <col min="264" max="264" width="20.140625" bestFit="1" customWidth="1"/>
    <col min="265" max="265" width="12" bestFit="1" customWidth="1"/>
    <col min="266" max="266" width="17.28515625" bestFit="1" customWidth="1"/>
    <col min="267" max="267" width="9" bestFit="1" customWidth="1"/>
    <col min="268" max="268" width="17.28515625" bestFit="1" customWidth="1"/>
    <col min="269" max="269" width="9" bestFit="1" customWidth="1"/>
    <col min="270" max="270" width="17.28515625" bestFit="1" customWidth="1"/>
    <col min="271" max="271" width="9" bestFit="1" customWidth="1"/>
    <col min="272" max="272" width="17.28515625" bestFit="1" customWidth="1"/>
    <col min="273" max="273" width="8.85546875" bestFit="1" customWidth="1"/>
    <col min="274" max="274" width="17.28515625" bestFit="1" customWidth="1"/>
    <col min="275" max="275" width="9" bestFit="1" customWidth="1"/>
    <col min="276" max="276" width="21.140625" bestFit="1" customWidth="1"/>
    <col min="277" max="277" width="12.7109375" bestFit="1" customWidth="1"/>
    <col min="278" max="278" width="17.28515625" bestFit="1" customWidth="1"/>
    <col min="279" max="279" width="9" bestFit="1" customWidth="1"/>
    <col min="280" max="280" width="17.28515625" bestFit="1" customWidth="1"/>
    <col min="281" max="281" width="9" bestFit="1" customWidth="1"/>
    <col min="282" max="282" width="17.28515625" bestFit="1" customWidth="1"/>
    <col min="283" max="283" width="9" bestFit="1" customWidth="1"/>
    <col min="284" max="284" width="17.28515625" bestFit="1" customWidth="1"/>
    <col min="285" max="285" width="9" bestFit="1" customWidth="1"/>
    <col min="286" max="286" width="17.28515625" bestFit="1" customWidth="1"/>
    <col min="287" max="287" width="9" bestFit="1" customWidth="1"/>
    <col min="288" max="288" width="21" bestFit="1" customWidth="1"/>
    <col min="289" max="289" width="12.7109375" bestFit="1" customWidth="1"/>
    <col min="290" max="290" width="21.7109375" bestFit="1" customWidth="1"/>
    <col min="291" max="291" width="13.28515625" bestFit="1" customWidth="1"/>
    <col min="292" max="292" width="17.28515625" bestFit="1" customWidth="1"/>
    <col min="293" max="293" width="9" bestFit="1" customWidth="1"/>
    <col min="294" max="294" width="17.28515625" bestFit="1" customWidth="1"/>
    <col min="295" max="295" width="9" bestFit="1" customWidth="1"/>
    <col min="296" max="296" width="17.28515625" bestFit="1" customWidth="1"/>
    <col min="297" max="297" width="9" bestFit="1" customWidth="1"/>
    <col min="298" max="298" width="17.28515625" bestFit="1" customWidth="1"/>
    <col min="299" max="299" width="9" bestFit="1" customWidth="1"/>
    <col min="300" max="300" width="17.28515625" bestFit="1" customWidth="1"/>
    <col min="301" max="301" width="9" bestFit="1" customWidth="1"/>
    <col min="302" max="302" width="20.7109375" bestFit="1" customWidth="1"/>
    <col min="303" max="303" width="12.28515625" bestFit="1" customWidth="1"/>
    <col min="304" max="304" width="17.28515625" bestFit="1" customWidth="1"/>
    <col min="305" max="305" width="9" bestFit="1" customWidth="1"/>
    <col min="306" max="306" width="17.28515625" bestFit="1" customWidth="1"/>
    <col min="307" max="307" width="9" bestFit="1" customWidth="1"/>
    <col min="308" max="308" width="17.28515625" bestFit="1" customWidth="1"/>
    <col min="309" max="309" width="9" bestFit="1" customWidth="1"/>
    <col min="310" max="310" width="17.28515625" bestFit="1" customWidth="1"/>
    <col min="311" max="311" width="10.5703125" bestFit="1" customWidth="1"/>
    <col min="312" max="312" width="21.42578125" bestFit="1" customWidth="1"/>
    <col min="313" max="313" width="12.85546875" bestFit="1" customWidth="1"/>
    <col min="314" max="314" width="17.28515625" bestFit="1" customWidth="1"/>
    <col min="315" max="315" width="8.85546875" bestFit="1" customWidth="1"/>
    <col min="316" max="316" width="17.28515625" bestFit="1" customWidth="1"/>
    <col min="317" max="317" width="9" bestFit="1" customWidth="1"/>
    <col min="318" max="318" width="17.28515625" bestFit="1" customWidth="1"/>
    <col min="319" max="319" width="9" bestFit="1" customWidth="1"/>
    <col min="320" max="320" width="17.28515625" bestFit="1" customWidth="1"/>
    <col min="321" max="321" width="9" bestFit="1" customWidth="1"/>
    <col min="322" max="322" width="21" bestFit="1" customWidth="1"/>
    <col min="323" max="323" width="12.5703125" bestFit="1" customWidth="1"/>
    <col min="324" max="324" width="21.7109375" bestFit="1" customWidth="1"/>
    <col min="325" max="325" width="13.28515625" bestFit="1" customWidth="1"/>
    <col min="326" max="326" width="21.85546875" bestFit="1" customWidth="1"/>
    <col min="327" max="327" width="13.42578125" bestFit="1" customWidth="1"/>
    <col min="328" max="328" width="22.28515625" bestFit="1" customWidth="1"/>
    <col min="329" max="329" width="13.85546875" bestFit="1" customWidth="1"/>
    <col min="330" max="330" width="17.28515625" bestFit="1" customWidth="1"/>
    <col min="331" max="331" width="9" bestFit="1" customWidth="1"/>
    <col min="332" max="332" width="20.85546875" bestFit="1" customWidth="1"/>
    <col min="333" max="333" width="12.42578125" bestFit="1" customWidth="1"/>
    <col min="334" max="334" width="17.28515625" bestFit="1" customWidth="1"/>
    <col min="335" max="335" width="9" bestFit="1" customWidth="1"/>
    <col min="336" max="336" width="17.28515625" bestFit="1" customWidth="1"/>
    <col min="337" max="337" width="9" bestFit="1" customWidth="1"/>
    <col min="338" max="338" width="17.28515625" bestFit="1" customWidth="1"/>
    <col min="339" max="339" width="9" bestFit="1" customWidth="1"/>
    <col min="340" max="340" width="17.28515625" bestFit="1" customWidth="1"/>
    <col min="341" max="341" width="9" bestFit="1" customWidth="1"/>
    <col min="342" max="342" width="17.28515625" bestFit="1" customWidth="1"/>
    <col min="343" max="343" width="9" bestFit="1" customWidth="1"/>
    <col min="344" max="344" width="21.7109375" bestFit="1" customWidth="1"/>
    <col min="345" max="345" width="13.28515625" bestFit="1" customWidth="1"/>
    <col min="346" max="346" width="17.28515625" bestFit="1" customWidth="1"/>
    <col min="347" max="347" width="9" bestFit="1" customWidth="1"/>
    <col min="348" max="348" width="17.28515625" bestFit="1" customWidth="1"/>
    <col min="349" max="349" width="9" bestFit="1" customWidth="1"/>
    <col min="350" max="350" width="17.28515625" bestFit="1" customWidth="1"/>
    <col min="351" max="351" width="9" bestFit="1" customWidth="1"/>
    <col min="352" max="352" width="17.28515625" bestFit="1" customWidth="1"/>
    <col min="353" max="353" width="9" bestFit="1" customWidth="1"/>
    <col min="354" max="354" width="20.7109375" bestFit="1" customWidth="1"/>
    <col min="355" max="355" width="12.28515625" bestFit="1" customWidth="1"/>
    <col min="356" max="356" width="21.7109375" bestFit="1" customWidth="1"/>
    <col min="357" max="357" width="13.28515625" bestFit="1" customWidth="1"/>
    <col min="358" max="358" width="17.28515625" bestFit="1" customWidth="1"/>
    <col min="359" max="359" width="9" bestFit="1" customWidth="1"/>
    <col min="360" max="360" width="17.28515625" bestFit="1" customWidth="1"/>
    <col min="361" max="361" width="9" bestFit="1" customWidth="1"/>
    <col min="362" max="362" width="17.28515625" bestFit="1" customWidth="1"/>
    <col min="363" max="363" width="9" bestFit="1" customWidth="1"/>
    <col min="364" max="364" width="17.28515625" bestFit="1" customWidth="1"/>
    <col min="365" max="365" width="9" bestFit="1" customWidth="1"/>
    <col min="366" max="366" width="17.28515625" bestFit="1" customWidth="1"/>
    <col min="367" max="367" width="9" bestFit="1" customWidth="1"/>
    <col min="368" max="368" width="20.140625" bestFit="1" customWidth="1"/>
    <col min="369" max="369" width="12" bestFit="1" customWidth="1"/>
    <col min="370" max="370" width="17.28515625" bestFit="1" customWidth="1"/>
    <col min="371" max="371" width="9" bestFit="1" customWidth="1"/>
    <col min="372" max="372" width="17.28515625" bestFit="1" customWidth="1"/>
    <col min="373" max="373" width="9" bestFit="1" customWidth="1"/>
    <col min="374" max="374" width="17.28515625" bestFit="1" customWidth="1"/>
    <col min="375" max="375" width="9" bestFit="1" customWidth="1"/>
    <col min="376" max="376" width="17.28515625" bestFit="1" customWidth="1"/>
    <col min="377" max="377" width="8.85546875" bestFit="1" customWidth="1"/>
    <col min="378" max="378" width="17.28515625" bestFit="1" customWidth="1"/>
    <col min="379" max="379" width="9" bestFit="1" customWidth="1"/>
    <col min="380" max="380" width="21.140625" bestFit="1" customWidth="1"/>
    <col min="381" max="381" width="12.7109375" bestFit="1" customWidth="1"/>
    <col min="382" max="382" width="17.28515625" bestFit="1" customWidth="1"/>
    <col min="383" max="383" width="9" bestFit="1" customWidth="1"/>
    <col min="384" max="384" width="17.28515625" bestFit="1" customWidth="1"/>
    <col min="385" max="385" width="9" bestFit="1" customWidth="1"/>
    <col min="386" max="386" width="17.28515625" bestFit="1" customWidth="1"/>
    <col min="387" max="387" width="9" bestFit="1" customWidth="1"/>
    <col min="388" max="388" width="17.28515625" bestFit="1" customWidth="1"/>
    <col min="389" max="389" width="9" bestFit="1" customWidth="1"/>
    <col min="390" max="390" width="17.28515625" bestFit="1" customWidth="1"/>
    <col min="391" max="391" width="9" bestFit="1" customWidth="1"/>
    <col min="392" max="392" width="21" bestFit="1" customWidth="1"/>
    <col min="393" max="393" width="12.7109375" bestFit="1" customWidth="1"/>
    <col min="394" max="394" width="21.7109375" bestFit="1" customWidth="1"/>
    <col min="395" max="395" width="13.28515625" bestFit="1" customWidth="1"/>
    <col min="396" max="396" width="17.28515625" bestFit="1" customWidth="1"/>
    <col min="397" max="397" width="9" bestFit="1" customWidth="1"/>
    <col min="398" max="398" width="17.28515625" bestFit="1" customWidth="1"/>
    <col min="399" max="399" width="9" bestFit="1" customWidth="1"/>
    <col min="400" max="400" width="17.28515625" bestFit="1" customWidth="1"/>
    <col min="401" max="401" width="9" bestFit="1" customWidth="1"/>
    <col min="402" max="402" width="17.28515625" bestFit="1" customWidth="1"/>
    <col min="403" max="403" width="9" bestFit="1" customWidth="1"/>
    <col min="404" max="404" width="17.28515625" bestFit="1" customWidth="1"/>
    <col min="405" max="405" width="9" bestFit="1" customWidth="1"/>
    <col min="406" max="406" width="20.7109375" bestFit="1" customWidth="1"/>
    <col min="407" max="407" width="12.28515625" bestFit="1" customWidth="1"/>
    <col min="408" max="408" width="17.28515625" bestFit="1" customWidth="1"/>
    <col min="409" max="409" width="9" bestFit="1" customWidth="1"/>
    <col min="410" max="410" width="17.28515625" bestFit="1" customWidth="1"/>
    <col min="411" max="411" width="9" bestFit="1" customWidth="1"/>
    <col min="412" max="412" width="17.28515625" bestFit="1" customWidth="1"/>
    <col min="413" max="413" width="9" bestFit="1" customWidth="1"/>
    <col min="414" max="414" width="17.28515625" bestFit="1" customWidth="1"/>
    <col min="415" max="415" width="10.5703125" bestFit="1" customWidth="1"/>
    <col min="416" max="416" width="21.42578125" bestFit="1" customWidth="1"/>
    <col min="417" max="417" width="12.85546875" bestFit="1" customWidth="1"/>
    <col min="418" max="418" width="17.28515625" bestFit="1" customWidth="1"/>
    <col min="419" max="419" width="8.85546875" bestFit="1" customWidth="1"/>
    <col min="420" max="420" width="17.28515625" bestFit="1" customWidth="1"/>
    <col min="421" max="421" width="9" bestFit="1" customWidth="1"/>
    <col min="422" max="422" width="17.28515625" bestFit="1" customWidth="1"/>
    <col min="423" max="423" width="9" bestFit="1" customWidth="1"/>
    <col min="424" max="424" width="17.28515625" bestFit="1" customWidth="1"/>
    <col min="425" max="425" width="9" bestFit="1" customWidth="1"/>
    <col min="426" max="426" width="21" bestFit="1" customWidth="1"/>
    <col min="427" max="427" width="12.5703125" bestFit="1" customWidth="1"/>
    <col min="428" max="428" width="21.7109375" bestFit="1" customWidth="1"/>
    <col min="429" max="429" width="13.28515625" bestFit="1" customWidth="1"/>
    <col min="430" max="430" width="21.85546875" bestFit="1" customWidth="1"/>
    <col min="431" max="431" width="13.42578125" bestFit="1" customWidth="1"/>
    <col min="432" max="432" width="22.28515625" bestFit="1" customWidth="1"/>
    <col min="433" max="433" width="13.85546875" bestFit="1" customWidth="1"/>
    <col min="434" max="808" width="8" bestFit="1" customWidth="1"/>
    <col min="809" max="1892" width="9" bestFit="1" customWidth="1"/>
    <col min="1893" max="1893" width="12.7109375" bestFit="1" customWidth="1"/>
  </cols>
  <sheetData>
    <row r="1" spans="1:39" x14ac:dyDescent="0.25">
      <c r="A1" s="6" t="s">
        <v>88</v>
      </c>
      <c r="B1" t="s">
        <v>55</v>
      </c>
    </row>
    <row r="3" spans="1:39" x14ac:dyDescent="0.25">
      <c r="B3" s="6" t="s">
        <v>87</v>
      </c>
    </row>
    <row r="4" spans="1:39" x14ac:dyDescent="0.25">
      <c r="B4" s="4" t="s">
        <v>86</v>
      </c>
      <c r="L4" s="4" t="s">
        <v>85</v>
      </c>
      <c r="M4" s="4" t="s">
        <v>84</v>
      </c>
      <c r="N4" s="4" t="s">
        <v>83</v>
      </c>
      <c r="X4" s="4" t="s">
        <v>82</v>
      </c>
      <c r="Y4" s="4" t="s">
        <v>81</v>
      </c>
      <c r="Z4" s="4" t="s">
        <v>80</v>
      </c>
      <c r="AJ4" s="4" t="s">
        <v>79</v>
      </c>
      <c r="AK4" s="4" t="s">
        <v>78</v>
      </c>
      <c r="AL4" s="4" t="s">
        <v>77</v>
      </c>
      <c r="AM4" s="4" t="s">
        <v>76</v>
      </c>
    </row>
    <row r="5" spans="1:39" x14ac:dyDescent="0.25">
      <c r="B5" t="s">
        <v>75</v>
      </c>
      <c r="D5" t="s">
        <v>74</v>
      </c>
      <c r="F5" t="s">
        <v>73</v>
      </c>
      <c r="H5" t="s">
        <v>72</v>
      </c>
      <c r="J5" t="s">
        <v>71</v>
      </c>
      <c r="N5" t="s">
        <v>75</v>
      </c>
      <c r="P5" t="s">
        <v>74</v>
      </c>
      <c r="R5" t="s">
        <v>73</v>
      </c>
      <c r="T5" t="s">
        <v>72</v>
      </c>
      <c r="V5" t="s">
        <v>71</v>
      </c>
      <c r="Z5" t="s">
        <v>75</v>
      </c>
      <c r="AB5" t="s">
        <v>74</v>
      </c>
      <c r="AD5" t="s">
        <v>73</v>
      </c>
      <c r="AF5" t="s">
        <v>72</v>
      </c>
      <c r="AH5" t="s">
        <v>71</v>
      </c>
    </row>
    <row r="6" spans="1:39" x14ac:dyDescent="0.25">
      <c r="A6" s="6" t="s">
        <v>70</v>
      </c>
      <c r="B6" t="s">
        <v>69</v>
      </c>
      <c r="C6" t="s">
        <v>68</v>
      </c>
      <c r="D6" t="s">
        <v>69</v>
      </c>
      <c r="E6" t="s">
        <v>68</v>
      </c>
      <c r="F6" t="s">
        <v>69</v>
      </c>
      <c r="G6" t="s">
        <v>68</v>
      </c>
      <c r="H6" t="s">
        <v>69</v>
      </c>
      <c r="I6" t="s">
        <v>68</v>
      </c>
      <c r="J6" t="s">
        <v>69</v>
      </c>
      <c r="K6" t="s">
        <v>68</v>
      </c>
      <c r="N6" t="s">
        <v>69</v>
      </c>
      <c r="O6" t="s">
        <v>68</v>
      </c>
      <c r="P6" t="s">
        <v>69</v>
      </c>
      <c r="Q6" t="s">
        <v>68</v>
      </c>
      <c r="R6" t="s">
        <v>69</v>
      </c>
      <c r="S6" t="s">
        <v>68</v>
      </c>
      <c r="T6" t="s">
        <v>69</v>
      </c>
      <c r="U6" t="s">
        <v>68</v>
      </c>
      <c r="V6" t="s">
        <v>69</v>
      </c>
      <c r="W6" t="s">
        <v>68</v>
      </c>
      <c r="Z6" t="s">
        <v>69</v>
      </c>
      <c r="AA6" t="s">
        <v>68</v>
      </c>
      <c r="AB6" t="s">
        <v>69</v>
      </c>
      <c r="AC6" t="s">
        <v>68</v>
      </c>
      <c r="AD6" t="s">
        <v>69</v>
      </c>
      <c r="AE6" t="s">
        <v>68</v>
      </c>
      <c r="AF6" t="s">
        <v>69</v>
      </c>
      <c r="AG6" t="s">
        <v>68</v>
      </c>
      <c r="AH6" t="s">
        <v>69</v>
      </c>
      <c r="AI6" t="s">
        <v>68</v>
      </c>
    </row>
    <row r="7" spans="1:39" x14ac:dyDescent="0.25">
      <c r="A7" s="11" t="s">
        <v>67</v>
      </c>
      <c r="B7">
        <v>519</v>
      </c>
      <c r="C7" s="10">
        <v>1590.0322339915526</v>
      </c>
      <c r="D7">
        <v>510</v>
      </c>
      <c r="E7" s="10">
        <v>1553.8879002424953</v>
      </c>
      <c r="F7">
        <v>610</v>
      </c>
      <c r="G7" s="10">
        <v>1862.60069247246</v>
      </c>
      <c r="H7">
        <v>241</v>
      </c>
      <c r="I7" s="10">
        <v>734.23111584872845</v>
      </c>
      <c r="J7">
        <v>1233</v>
      </c>
      <c r="K7" s="10">
        <v>3754.3161914278653</v>
      </c>
      <c r="L7">
        <v>3113</v>
      </c>
      <c r="M7">
        <v>9495.0681339831026</v>
      </c>
      <c r="N7">
        <v>740</v>
      </c>
      <c r="O7" s="10">
        <v>2252.8436687607659</v>
      </c>
      <c r="P7">
        <v>508</v>
      </c>
      <c r="Q7" s="10">
        <v>1540.4849960421329</v>
      </c>
      <c r="R7">
        <v>918</v>
      </c>
      <c r="S7" s="10">
        <v>2791.7015198034951</v>
      </c>
      <c r="T7">
        <v>378</v>
      </c>
      <c r="U7" s="10">
        <v>1150.0622501419568</v>
      </c>
      <c r="V7">
        <v>595</v>
      </c>
      <c r="W7" s="10">
        <v>1812.4512661821032</v>
      </c>
      <c r="X7">
        <v>3139</v>
      </c>
      <c r="Y7">
        <v>9547.5437009304533</v>
      </c>
      <c r="Z7">
        <v>661</v>
      </c>
      <c r="AA7" s="10">
        <v>2002.0728412025078</v>
      </c>
      <c r="AB7">
        <v>355</v>
      </c>
      <c r="AC7" s="10">
        <v>1091.6857319549351</v>
      </c>
      <c r="AD7">
        <v>457</v>
      </c>
      <c r="AE7" s="10">
        <v>1399.3823524800991</v>
      </c>
      <c r="AF7">
        <v>447</v>
      </c>
      <c r="AG7" s="10">
        <v>1361.1496124898704</v>
      </c>
      <c r="AH7">
        <v>344</v>
      </c>
      <c r="AI7" s="10">
        <v>1050.3328910915955</v>
      </c>
      <c r="AJ7">
        <v>2264</v>
      </c>
      <c r="AK7">
        <v>6904.6234292190074</v>
      </c>
      <c r="AL7" s="10">
        <v>8516</v>
      </c>
      <c r="AM7" s="10">
        <v>25947.235264132563</v>
      </c>
    </row>
    <row r="8" spans="1:39" x14ac:dyDescent="0.25">
      <c r="A8" s="11" t="s">
        <v>66</v>
      </c>
      <c r="B8">
        <v>396</v>
      </c>
      <c r="C8" s="10">
        <v>1215.3621911926459</v>
      </c>
      <c r="D8">
        <v>1010</v>
      </c>
      <c r="E8" s="10">
        <v>3063.3059665523811</v>
      </c>
      <c r="F8">
        <v>775</v>
      </c>
      <c r="G8" s="10">
        <v>2371.9742430837937</v>
      </c>
      <c r="H8">
        <v>429</v>
      </c>
      <c r="I8" s="10">
        <v>1299.9624427185224</v>
      </c>
      <c r="J8">
        <v>480</v>
      </c>
      <c r="K8" s="10">
        <v>1469.665881267375</v>
      </c>
      <c r="L8">
        <v>3090</v>
      </c>
      <c r="M8">
        <v>9420.2707248147199</v>
      </c>
      <c r="N8">
        <v>1164</v>
      </c>
      <c r="O8" s="10">
        <v>3529.9838669314004</v>
      </c>
      <c r="P8">
        <v>727</v>
      </c>
      <c r="Q8" s="10">
        <v>2207.5032576159047</v>
      </c>
      <c r="R8">
        <v>298</v>
      </c>
      <c r="S8" s="10">
        <v>910.30911264176495</v>
      </c>
      <c r="T8">
        <v>634</v>
      </c>
      <c r="U8" s="10">
        <v>1930.0955006952879</v>
      </c>
      <c r="V8">
        <v>397</v>
      </c>
      <c r="W8" s="10">
        <v>1210.8365849650379</v>
      </c>
      <c r="X8">
        <v>3220</v>
      </c>
      <c r="Y8">
        <v>9788.7283228493961</v>
      </c>
      <c r="Z8">
        <v>427</v>
      </c>
      <c r="AA8" s="10">
        <v>1301.1882236671966</v>
      </c>
      <c r="AB8">
        <v>912</v>
      </c>
      <c r="AC8" s="10">
        <v>2772.6772381063311</v>
      </c>
      <c r="AD8">
        <v>782</v>
      </c>
      <c r="AE8" s="10">
        <v>2393.3666893606915</v>
      </c>
      <c r="AF8">
        <v>242</v>
      </c>
      <c r="AG8" s="10">
        <v>738.54755220405104</v>
      </c>
      <c r="AH8">
        <v>705</v>
      </c>
      <c r="AI8" s="10">
        <v>2146.7515296776332</v>
      </c>
      <c r="AJ8">
        <v>3068</v>
      </c>
      <c r="AK8">
        <v>9352.5312330159031</v>
      </c>
      <c r="AL8">
        <v>9378</v>
      </c>
      <c r="AM8" s="10">
        <v>28561.530280680017</v>
      </c>
    </row>
    <row r="9" spans="1:39" x14ac:dyDescent="0.25">
      <c r="A9" s="11" t="s">
        <v>65</v>
      </c>
      <c r="B9">
        <v>772</v>
      </c>
      <c r="C9" s="10">
        <v>2357.0821007011964</v>
      </c>
      <c r="D9">
        <v>850</v>
      </c>
      <c r="E9" s="10">
        <v>2585.8712007173276</v>
      </c>
      <c r="F9">
        <v>416</v>
      </c>
      <c r="G9" s="10">
        <v>1280.5030061325929</v>
      </c>
      <c r="H9">
        <v>282</v>
      </c>
      <c r="I9" s="10">
        <v>857.73108803339096</v>
      </c>
      <c r="J9">
        <v>617</v>
      </c>
      <c r="K9" s="10">
        <v>1884.0746811696752</v>
      </c>
      <c r="L9">
        <v>2937</v>
      </c>
      <c r="M9">
        <v>8965.2620767541812</v>
      </c>
      <c r="N9">
        <v>435</v>
      </c>
      <c r="O9" s="10">
        <v>1333.1752141786792</v>
      </c>
      <c r="P9">
        <v>620</v>
      </c>
      <c r="Q9" s="10">
        <v>1895.7296014035278</v>
      </c>
      <c r="R9">
        <v>488</v>
      </c>
      <c r="S9" s="10">
        <v>1489.4873956824558</v>
      </c>
      <c r="T9">
        <v>464</v>
      </c>
      <c r="U9" s="10">
        <v>1410.1866608763248</v>
      </c>
      <c r="V9">
        <v>952</v>
      </c>
      <c r="W9" s="10">
        <v>2896.3868363594024</v>
      </c>
      <c r="X9">
        <v>2959</v>
      </c>
      <c r="Y9">
        <v>9024.965708500391</v>
      </c>
      <c r="Z9">
        <v>753</v>
      </c>
      <c r="AA9" s="10">
        <v>2292.5659763218114</v>
      </c>
      <c r="AB9">
        <v>561</v>
      </c>
      <c r="AC9" s="10">
        <v>1716.6478302598432</v>
      </c>
      <c r="AD9">
        <v>797</v>
      </c>
      <c r="AE9" s="10">
        <v>2429.9587993888308</v>
      </c>
      <c r="AF9">
        <v>289</v>
      </c>
      <c r="AG9" s="10">
        <v>880.92290154973102</v>
      </c>
      <c r="AH9">
        <v>748</v>
      </c>
      <c r="AI9" s="10">
        <v>2280.2498796840455</v>
      </c>
      <c r="AJ9">
        <v>3148</v>
      </c>
      <c r="AK9">
        <v>9600.3453872042628</v>
      </c>
      <c r="AL9">
        <v>9044</v>
      </c>
      <c r="AM9" s="10">
        <v>27590.57317245883</v>
      </c>
    </row>
    <row r="10" spans="1:39" x14ac:dyDescent="0.25">
      <c r="A10" s="11" t="s">
        <v>64</v>
      </c>
      <c r="B10">
        <v>375</v>
      </c>
      <c r="C10" s="10">
        <v>1147.7781806517728</v>
      </c>
      <c r="D10">
        <v>810</v>
      </c>
      <c r="E10" s="10">
        <v>2470.3933600899859</v>
      </c>
      <c r="F10">
        <v>797</v>
      </c>
      <c r="G10" s="10">
        <v>2418.7572928164609</v>
      </c>
      <c r="H10">
        <v>240</v>
      </c>
      <c r="I10" s="10">
        <v>743.52928064978266</v>
      </c>
      <c r="J10">
        <v>847</v>
      </c>
      <c r="K10" s="10">
        <v>2580.927690225622</v>
      </c>
      <c r="L10">
        <v>3069</v>
      </c>
      <c r="M10">
        <v>9361.3858044336248</v>
      </c>
      <c r="N10">
        <v>517</v>
      </c>
      <c r="O10" s="10">
        <v>1582.0951914772854</v>
      </c>
      <c r="P10">
        <v>778</v>
      </c>
      <c r="Q10" s="10">
        <v>2369.8294340004313</v>
      </c>
      <c r="R10">
        <v>474</v>
      </c>
      <c r="S10" s="10">
        <v>1453.2967737429105</v>
      </c>
      <c r="T10">
        <v>332</v>
      </c>
      <c r="U10" s="10">
        <v>1015.0282564003812</v>
      </c>
      <c r="V10">
        <v>518</v>
      </c>
      <c r="W10" s="10">
        <v>1576.5533169412226</v>
      </c>
      <c r="X10">
        <v>2619</v>
      </c>
      <c r="Y10">
        <v>7996.8029725622309</v>
      </c>
      <c r="Z10">
        <v>215</v>
      </c>
      <c r="AA10" s="10">
        <v>659.75194206527544</v>
      </c>
      <c r="AB10">
        <v>654</v>
      </c>
      <c r="AC10" s="10">
        <v>1994.5448139019888</v>
      </c>
      <c r="AD10">
        <v>560</v>
      </c>
      <c r="AE10" s="10">
        <v>1701.269658565963</v>
      </c>
      <c r="AF10">
        <v>193</v>
      </c>
      <c r="AG10" s="10">
        <v>587.85624017214491</v>
      </c>
      <c r="AH10">
        <v>850</v>
      </c>
      <c r="AI10" s="10">
        <v>2589.0443605839746</v>
      </c>
      <c r="AJ10">
        <v>2472</v>
      </c>
      <c r="AK10">
        <v>7532.4670152893468</v>
      </c>
      <c r="AL10">
        <v>8160</v>
      </c>
      <c r="AM10" s="10">
        <v>24890.655792285201</v>
      </c>
    </row>
    <row r="11" spans="1:39" x14ac:dyDescent="0.25">
      <c r="A11" s="11" t="s">
        <v>63</v>
      </c>
      <c r="B11">
        <v>796</v>
      </c>
      <c r="C11" s="10">
        <v>2431.9366882371442</v>
      </c>
      <c r="D11">
        <v>439</v>
      </c>
      <c r="E11" s="10">
        <v>1350.8196906734149</v>
      </c>
      <c r="F11">
        <v>728</v>
      </c>
      <c r="G11" s="10">
        <v>2226.9653315459414</v>
      </c>
      <c r="H11">
        <v>390</v>
      </c>
      <c r="I11" s="10">
        <v>1190.9433259206871</v>
      </c>
      <c r="J11">
        <v>633</v>
      </c>
      <c r="K11" s="10">
        <v>1931.4211156172532</v>
      </c>
      <c r="L11">
        <v>2986</v>
      </c>
      <c r="M11">
        <v>9132.086151994441</v>
      </c>
      <c r="N11">
        <v>596</v>
      </c>
      <c r="O11" s="10">
        <v>1816.9080834175741</v>
      </c>
      <c r="P11">
        <v>790</v>
      </c>
      <c r="Q11" s="10">
        <v>2411.7184786283628</v>
      </c>
      <c r="R11">
        <v>521</v>
      </c>
      <c r="S11" s="10">
        <v>1587.8125572665267</v>
      </c>
      <c r="T11">
        <v>112</v>
      </c>
      <c r="U11" s="10">
        <v>340.39378011329416</v>
      </c>
      <c r="V11">
        <v>597</v>
      </c>
      <c r="W11" s="10">
        <v>1819.5201252588352</v>
      </c>
      <c r="X11">
        <v>2616</v>
      </c>
      <c r="Y11">
        <v>7976.353024684593</v>
      </c>
      <c r="Z11">
        <v>378</v>
      </c>
      <c r="AA11" s="10">
        <v>1148.4288643257685</v>
      </c>
      <c r="AB11">
        <v>500</v>
      </c>
      <c r="AC11" s="10">
        <v>1528.4517655515181</v>
      </c>
      <c r="AD11">
        <v>485</v>
      </c>
      <c r="AE11" s="10">
        <v>1483.201921168087</v>
      </c>
      <c r="AF11">
        <v>286</v>
      </c>
      <c r="AG11" s="10">
        <v>870.33123732895399</v>
      </c>
      <c r="AH11">
        <v>560</v>
      </c>
      <c r="AI11" s="10">
        <v>1710.7057558557269</v>
      </c>
      <c r="AJ11">
        <v>2209</v>
      </c>
      <c r="AK11">
        <v>6741.1195442300541</v>
      </c>
      <c r="AL11">
        <v>7811</v>
      </c>
      <c r="AM11" s="10">
        <v>23849.558720909092</v>
      </c>
    </row>
    <row r="12" spans="1:39" x14ac:dyDescent="0.25">
      <c r="A12" s="11" t="s">
        <v>62</v>
      </c>
      <c r="B12">
        <v>797</v>
      </c>
      <c r="C12" s="10">
        <v>2429.401761772423</v>
      </c>
      <c r="D12">
        <v>658</v>
      </c>
      <c r="E12" s="10">
        <v>2005.5776422971933</v>
      </c>
      <c r="F12">
        <v>635</v>
      </c>
      <c r="G12" s="10">
        <v>1935.7674154836327</v>
      </c>
      <c r="H12">
        <v>75</v>
      </c>
      <c r="I12" s="10">
        <v>227.4564792557687</v>
      </c>
      <c r="J12">
        <v>395</v>
      </c>
      <c r="K12" s="10">
        <v>1207.4442734045513</v>
      </c>
      <c r="L12">
        <v>2560</v>
      </c>
      <c r="M12">
        <v>7805.6475722135692</v>
      </c>
      <c r="N12">
        <v>1072</v>
      </c>
      <c r="O12" s="10">
        <v>3258.3326882232709</v>
      </c>
      <c r="P12">
        <v>432</v>
      </c>
      <c r="Q12" s="10">
        <v>1319.3661390624984</v>
      </c>
      <c r="R12">
        <v>653</v>
      </c>
      <c r="S12" s="10">
        <v>1993.2401742059346</v>
      </c>
      <c r="T12">
        <v>434</v>
      </c>
      <c r="U12" s="10">
        <v>1318.1527997032601</v>
      </c>
      <c r="V12">
        <v>469</v>
      </c>
      <c r="W12" s="10">
        <v>1437.3267433931762</v>
      </c>
      <c r="X12">
        <v>3060</v>
      </c>
      <c r="Y12">
        <v>9326.4185445881394</v>
      </c>
      <c r="Z12">
        <v>621</v>
      </c>
      <c r="AA12" s="10">
        <v>1899.6545298114634</v>
      </c>
      <c r="AB12">
        <v>654</v>
      </c>
      <c r="AC12" s="10">
        <v>1988.8437799672852</v>
      </c>
      <c r="AD12">
        <v>437</v>
      </c>
      <c r="AE12" s="10">
        <v>1341.242723763904</v>
      </c>
      <c r="AF12">
        <v>211</v>
      </c>
      <c r="AG12" s="10">
        <v>643.52828924486414</v>
      </c>
      <c r="AH12">
        <v>681</v>
      </c>
      <c r="AI12" s="10">
        <v>2074.5287146684564</v>
      </c>
      <c r="AJ12">
        <v>2604</v>
      </c>
      <c r="AK12">
        <v>7947.798037455972</v>
      </c>
      <c r="AL12">
        <v>8224</v>
      </c>
      <c r="AM12" s="10">
        <v>25079.864154257684</v>
      </c>
    </row>
    <row r="13" spans="1:39" x14ac:dyDescent="0.25">
      <c r="A13" s="11" t="s">
        <v>61</v>
      </c>
      <c r="B13">
        <v>912</v>
      </c>
      <c r="C13" s="10">
        <v>2770.3786493153552</v>
      </c>
      <c r="D13">
        <v>813</v>
      </c>
      <c r="E13" s="10">
        <v>2469.4819703027415</v>
      </c>
      <c r="F13">
        <v>598</v>
      </c>
      <c r="G13" s="10">
        <v>1821.364971097423</v>
      </c>
      <c r="H13">
        <v>605</v>
      </c>
      <c r="I13" s="10">
        <v>1838.3977583894211</v>
      </c>
      <c r="J13">
        <v>586</v>
      </c>
      <c r="K13" s="10">
        <v>1777.2556854067334</v>
      </c>
      <c r="L13">
        <v>3514</v>
      </c>
      <c r="M13">
        <v>10676.879034511676</v>
      </c>
      <c r="N13">
        <v>995</v>
      </c>
      <c r="O13" s="10">
        <v>3028.9944730118377</v>
      </c>
      <c r="P13">
        <v>714</v>
      </c>
      <c r="Q13" s="10">
        <v>2177.460522263144</v>
      </c>
      <c r="R13">
        <v>546</v>
      </c>
      <c r="S13" s="10">
        <v>1667.8178584814752</v>
      </c>
      <c r="T13">
        <v>243</v>
      </c>
      <c r="U13" s="10">
        <v>740.91460896091269</v>
      </c>
      <c r="V13">
        <v>487</v>
      </c>
      <c r="W13" s="10">
        <v>1487.2968059606603</v>
      </c>
      <c r="X13">
        <v>2985</v>
      </c>
      <c r="Y13">
        <v>9102.4842686780303</v>
      </c>
      <c r="Z13">
        <v>381</v>
      </c>
      <c r="AA13" s="10">
        <v>1165.2479521400326</v>
      </c>
      <c r="AB13">
        <v>771</v>
      </c>
      <c r="AC13" s="10">
        <v>2338.7918400593148</v>
      </c>
      <c r="AD13">
        <v>696</v>
      </c>
      <c r="AE13" s="10">
        <v>2113.9365488485232</v>
      </c>
      <c r="AF13">
        <v>197</v>
      </c>
      <c r="AG13" s="10">
        <v>598.55895788561008</v>
      </c>
      <c r="AH13">
        <v>800</v>
      </c>
      <c r="AI13" s="10">
        <v>2438.7941789814226</v>
      </c>
      <c r="AJ13">
        <v>2845</v>
      </c>
      <c r="AK13">
        <v>8655.3294779149019</v>
      </c>
      <c r="AL13">
        <v>9344</v>
      </c>
      <c r="AM13" s="10">
        <v>28434.692781104604</v>
      </c>
    </row>
    <row r="14" spans="1:39" x14ac:dyDescent="0.25">
      <c r="A14" s="11" t="s">
        <v>60</v>
      </c>
      <c r="B14">
        <v>744</v>
      </c>
      <c r="C14" s="10">
        <v>2266.2784920870367</v>
      </c>
      <c r="D14">
        <v>361</v>
      </c>
      <c r="E14" s="10">
        <v>1104.6961272081021</v>
      </c>
      <c r="F14">
        <v>421</v>
      </c>
      <c r="G14" s="10">
        <v>1287.7710143326385</v>
      </c>
      <c r="H14">
        <v>558</v>
      </c>
      <c r="I14" s="10">
        <v>1690.7931154654004</v>
      </c>
      <c r="J14">
        <v>889</v>
      </c>
      <c r="K14" s="10">
        <v>2699.7611628328505</v>
      </c>
      <c r="L14">
        <v>2973</v>
      </c>
      <c r="M14">
        <v>9049.2999119260276</v>
      </c>
      <c r="N14">
        <v>479</v>
      </c>
      <c r="O14" s="10">
        <v>1463.5385627832445</v>
      </c>
      <c r="P14">
        <v>733</v>
      </c>
      <c r="Q14" s="10">
        <v>2239.8664591348688</v>
      </c>
      <c r="R14">
        <v>544</v>
      </c>
      <c r="S14" s="10">
        <v>1655.8285640305132</v>
      </c>
      <c r="T14">
        <v>420</v>
      </c>
      <c r="U14" s="10">
        <v>1280.7312345384817</v>
      </c>
      <c r="V14">
        <v>750</v>
      </c>
      <c r="W14" s="10">
        <v>2280.3072437199785</v>
      </c>
      <c r="X14">
        <v>2926</v>
      </c>
      <c r="Y14">
        <v>8920.2720642070872</v>
      </c>
      <c r="Z14">
        <v>1079</v>
      </c>
      <c r="AA14" s="10">
        <v>3280.6234590639506</v>
      </c>
      <c r="AB14">
        <v>750</v>
      </c>
      <c r="AC14" s="10">
        <v>2284.0854494768591</v>
      </c>
      <c r="AD14">
        <v>827</v>
      </c>
      <c r="AE14" s="10">
        <v>2518.0152112264182</v>
      </c>
      <c r="AF14">
        <v>321</v>
      </c>
      <c r="AG14" s="10">
        <v>981.77578196075547</v>
      </c>
      <c r="AH14">
        <v>626</v>
      </c>
      <c r="AI14" s="10">
        <v>1907.106543876745</v>
      </c>
      <c r="AJ14">
        <v>3603</v>
      </c>
      <c r="AK14">
        <v>10971.60644560473</v>
      </c>
      <c r="AL14">
        <v>9502</v>
      </c>
      <c r="AM14" s="10">
        <v>28941.178421737837</v>
      </c>
    </row>
    <row r="15" spans="1:39" x14ac:dyDescent="0.25">
      <c r="A15" s="11" t="s">
        <v>59</v>
      </c>
      <c r="B15">
        <v>828</v>
      </c>
      <c r="C15" s="10">
        <v>2523.9693921819744</v>
      </c>
      <c r="D15">
        <v>776</v>
      </c>
      <c r="E15" s="10">
        <v>2364.2589356169615</v>
      </c>
      <c r="F15">
        <v>714</v>
      </c>
      <c r="G15" s="10">
        <v>2172.4803813565422</v>
      </c>
      <c r="H15">
        <v>369</v>
      </c>
      <c r="I15" s="10">
        <v>1131.7625156448835</v>
      </c>
      <c r="J15">
        <v>290</v>
      </c>
      <c r="K15" s="10">
        <v>886.03613142881647</v>
      </c>
      <c r="L15">
        <v>2977</v>
      </c>
      <c r="M15">
        <v>9078.5073562291782</v>
      </c>
      <c r="N15">
        <v>703</v>
      </c>
      <c r="O15" s="10">
        <v>2148.1647395853229</v>
      </c>
      <c r="P15">
        <v>549</v>
      </c>
      <c r="Q15" s="10">
        <v>1672.811393809063</v>
      </c>
      <c r="R15">
        <v>711</v>
      </c>
      <c r="S15" s="10">
        <v>2158.2451689842701</v>
      </c>
      <c r="T15">
        <v>241</v>
      </c>
      <c r="U15" s="10">
        <v>734.30822522846006</v>
      </c>
      <c r="V15">
        <v>631</v>
      </c>
      <c r="W15" s="10">
        <v>1926.1742657921739</v>
      </c>
      <c r="X15">
        <v>2835</v>
      </c>
      <c r="Y15">
        <v>8639.7037933992906</v>
      </c>
      <c r="Z15">
        <v>1150</v>
      </c>
      <c r="AA15" s="10">
        <v>3494.6149312964153</v>
      </c>
      <c r="AB15">
        <v>792</v>
      </c>
      <c r="AC15" s="10">
        <v>2414.5797276494623</v>
      </c>
      <c r="AD15">
        <v>437</v>
      </c>
      <c r="AE15" s="10">
        <v>1339.6037789782779</v>
      </c>
      <c r="AF15">
        <v>190</v>
      </c>
      <c r="AG15" s="10">
        <v>582.63642214102697</v>
      </c>
      <c r="AH15">
        <v>347</v>
      </c>
      <c r="AI15" s="10">
        <v>1067.7395469613296</v>
      </c>
      <c r="AJ15">
        <v>2916</v>
      </c>
      <c r="AK15">
        <v>8899.1744070265122</v>
      </c>
      <c r="AL15">
        <v>8728</v>
      </c>
      <c r="AM15" s="10">
        <v>26617.385556654979</v>
      </c>
    </row>
    <row r="16" spans="1:39" x14ac:dyDescent="0.25">
      <c r="A16" s="11" t="s">
        <v>48</v>
      </c>
      <c r="B16">
        <v>6139</v>
      </c>
      <c r="C16" s="10">
        <v>18732.219690131104</v>
      </c>
      <c r="D16">
        <v>6227</v>
      </c>
      <c r="E16" s="10">
        <v>18968.292793700606</v>
      </c>
      <c r="F16">
        <v>5694</v>
      </c>
      <c r="G16" s="10">
        <v>17378.184348321487</v>
      </c>
      <c r="H16">
        <v>3189</v>
      </c>
      <c r="I16" s="10">
        <v>9714.8071219265839</v>
      </c>
      <c r="J16">
        <v>5970</v>
      </c>
      <c r="K16" s="10">
        <v>18190.902812780743</v>
      </c>
      <c r="L16">
        <v>27219</v>
      </c>
      <c r="M16">
        <v>82984.406766860513</v>
      </c>
      <c r="N16">
        <v>6701</v>
      </c>
      <c r="O16" s="10">
        <v>20414.03648836938</v>
      </c>
      <c r="P16">
        <v>5851</v>
      </c>
      <c r="Q16" s="10">
        <v>17834.770281959936</v>
      </c>
      <c r="R16">
        <v>5153</v>
      </c>
      <c r="S16" s="10">
        <v>15707.739124839347</v>
      </c>
      <c r="T16">
        <v>3258</v>
      </c>
      <c r="U16" s="10">
        <v>9919.8733166583606</v>
      </c>
      <c r="V16">
        <v>5396</v>
      </c>
      <c r="W16" s="10">
        <v>16446.853188572593</v>
      </c>
      <c r="X16">
        <v>26359</v>
      </c>
      <c r="Y16" s="10">
        <v>80323.272400399612</v>
      </c>
      <c r="Z16">
        <v>5665</v>
      </c>
      <c r="AA16" s="10">
        <v>17244.148719894423</v>
      </c>
      <c r="AB16">
        <v>5949</v>
      </c>
      <c r="AC16" s="10">
        <v>18130.308176927538</v>
      </c>
      <c r="AD16">
        <v>5478</v>
      </c>
      <c r="AE16" s="10">
        <v>16719.977683780795</v>
      </c>
      <c r="AF16">
        <v>2376</v>
      </c>
      <c r="AG16" s="10">
        <v>7245.3069949770061</v>
      </c>
      <c r="AH16">
        <v>5661</v>
      </c>
      <c r="AI16" s="10">
        <v>17265.253401380931</v>
      </c>
      <c r="AJ16">
        <v>25129</v>
      </c>
      <c r="AK16" s="10">
        <v>76604.994976960676</v>
      </c>
      <c r="AL16">
        <v>78707</v>
      </c>
      <c r="AM16" s="10">
        <v>239912.67414422083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34762-307A-4640-A6FD-24C60AE838E4}">
  <dimension ref="A2:E11"/>
  <sheetViews>
    <sheetView workbookViewId="0">
      <selection activeCell="D21" sqref="D21"/>
    </sheetView>
  </sheetViews>
  <sheetFormatPr defaultRowHeight="15" x14ac:dyDescent="0.25"/>
  <cols>
    <col min="1" max="1" width="16.7109375" customWidth="1"/>
    <col min="2" max="2" width="11.5703125" bestFit="1" customWidth="1"/>
    <col min="4" max="4" width="11.5703125" bestFit="1" customWidth="1"/>
  </cols>
  <sheetData>
    <row r="2" spans="1:5" x14ac:dyDescent="0.25">
      <c r="A2" s="3" t="s">
        <v>24</v>
      </c>
      <c r="B2" s="13">
        <v>10000</v>
      </c>
      <c r="E2" s="3" t="s">
        <v>109</v>
      </c>
    </row>
    <row r="3" spans="1:5" x14ac:dyDescent="0.25">
      <c r="A3" s="3" t="s">
        <v>25</v>
      </c>
      <c r="B3" s="13">
        <v>400</v>
      </c>
      <c r="E3" t="s">
        <v>108</v>
      </c>
    </row>
    <row r="4" spans="1:5" x14ac:dyDescent="0.25">
      <c r="A4" s="3"/>
      <c r="B4" s="13"/>
      <c r="E4" t="s">
        <v>107</v>
      </c>
    </row>
    <row r="5" spans="1:5" x14ac:dyDescent="0.25">
      <c r="B5" s="13"/>
      <c r="C5" s="3" t="s">
        <v>27</v>
      </c>
      <c r="D5" s="3"/>
    </row>
    <row r="6" spans="1:5" x14ac:dyDescent="0.25">
      <c r="A6" s="3" t="s">
        <v>106</v>
      </c>
      <c r="B6" s="13">
        <v>90000</v>
      </c>
      <c r="C6" t="str">
        <f>IF(AND(B6&gt;$B$2,B6&gt;B7,B6&gt;B8,B6&gt;B9,B6&gt;B10),E3,E4)</f>
        <v>WIN</v>
      </c>
      <c r="D6" s="14">
        <v>50000</v>
      </c>
      <c r="E6" t="str">
        <f>IF(AND(D6&gt;$B$2,D6&gt;D7,D6&gt;D8,D6&gt;D9,D6&gt;D10),E3,E4)</f>
        <v>LOSS</v>
      </c>
    </row>
    <row r="7" spans="1:5" x14ac:dyDescent="0.25">
      <c r="A7" s="3" t="s">
        <v>33</v>
      </c>
      <c r="B7" s="13">
        <v>20000</v>
      </c>
      <c r="D7" s="14">
        <v>70000</v>
      </c>
    </row>
    <row r="8" spans="1:5" x14ac:dyDescent="0.25">
      <c r="A8" s="3" t="s">
        <v>34</v>
      </c>
      <c r="B8" s="13">
        <v>7000</v>
      </c>
      <c r="D8" s="14">
        <v>20000</v>
      </c>
    </row>
    <row r="9" spans="1:5" x14ac:dyDescent="0.25">
      <c r="A9" s="3" t="s">
        <v>35</v>
      </c>
      <c r="B9" s="13">
        <v>45000</v>
      </c>
      <c r="D9" s="14">
        <v>6000</v>
      </c>
    </row>
    <row r="10" spans="1:5" x14ac:dyDescent="0.25">
      <c r="A10" s="3" t="s">
        <v>36</v>
      </c>
      <c r="B10" s="13">
        <v>9000</v>
      </c>
      <c r="D10" s="14">
        <v>10000</v>
      </c>
    </row>
    <row r="11" spans="1:5" x14ac:dyDescent="0.25">
      <c r="A1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"/>
  <sheetViews>
    <sheetView workbookViewId="0">
      <selection activeCell="L10" sqref="L10"/>
    </sheetView>
  </sheetViews>
  <sheetFormatPr defaultRowHeight="15" x14ac:dyDescent="0.25"/>
  <cols>
    <col min="2" max="2" width="14.5703125" customWidth="1"/>
    <col min="7" max="7" width="14" customWidth="1"/>
    <col min="8" max="8" width="10.7109375" bestFit="1" customWidth="1"/>
    <col min="11" max="11" width="14.140625" bestFit="1" customWidth="1"/>
  </cols>
  <sheetData>
    <row r="2" spans="2:12" x14ac:dyDescent="0.25">
      <c r="B2" t="s">
        <v>0</v>
      </c>
      <c r="C2">
        <v>100000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1</v>
      </c>
      <c r="L2" s="3" t="s">
        <v>8</v>
      </c>
    </row>
    <row r="3" spans="2:12" x14ac:dyDescent="0.25">
      <c r="E3" t="s">
        <v>9</v>
      </c>
      <c r="F3" s="3"/>
      <c r="G3" s="3">
        <f>$C$2</f>
        <v>100000</v>
      </c>
      <c r="H3" s="3"/>
      <c r="I3" s="3"/>
      <c r="J3" s="3"/>
      <c r="K3" s="3"/>
      <c r="L3" s="3"/>
    </row>
    <row r="4" spans="2:12" x14ac:dyDescent="0.25">
      <c r="B4" t="s">
        <v>1</v>
      </c>
      <c r="C4" s="1">
        <v>22</v>
      </c>
      <c r="E4">
        <v>1</v>
      </c>
      <c r="F4">
        <v>20000</v>
      </c>
      <c r="G4">
        <f>G3-F4</f>
        <v>80000</v>
      </c>
      <c r="H4" s="4">
        <f>DATE(2016,7,24)</f>
        <v>42575</v>
      </c>
      <c r="I4">
        <v>1</v>
      </c>
      <c r="J4">
        <f>IF(I4=1,IF(G4&gt;0,F4,IF(AND(G4&lt;0,G3&lt;0),0,G3))*$C$5,IF(G4&gt;0,F4,IF(AND(G4&lt;0,G3&lt;0),0,G3))*$C$6)</f>
        <v>800000</v>
      </c>
      <c r="K4">
        <f>IF(G4&gt;0,F4,IF(AND(G3&lt;0,G4&lt;0,),0,G3))*$C$4</f>
        <v>440000</v>
      </c>
      <c r="L4">
        <f>J4-K4</f>
        <v>360000</v>
      </c>
    </row>
    <row r="5" spans="2:12" x14ac:dyDescent="0.25">
      <c r="B5" s="2">
        <v>11536</v>
      </c>
      <c r="C5" s="1">
        <v>40</v>
      </c>
      <c r="E5">
        <v>2</v>
      </c>
      <c r="F5">
        <v>100000</v>
      </c>
      <c r="G5">
        <f t="shared" ref="G5:G6" si="0">G4-F5</f>
        <v>-20000</v>
      </c>
      <c r="H5" s="4">
        <f>DATE(2016,9,28)</f>
        <v>42641</v>
      </c>
      <c r="I5">
        <v>2</v>
      </c>
      <c r="J5">
        <f t="shared" ref="J5:J6" si="1">IF(I5=1,IF(G5&gt;0,F5,IF(AND(G5&lt;0,G4&lt;0),0,G4))*$C$5,IF(G5&gt;0,F5,IF(AND(G5&lt;0,G4&lt;0),0,G4))*$C$6)</f>
        <v>2400000</v>
      </c>
      <c r="K5">
        <f t="shared" ref="K5" si="2">IF(G5&gt;0,F5,IF(AND(G4&lt;0,G5&lt;0,),0,G4))*$C$4</f>
        <v>1760000</v>
      </c>
      <c r="L5">
        <f t="shared" ref="L5:L6" si="3">J5-K5</f>
        <v>640000</v>
      </c>
    </row>
    <row r="6" spans="2:12" x14ac:dyDescent="0.25">
      <c r="B6" t="s">
        <v>2</v>
      </c>
      <c r="C6" s="1">
        <v>30</v>
      </c>
      <c r="E6">
        <v>3</v>
      </c>
      <c r="F6">
        <v>40000</v>
      </c>
      <c r="G6">
        <f t="shared" si="0"/>
        <v>-60000</v>
      </c>
      <c r="H6" s="4">
        <f>DATE(2016,11,28)</f>
        <v>42702</v>
      </c>
      <c r="I6">
        <v>2</v>
      </c>
      <c r="J6">
        <f t="shared" si="1"/>
        <v>0</v>
      </c>
      <c r="K6" s="1">
        <f>IF(G6&gt;0,F6,IF(AND(G6&lt;0,G5&lt;0),0,G5))*$C$4</f>
        <v>0</v>
      </c>
      <c r="L6">
        <f t="shared" si="3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C6436-2E5C-4A69-B2AA-20BD9297CD83}">
  <dimension ref="B2:D7"/>
  <sheetViews>
    <sheetView tabSelected="1" workbookViewId="0">
      <selection activeCell="D4" sqref="D4"/>
    </sheetView>
  </sheetViews>
  <sheetFormatPr defaultRowHeight="15" x14ac:dyDescent="0.25"/>
  <cols>
    <col min="2" max="2" width="14.28515625" customWidth="1"/>
    <col min="3" max="3" width="11.42578125" customWidth="1"/>
  </cols>
  <sheetData>
    <row r="2" spans="2:4" x14ac:dyDescent="0.25">
      <c r="B2" t="s">
        <v>99</v>
      </c>
      <c r="C2" t="s">
        <v>101</v>
      </c>
      <c r="D2" t="s">
        <v>100</v>
      </c>
    </row>
    <row r="3" spans="2:4" x14ac:dyDescent="0.25">
      <c r="B3">
        <v>1</v>
      </c>
      <c r="C3">
        <f ca="1">SUM(RANDBETWEEN(1,6),RANDBETWEEN(1,6))</f>
        <v>11</v>
      </c>
      <c r="D3" t="s">
        <v>110</v>
      </c>
    </row>
    <row r="4" spans="2:4" x14ac:dyDescent="0.25">
      <c r="B4">
        <v>2</v>
      </c>
      <c r="C4">
        <f t="shared" ref="C4:C7" ca="1" si="0">SUM(RANDBETWEEN(1,6),RANDBETWEEN(1,6))</f>
        <v>10</v>
      </c>
      <c r="D4" t="str">
        <f ca="1">IF(C4=C3,"Win",IF(C4=7,"lose",IF(AND(C4&lt;&gt;C3,C4&lt;&gt;7),"next",0)))</f>
        <v>next</v>
      </c>
    </row>
    <row r="5" spans="2:4" x14ac:dyDescent="0.25">
      <c r="B5">
        <v>3</v>
      </c>
      <c r="C5">
        <v>7</v>
      </c>
      <c r="D5" t="str">
        <f t="shared" ref="D5:D7" ca="1" si="1">IF(C5=C4,"Win",IF(C5=7,"lose",IF(AND(C5&lt;&gt;C4,C5&lt;&gt;7),"next",0)))</f>
        <v>lose</v>
      </c>
    </row>
    <row r="6" spans="2:4" x14ac:dyDescent="0.25">
      <c r="B6">
        <v>4</v>
      </c>
      <c r="C6">
        <f t="shared" ca="1" si="0"/>
        <v>12</v>
      </c>
      <c r="D6" t="str">
        <f t="shared" ca="1" si="1"/>
        <v>next</v>
      </c>
    </row>
    <row r="7" spans="2:4" x14ac:dyDescent="0.25">
      <c r="B7">
        <v>5</v>
      </c>
      <c r="C7">
        <f t="shared" ca="1" si="0"/>
        <v>3</v>
      </c>
      <c r="D7" t="str">
        <f t="shared" ca="1" si="1"/>
        <v>next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1EDE-586C-49AE-9325-C13F45176810}">
  <dimension ref="A1:D9"/>
  <sheetViews>
    <sheetView workbookViewId="0">
      <selection activeCell="D8" sqref="D8"/>
    </sheetView>
  </sheetViews>
  <sheetFormatPr defaultRowHeight="15" x14ac:dyDescent="0.25"/>
  <cols>
    <col min="2" max="2" width="25.42578125" customWidth="1"/>
    <col min="3" max="3" width="12.5703125" customWidth="1"/>
  </cols>
  <sheetData>
    <row r="1" spans="1:4" x14ac:dyDescent="0.25">
      <c r="A1" s="3"/>
      <c r="B1" s="3" t="s">
        <v>37</v>
      </c>
      <c r="C1" s="7" t="s">
        <v>38</v>
      </c>
      <c r="D1" s="8" t="s">
        <v>39</v>
      </c>
    </row>
    <row r="2" spans="1:4" x14ac:dyDescent="0.25">
      <c r="B2" t="s">
        <v>40</v>
      </c>
      <c r="C2" s="4">
        <v>41040</v>
      </c>
      <c r="D2" s="9">
        <f ca="1">DATEDIF(C2,TODAY(),"Y")</f>
        <v>11</v>
      </c>
    </row>
    <row r="3" spans="1:4" x14ac:dyDescent="0.25">
      <c r="B3" t="s">
        <v>41</v>
      </c>
      <c r="C3" s="4">
        <v>37226</v>
      </c>
      <c r="D3" s="9">
        <f t="shared" ref="D3:D7" ca="1" si="0">DATEDIF(C3,TODAY(),"Y")</f>
        <v>21</v>
      </c>
    </row>
    <row r="4" spans="1:4" x14ac:dyDescent="0.25">
      <c r="B4" t="s">
        <v>42</v>
      </c>
      <c r="C4" s="4">
        <v>34428</v>
      </c>
      <c r="D4" s="9">
        <f t="shared" ca="1" si="0"/>
        <v>29</v>
      </c>
    </row>
    <row r="5" spans="1:4" x14ac:dyDescent="0.25">
      <c r="B5" t="s">
        <v>43</v>
      </c>
      <c r="C5" s="4">
        <v>30169</v>
      </c>
      <c r="D5" s="9">
        <f t="shared" ca="1" si="0"/>
        <v>40</v>
      </c>
    </row>
    <row r="6" spans="1:4" x14ac:dyDescent="0.25">
      <c r="B6" t="s">
        <v>44</v>
      </c>
      <c r="C6" s="4">
        <v>43715</v>
      </c>
      <c r="D6" s="9">
        <f t="shared" ca="1" si="0"/>
        <v>3</v>
      </c>
    </row>
    <row r="7" spans="1:4" x14ac:dyDescent="0.25">
      <c r="B7" t="s">
        <v>45</v>
      </c>
      <c r="C7" s="4">
        <v>23416</v>
      </c>
      <c r="D7" s="9">
        <f t="shared" ca="1" si="0"/>
        <v>59</v>
      </c>
    </row>
    <row r="8" spans="1:4" x14ac:dyDescent="0.25">
      <c r="D8" s="9"/>
    </row>
    <row r="9" spans="1:4" x14ac:dyDescent="0.25">
      <c r="B9" t="s">
        <v>46</v>
      </c>
      <c r="C9" s="4">
        <f ca="1">TODAY()</f>
        <v>45086</v>
      </c>
      <c r="D9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E473B-BCFC-4C06-A052-D70C4F46FEE4}">
  <dimension ref="B2:D13"/>
  <sheetViews>
    <sheetView workbookViewId="0">
      <selection activeCell="D6" sqref="D6"/>
    </sheetView>
  </sheetViews>
  <sheetFormatPr defaultRowHeight="15" x14ac:dyDescent="0.25"/>
  <cols>
    <col min="2" max="2" width="22.140625" customWidth="1"/>
    <col min="3" max="3" width="23.42578125" customWidth="1"/>
    <col min="4" max="4" width="16.140625" customWidth="1"/>
  </cols>
  <sheetData>
    <row r="2" spans="2:4" x14ac:dyDescent="0.25">
      <c r="B2" s="15" t="s">
        <v>105</v>
      </c>
      <c r="C2" s="15"/>
    </row>
    <row r="3" spans="2:4" x14ac:dyDescent="0.25">
      <c r="B3" s="3" t="s">
        <v>104</v>
      </c>
      <c r="C3" s="3" t="s">
        <v>103</v>
      </c>
      <c r="D3" s="3" t="s">
        <v>102</v>
      </c>
    </row>
    <row r="4" spans="2:4" x14ac:dyDescent="0.25">
      <c r="B4" s="13">
        <v>1</v>
      </c>
      <c r="C4" s="13">
        <v>1</v>
      </c>
      <c r="D4">
        <f t="shared" ref="D4:D13" si="0">IF(OR(C4=B4,C4-B4=1,C4-B4=2,),1000,IF(C4-B4&gt;=3,1500,IF(C4-B4&lt;=3,500,0)))</f>
        <v>1000</v>
      </c>
    </row>
    <row r="5" spans="2:4" x14ac:dyDescent="0.25">
      <c r="B5" s="13">
        <v>2</v>
      </c>
      <c r="C5" s="13">
        <v>5</v>
      </c>
      <c r="D5">
        <f t="shared" si="0"/>
        <v>1500</v>
      </c>
    </row>
    <row r="6" spans="2:4" x14ac:dyDescent="0.25">
      <c r="B6" s="13">
        <v>3</v>
      </c>
      <c r="C6" s="13">
        <v>7</v>
      </c>
      <c r="D6">
        <f t="shared" si="0"/>
        <v>1500</v>
      </c>
    </row>
    <row r="7" spans="2:4" x14ac:dyDescent="0.25">
      <c r="B7" s="13">
        <v>4</v>
      </c>
      <c r="C7" s="13">
        <v>1</v>
      </c>
      <c r="D7">
        <f t="shared" si="0"/>
        <v>500</v>
      </c>
    </row>
    <row r="8" spans="2:4" x14ac:dyDescent="0.25">
      <c r="B8" s="13">
        <v>5</v>
      </c>
      <c r="C8" s="13">
        <v>9</v>
      </c>
      <c r="D8">
        <f t="shared" si="0"/>
        <v>1500</v>
      </c>
    </row>
    <row r="9" spans="2:4" x14ac:dyDescent="0.25">
      <c r="B9" s="13">
        <v>6</v>
      </c>
      <c r="C9" s="13">
        <v>3</v>
      </c>
      <c r="D9">
        <f t="shared" si="0"/>
        <v>500</v>
      </c>
    </row>
    <row r="10" spans="2:4" x14ac:dyDescent="0.25">
      <c r="B10" s="13">
        <v>7</v>
      </c>
      <c r="C10" s="13">
        <v>2</v>
      </c>
      <c r="D10">
        <f t="shared" si="0"/>
        <v>500</v>
      </c>
    </row>
    <row r="11" spans="2:4" x14ac:dyDescent="0.25">
      <c r="B11" s="13">
        <v>8</v>
      </c>
      <c r="C11" s="13">
        <v>10</v>
      </c>
      <c r="D11">
        <f t="shared" si="0"/>
        <v>1000</v>
      </c>
    </row>
    <row r="12" spans="2:4" x14ac:dyDescent="0.25">
      <c r="B12" s="13">
        <v>9</v>
      </c>
      <c r="C12" s="13">
        <v>9</v>
      </c>
      <c r="D12">
        <f t="shared" si="0"/>
        <v>1000</v>
      </c>
    </row>
    <row r="13" spans="2:4" x14ac:dyDescent="0.25">
      <c r="B13" s="13">
        <v>10</v>
      </c>
      <c r="C13" s="13">
        <v>7</v>
      </c>
      <c r="D13">
        <f t="shared" si="0"/>
        <v>500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D77FE-F42B-4A9D-B72F-6830799D2138}">
  <dimension ref="A1:E40"/>
  <sheetViews>
    <sheetView workbookViewId="0">
      <selection activeCell="E11" sqref="E11"/>
    </sheetView>
  </sheetViews>
  <sheetFormatPr defaultRowHeight="15" x14ac:dyDescent="0.25"/>
  <sheetData>
    <row r="1" spans="1:5" x14ac:dyDescent="0.25">
      <c r="A1" t="s">
        <v>93</v>
      </c>
      <c r="B1">
        <v>300</v>
      </c>
    </row>
    <row r="3" spans="1:5" x14ac:dyDescent="0.25">
      <c r="A3" t="s">
        <v>94</v>
      </c>
      <c r="B3" t="s">
        <v>95</v>
      </c>
    </row>
    <row r="4" spans="1:5" x14ac:dyDescent="0.25">
      <c r="A4">
        <v>0</v>
      </c>
      <c r="B4" s="12">
        <v>-0.1</v>
      </c>
      <c r="C4" s="12">
        <v>0.9</v>
      </c>
      <c r="D4" s="12"/>
    </row>
    <row r="5" spans="1:5" x14ac:dyDescent="0.25">
      <c r="A5">
        <v>1</v>
      </c>
      <c r="B5" s="12">
        <v>0.1</v>
      </c>
      <c r="C5" s="12">
        <v>1.1000000000000001</v>
      </c>
      <c r="D5" s="12"/>
    </row>
    <row r="6" spans="1:5" x14ac:dyDescent="0.25">
      <c r="A6">
        <v>2</v>
      </c>
      <c r="B6" s="12">
        <v>0.3</v>
      </c>
      <c r="C6" s="12">
        <v>1.3</v>
      </c>
      <c r="D6" s="12"/>
    </row>
    <row r="9" spans="1:5" x14ac:dyDescent="0.25">
      <c r="C9" t="s">
        <v>96</v>
      </c>
      <c r="D9" t="s">
        <v>98</v>
      </c>
      <c r="E9" t="s">
        <v>97</v>
      </c>
    </row>
    <row r="10" spans="1:5" x14ac:dyDescent="0.25">
      <c r="C10">
        <v>1</v>
      </c>
      <c r="D10">
        <v>1</v>
      </c>
      <c r="E10">
        <f>$B$1</f>
        <v>300</v>
      </c>
    </row>
    <row r="11" spans="1:5" x14ac:dyDescent="0.25">
      <c r="C11">
        <f>1+C10</f>
        <v>2</v>
      </c>
      <c r="D11">
        <v>2</v>
      </c>
      <c r="E11">
        <f>IF(D11=0,E10*$C$4,IF(D11=1,E10*$C$5,IF(D11=2,E10*$C$6,0)))</f>
        <v>390</v>
      </c>
    </row>
    <row r="12" spans="1:5" x14ac:dyDescent="0.25">
      <c r="C12">
        <f t="shared" ref="C12:C40" si="0">1+C11</f>
        <v>3</v>
      </c>
      <c r="D12">
        <v>2</v>
      </c>
      <c r="E12">
        <f t="shared" ref="E12:E40" si="1">IF(D12=0,E11*$C$4,IF(D12=1,E11*$C$5,IF(D12=2,E11*$C$6,0)))</f>
        <v>507</v>
      </c>
    </row>
    <row r="13" spans="1:5" x14ac:dyDescent="0.25">
      <c r="C13">
        <f t="shared" si="0"/>
        <v>4</v>
      </c>
      <c r="D13">
        <v>1</v>
      </c>
      <c r="E13">
        <f t="shared" si="1"/>
        <v>557.70000000000005</v>
      </c>
    </row>
    <row r="14" spans="1:5" x14ac:dyDescent="0.25">
      <c r="C14">
        <f t="shared" si="0"/>
        <v>5</v>
      </c>
      <c r="D14">
        <v>2</v>
      </c>
      <c r="E14">
        <f t="shared" si="1"/>
        <v>725.0100000000001</v>
      </c>
    </row>
    <row r="15" spans="1:5" x14ac:dyDescent="0.25">
      <c r="C15">
        <f t="shared" si="0"/>
        <v>6</v>
      </c>
      <c r="D15">
        <v>0</v>
      </c>
      <c r="E15">
        <f t="shared" si="1"/>
        <v>652.50900000000013</v>
      </c>
    </row>
    <row r="16" spans="1:5" x14ac:dyDescent="0.25">
      <c r="C16">
        <f t="shared" si="0"/>
        <v>7</v>
      </c>
      <c r="D16">
        <v>1</v>
      </c>
      <c r="E16">
        <f t="shared" si="1"/>
        <v>717.75990000000024</v>
      </c>
    </row>
    <row r="17" spans="3:5" x14ac:dyDescent="0.25">
      <c r="C17">
        <f t="shared" si="0"/>
        <v>8</v>
      </c>
      <c r="D17">
        <v>2</v>
      </c>
      <c r="E17">
        <f t="shared" si="1"/>
        <v>933.08787000000029</v>
      </c>
    </row>
    <row r="18" spans="3:5" x14ac:dyDescent="0.25">
      <c r="C18">
        <f t="shared" si="0"/>
        <v>9</v>
      </c>
      <c r="D18">
        <v>2</v>
      </c>
      <c r="E18">
        <f t="shared" si="1"/>
        <v>1213.0142310000003</v>
      </c>
    </row>
    <row r="19" spans="3:5" x14ac:dyDescent="0.25">
      <c r="C19">
        <f t="shared" si="0"/>
        <v>10</v>
      </c>
      <c r="D19">
        <v>1</v>
      </c>
      <c r="E19">
        <f t="shared" si="1"/>
        <v>1334.3156541000005</v>
      </c>
    </row>
    <row r="20" spans="3:5" x14ac:dyDescent="0.25">
      <c r="C20">
        <f t="shared" si="0"/>
        <v>11</v>
      </c>
      <c r="D20">
        <v>2</v>
      </c>
      <c r="E20">
        <f t="shared" si="1"/>
        <v>1734.6103503300008</v>
      </c>
    </row>
    <row r="21" spans="3:5" x14ac:dyDescent="0.25">
      <c r="C21">
        <f t="shared" si="0"/>
        <v>12</v>
      </c>
      <c r="D21">
        <v>2</v>
      </c>
      <c r="E21">
        <f t="shared" si="1"/>
        <v>2254.9934554290012</v>
      </c>
    </row>
    <row r="22" spans="3:5" x14ac:dyDescent="0.25">
      <c r="C22">
        <f t="shared" si="0"/>
        <v>13</v>
      </c>
      <c r="D22">
        <v>1</v>
      </c>
      <c r="E22">
        <f t="shared" si="1"/>
        <v>2480.4928009719015</v>
      </c>
    </row>
    <row r="23" spans="3:5" x14ac:dyDescent="0.25">
      <c r="C23">
        <f t="shared" si="0"/>
        <v>14</v>
      </c>
      <c r="D23">
        <v>1</v>
      </c>
      <c r="E23">
        <f t="shared" si="1"/>
        <v>2728.5420810690916</v>
      </c>
    </row>
    <row r="24" spans="3:5" x14ac:dyDescent="0.25">
      <c r="C24">
        <f t="shared" si="0"/>
        <v>15</v>
      </c>
      <c r="D24">
        <v>0</v>
      </c>
      <c r="E24">
        <f t="shared" si="1"/>
        <v>2455.6878729621826</v>
      </c>
    </row>
    <row r="25" spans="3:5" x14ac:dyDescent="0.25">
      <c r="C25">
        <f t="shared" si="0"/>
        <v>16</v>
      </c>
      <c r="D25">
        <v>1</v>
      </c>
      <c r="E25">
        <f t="shared" si="1"/>
        <v>2701.2566602584011</v>
      </c>
    </row>
    <row r="26" spans="3:5" x14ac:dyDescent="0.25">
      <c r="C26">
        <f t="shared" si="0"/>
        <v>17</v>
      </c>
      <c r="D26">
        <v>2</v>
      </c>
      <c r="E26">
        <f t="shared" si="1"/>
        <v>3511.6336583359216</v>
      </c>
    </row>
    <row r="27" spans="3:5" x14ac:dyDescent="0.25">
      <c r="C27">
        <f t="shared" si="0"/>
        <v>18</v>
      </c>
      <c r="D27">
        <v>0</v>
      </c>
      <c r="E27">
        <f t="shared" si="1"/>
        <v>3160.4702925023294</v>
      </c>
    </row>
    <row r="28" spans="3:5" x14ac:dyDescent="0.25">
      <c r="C28">
        <f t="shared" si="0"/>
        <v>19</v>
      </c>
      <c r="D28">
        <v>2</v>
      </c>
      <c r="E28">
        <f t="shared" si="1"/>
        <v>4108.6113802530281</v>
      </c>
    </row>
    <row r="29" spans="3:5" x14ac:dyDescent="0.25">
      <c r="C29">
        <f t="shared" si="0"/>
        <v>20</v>
      </c>
      <c r="D29">
        <v>0</v>
      </c>
      <c r="E29">
        <f t="shared" si="1"/>
        <v>3697.7502422277253</v>
      </c>
    </row>
    <row r="30" spans="3:5" x14ac:dyDescent="0.25">
      <c r="C30">
        <f t="shared" si="0"/>
        <v>21</v>
      </c>
      <c r="D30">
        <v>1</v>
      </c>
      <c r="E30">
        <f t="shared" si="1"/>
        <v>4067.5252664504983</v>
      </c>
    </row>
    <row r="31" spans="3:5" x14ac:dyDescent="0.25">
      <c r="C31">
        <f t="shared" si="0"/>
        <v>22</v>
      </c>
      <c r="D31">
        <v>2</v>
      </c>
      <c r="E31">
        <f t="shared" si="1"/>
        <v>5287.7828463856476</v>
      </c>
    </row>
    <row r="32" spans="3:5" x14ac:dyDescent="0.25">
      <c r="C32">
        <f t="shared" si="0"/>
        <v>23</v>
      </c>
      <c r="D32">
        <v>1</v>
      </c>
      <c r="E32">
        <f t="shared" si="1"/>
        <v>5816.561131024213</v>
      </c>
    </row>
    <row r="33" spans="3:5" x14ac:dyDescent="0.25">
      <c r="C33">
        <f t="shared" si="0"/>
        <v>24</v>
      </c>
      <c r="D33">
        <v>2</v>
      </c>
      <c r="E33">
        <f t="shared" si="1"/>
        <v>7561.5294703314767</v>
      </c>
    </row>
    <row r="34" spans="3:5" x14ac:dyDescent="0.25">
      <c r="C34">
        <f t="shared" si="0"/>
        <v>25</v>
      </c>
      <c r="D34">
        <v>2</v>
      </c>
      <c r="E34">
        <f t="shared" si="1"/>
        <v>9829.9883114309196</v>
      </c>
    </row>
    <row r="35" spans="3:5" x14ac:dyDescent="0.25">
      <c r="C35">
        <f t="shared" si="0"/>
        <v>26</v>
      </c>
      <c r="D35">
        <v>0</v>
      </c>
      <c r="E35">
        <f t="shared" si="1"/>
        <v>8846.989480287828</v>
      </c>
    </row>
    <row r="36" spans="3:5" x14ac:dyDescent="0.25">
      <c r="C36">
        <f t="shared" si="0"/>
        <v>27</v>
      </c>
      <c r="D36">
        <v>0</v>
      </c>
      <c r="E36">
        <f t="shared" si="1"/>
        <v>7962.290532259045</v>
      </c>
    </row>
    <row r="37" spans="3:5" x14ac:dyDescent="0.25">
      <c r="C37">
        <f t="shared" si="0"/>
        <v>28</v>
      </c>
      <c r="D37">
        <v>1</v>
      </c>
      <c r="E37">
        <f t="shared" si="1"/>
        <v>8758.5195854849499</v>
      </c>
    </row>
    <row r="38" spans="3:5" x14ac:dyDescent="0.25">
      <c r="C38">
        <f t="shared" si="0"/>
        <v>29</v>
      </c>
      <c r="D38">
        <v>1</v>
      </c>
      <c r="E38">
        <f t="shared" si="1"/>
        <v>9634.3715440334454</v>
      </c>
    </row>
    <row r="39" spans="3:5" x14ac:dyDescent="0.25">
      <c r="C39">
        <f t="shared" si="0"/>
        <v>30</v>
      </c>
      <c r="D39">
        <v>2</v>
      </c>
      <c r="E39">
        <f t="shared" si="1"/>
        <v>12524.683007243479</v>
      </c>
    </row>
    <row r="40" spans="3:5" x14ac:dyDescent="0.25">
      <c r="C40">
        <f t="shared" si="0"/>
        <v>31</v>
      </c>
      <c r="D40">
        <v>0</v>
      </c>
      <c r="E40">
        <f t="shared" si="1"/>
        <v>11272.214706519131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1BE0-A3B8-41C9-8F9D-CE5C9E8E6A86}">
  <dimension ref="B2:E11"/>
  <sheetViews>
    <sheetView workbookViewId="0">
      <selection activeCell="G9" sqref="G9"/>
    </sheetView>
  </sheetViews>
  <sheetFormatPr defaultRowHeight="15" x14ac:dyDescent="0.25"/>
  <sheetData>
    <row r="2" spans="2:5" x14ac:dyDescent="0.25">
      <c r="B2" t="s">
        <v>10</v>
      </c>
    </row>
    <row r="3" spans="2:5" x14ac:dyDescent="0.25">
      <c r="B3">
        <f>SUM(B5:B11)</f>
        <v>0</v>
      </c>
    </row>
    <row r="4" spans="2:5" x14ac:dyDescent="0.25">
      <c r="C4" t="s">
        <v>11</v>
      </c>
      <c r="D4" t="s">
        <v>12</v>
      </c>
    </row>
    <row r="5" spans="2:5" x14ac:dyDescent="0.25">
      <c r="B5">
        <f>IFERROR(COUNT(MATCH(C5,$F$5:$F$11,0)),0)</f>
        <v>0</v>
      </c>
      <c r="C5" t="s">
        <v>13</v>
      </c>
      <c r="D5" t="s">
        <v>14</v>
      </c>
      <c r="E5" t="str">
        <f>IF(B5=1,"purchase","no purchase")</f>
        <v>no purchase</v>
      </c>
    </row>
    <row r="6" spans="2:5" x14ac:dyDescent="0.25">
      <c r="B6">
        <f t="shared" ref="B6:B11" si="0">IFERROR(COUNT(MATCH(C6,$F$5:$F$11,0)),0)</f>
        <v>0</v>
      </c>
      <c r="C6" t="s">
        <v>15</v>
      </c>
      <c r="D6" t="s">
        <v>16</v>
      </c>
      <c r="E6" t="str">
        <f t="shared" ref="E6:E11" si="1">IF(B6=1,"purchase","no purchase")</f>
        <v>no purchase</v>
      </c>
    </row>
    <row r="7" spans="2:5" x14ac:dyDescent="0.25">
      <c r="B7">
        <f t="shared" si="0"/>
        <v>0</v>
      </c>
      <c r="C7" t="s">
        <v>16</v>
      </c>
      <c r="D7" t="s">
        <v>17</v>
      </c>
      <c r="E7" t="str">
        <f t="shared" si="1"/>
        <v>no purchase</v>
      </c>
    </row>
    <row r="8" spans="2:5" x14ac:dyDescent="0.25">
      <c r="B8">
        <f t="shared" si="0"/>
        <v>0</v>
      </c>
      <c r="C8" t="s">
        <v>17</v>
      </c>
      <c r="D8" t="s">
        <v>18</v>
      </c>
      <c r="E8" t="str">
        <f t="shared" si="1"/>
        <v>no purchase</v>
      </c>
    </row>
    <row r="9" spans="2:5" x14ac:dyDescent="0.25">
      <c r="B9">
        <f t="shared" si="0"/>
        <v>0</v>
      </c>
      <c r="C9" t="s">
        <v>19</v>
      </c>
      <c r="D9" t="s">
        <v>20</v>
      </c>
      <c r="E9" t="str">
        <f t="shared" si="1"/>
        <v>no purchase</v>
      </c>
    </row>
    <row r="10" spans="2:5" x14ac:dyDescent="0.25">
      <c r="B10">
        <f t="shared" si="0"/>
        <v>0</v>
      </c>
      <c r="C10" t="s">
        <v>21</v>
      </c>
      <c r="D10" t="s">
        <v>15</v>
      </c>
      <c r="E10" t="str">
        <f t="shared" si="1"/>
        <v>no purchase</v>
      </c>
    </row>
    <row r="11" spans="2:5" x14ac:dyDescent="0.25">
      <c r="B11">
        <f t="shared" si="0"/>
        <v>0</v>
      </c>
      <c r="C11" t="s">
        <v>22</v>
      </c>
      <c r="D11" t="s">
        <v>23</v>
      </c>
      <c r="E11" t="str">
        <f t="shared" si="1"/>
        <v>no purchase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8CAA0-964F-4398-AFA7-FE40B7B86B3A}">
  <dimension ref="A1:G7"/>
  <sheetViews>
    <sheetView workbookViewId="0">
      <selection activeCell="A5" sqref="A5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8.28515625" bestFit="1" customWidth="1"/>
    <col min="4" max="4" width="11.5703125" bestFit="1" customWidth="1"/>
    <col min="5" max="5" width="9" bestFit="1" customWidth="1"/>
    <col min="6" max="6" width="6.42578125" bestFit="1" customWidth="1"/>
    <col min="7" max="7" width="11.28515625" bestFit="1" customWidth="1"/>
    <col min="8" max="8" width="13.5703125" bestFit="1" customWidth="1"/>
    <col min="9" max="9" width="14.5703125" bestFit="1" customWidth="1"/>
    <col min="10" max="10" width="13.5703125" bestFit="1" customWidth="1"/>
    <col min="11" max="11" width="14.5703125" bestFit="1" customWidth="1"/>
    <col min="12" max="12" width="18.5703125" bestFit="1" customWidth="1"/>
    <col min="13" max="13" width="19.5703125" bestFit="1" customWidth="1"/>
    <col min="14" max="15" width="3" bestFit="1" customWidth="1"/>
    <col min="16" max="16" width="16.5703125" bestFit="1" customWidth="1"/>
    <col min="17" max="17" width="10.85546875" bestFit="1" customWidth="1"/>
    <col min="18" max="19" width="3" bestFit="1" customWidth="1"/>
    <col min="20" max="20" width="2" bestFit="1" customWidth="1"/>
    <col min="21" max="21" width="14" bestFit="1" customWidth="1"/>
    <col min="22" max="22" width="8.28515625" bestFit="1" customWidth="1"/>
    <col min="23" max="25" width="3" bestFit="1" customWidth="1"/>
    <col min="26" max="27" width="11.28515625" bestFit="1" customWidth="1"/>
  </cols>
  <sheetData>
    <row r="1" spans="1:7" x14ac:dyDescent="0.25">
      <c r="A1" s="6" t="s">
        <v>58</v>
      </c>
      <c r="B1" t="s">
        <v>55</v>
      </c>
    </row>
    <row r="2" spans="1:7" x14ac:dyDescent="0.25">
      <c r="A2" s="6" t="s">
        <v>57</v>
      </c>
      <c r="B2" t="s">
        <v>55</v>
      </c>
    </row>
    <row r="3" spans="1:7" x14ac:dyDescent="0.25">
      <c r="A3" s="6" t="s">
        <v>56</v>
      </c>
      <c r="B3" t="s">
        <v>55</v>
      </c>
    </row>
    <row r="5" spans="1:7" x14ac:dyDescent="0.25">
      <c r="B5" s="6" t="s">
        <v>54</v>
      </c>
    </row>
    <row r="6" spans="1:7" x14ac:dyDescent="0.25">
      <c r="B6" t="s">
        <v>53</v>
      </c>
      <c r="C6" t="s">
        <v>52</v>
      </c>
      <c r="D6" t="s">
        <v>51</v>
      </c>
      <c r="E6" t="s">
        <v>50</v>
      </c>
      <c r="F6" t="s">
        <v>49</v>
      </c>
      <c r="G6" t="s">
        <v>48</v>
      </c>
    </row>
    <row r="7" spans="1:7" x14ac:dyDescent="0.25">
      <c r="A7" t="s">
        <v>47</v>
      </c>
      <c r="B7">
        <v>62</v>
      </c>
      <c r="C7">
        <v>59</v>
      </c>
      <c r="D7">
        <v>100</v>
      </c>
      <c r="E7">
        <v>56</v>
      </c>
      <c r="F7">
        <v>74</v>
      </c>
      <c r="G7">
        <v>351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Question1</vt:lpstr>
      <vt:lpstr>Question 2</vt:lpstr>
      <vt:lpstr>Question 3. </vt:lpstr>
      <vt:lpstr>Question 4</vt:lpstr>
      <vt:lpstr>Question 5</vt:lpstr>
      <vt:lpstr>Question 6</vt:lpstr>
      <vt:lpstr>Question 7</vt:lpstr>
      <vt:lpstr>Question 8</vt:lpstr>
      <vt:lpstr>Pivot 1Table and Chart</vt:lpstr>
      <vt:lpstr>Pivot 2 </vt:lpstr>
      <vt:lpstr>PivotTable3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Timothy K</cp:lastModifiedBy>
  <cp:revision/>
  <dcterms:created xsi:type="dcterms:W3CDTF">2022-09-09T07:21:08Z</dcterms:created>
  <dcterms:modified xsi:type="dcterms:W3CDTF">2023-06-09T15:59:14Z</dcterms:modified>
  <cp:category/>
  <cp:contentStatus/>
</cp:coreProperties>
</file>