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8_{8313FA48-8A7B-4FF9-88E0-B816525F5D09}" xr6:coauthVersionLast="45" xr6:coauthVersionMax="45" xr10:uidLastSave="{00000000-0000-0000-0000-000000000000}"/>
  <bookViews>
    <workbookView xWindow="-120" yWindow="-120" windowWidth="29040" windowHeight="15840" xr2:uid="{856578FD-5DCB-4EAD-86F1-89428DF59628}"/>
  </bookViews>
  <sheets>
    <sheet name="Sheet3" sheetId="3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22" i="4" s="1"/>
  <c r="C17" i="4"/>
  <c r="C18" i="4" s="1"/>
  <c r="C25" i="4" s="1"/>
  <c r="D17" i="4"/>
  <c r="E17" i="4"/>
  <c r="F17" i="4"/>
  <c r="G17" i="4"/>
  <c r="H17" i="4"/>
  <c r="H18" i="4" s="1"/>
  <c r="H25" i="4" s="1"/>
  <c r="I17" i="4"/>
  <c r="J17" i="4" s="1"/>
  <c r="B17" i="4"/>
  <c r="B18" i="4" s="1"/>
  <c r="B25" i="4" s="1"/>
  <c r="J9" i="4"/>
  <c r="J10" i="4"/>
  <c r="J11" i="4"/>
  <c r="J8" i="4"/>
  <c r="C16" i="3"/>
  <c r="D16" i="3"/>
  <c r="E16" i="3"/>
  <c r="F16" i="3"/>
  <c r="G16" i="3"/>
  <c r="B16" i="3"/>
  <c r="G14" i="3"/>
  <c r="F14" i="3"/>
  <c r="E14" i="3"/>
  <c r="C14" i="3"/>
  <c r="B14" i="3"/>
  <c r="C15" i="3"/>
  <c r="D15" i="3"/>
  <c r="E15" i="3"/>
  <c r="F15" i="3"/>
  <c r="G15" i="3"/>
  <c r="B15" i="3"/>
  <c r="H9" i="3"/>
  <c r="H10" i="3"/>
  <c r="H8" i="3"/>
  <c r="E24" i="4" l="1"/>
  <c r="G15" i="4"/>
  <c r="G16" i="4"/>
  <c r="G18" i="4"/>
  <c r="G25" i="4" s="1"/>
  <c r="G24" i="4" s="1"/>
  <c r="C24" i="4"/>
  <c r="F15" i="4"/>
  <c r="F22" i="4" s="1"/>
  <c r="F16" i="4"/>
  <c r="F18" i="4"/>
  <c r="F25" i="4" s="1"/>
  <c r="F24" i="4" s="1"/>
  <c r="B24" i="4"/>
  <c r="E15" i="4"/>
  <c r="E16" i="4"/>
  <c r="E18" i="4"/>
  <c r="E25" i="4" s="1"/>
  <c r="D15" i="4"/>
  <c r="D22" i="4" s="1"/>
  <c r="D16" i="4"/>
  <c r="D18" i="4"/>
  <c r="D25" i="4" s="1"/>
  <c r="D24" i="4" s="1"/>
  <c r="H24" i="4"/>
  <c r="B15" i="4"/>
  <c r="B22" i="4" s="1"/>
  <c r="I16" i="4"/>
  <c r="C16" i="4"/>
  <c r="C23" i="4" s="1"/>
  <c r="B16" i="4"/>
  <c r="B23" i="4" s="1"/>
  <c r="I15" i="4"/>
  <c r="I18" i="4"/>
  <c r="H15" i="4"/>
  <c r="H22" i="4" s="1"/>
  <c r="H16" i="4"/>
  <c r="J15" i="4" l="1"/>
  <c r="G23" i="4"/>
  <c r="E23" i="4"/>
  <c r="G22" i="4"/>
  <c r="E22" i="4"/>
  <c r="H23" i="4"/>
  <c r="I23" i="4"/>
  <c r="J16" i="4"/>
  <c r="J18" i="4"/>
  <c r="I25" i="4"/>
  <c r="I24" i="4" s="1"/>
  <c r="D23" i="4"/>
  <c r="F23" i="4"/>
  <c r="I22" i="4" l="1"/>
</calcChain>
</file>

<file path=xl/sharedStrings.xml><?xml version="1.0" encoding="utf-8"?>
<sst xmlns="http://schemas.openxmlformats.org/spreadsheetml/2006/main" count="92" uniqueCount="33">
  <si>
    <t>X1</t>
  </si>
  <si>
    <t>X2</t>
  </si>
  <si>
    <t>S1</t>
  </si>
  <si>
    <t>S2</t>
  </si>
  <si>
    <t>Z</t>
  </si>
  <si>
    <t>X3</t>
  </si>
  <si>
    <t>SIMPLEX</t>
  </si>
  <si>
    <t xml:space="preserve">Z = 8000 x1+ 6000 x2 </t>
  </si>
  <si>
    <t>2x1 + 5x2 ≤ 48</t>
  </si>
  <si>
    <t>4x1 + 3x2 ≤ 60</t>
  </si>
  <si>
    <t>=&gt;</t>
  </si>
  <si>
    <t>Z - 8000x1 - 6000x2=0</t>
  </si>
  <si>
    <t>4x1 + 3x2 +S1= 60</t>
  </si>
  <si>
    <t>2x1 + 5x2 +S2 = 48</t>
  </si>
  <si>
    <t>Konstanta</t>
  </si>
  <si>
    <t>Index</t>
  </si>
  <si>
    <t>Neg Besar</t>
  </si>
  <si>
    <t>Kons / Kol Kunci</t>
  </si>
  <si>
    <t>(+) Kecil</t>
  </si>
  <si>
    <t>Baris baru = Baris lama - (koef kol kunci * nilai baru baris kunci)</t>
  </si>
  <si>
    <t>Nilai Max = 120.000 dengan X1=15</t>
  </si>
  <si>
    <t>Maksimum z = 8 X1 + 9 X2+ 4 X3</t>
  </si>
  <si>
    <t>Fungsi Kendala :         X1+ X2 + 2 X3 ≤ 2</t>
  </si>
  <si>
    <t>2 X1 + 3 X2 + 4 X3 ≤ 3</t>
  </si>
  <si>
    <t>7 X1+ 6 X2 + 2 X3≤ 8</t>
  </si>
  <si>
    <t>Z - 8x1  - 9x2  - 4x3 = 0</t>
  </si>
  <si>
    <t>x1 + x2 + 2x3 + S1 =2</t>
  </si>
  <si>
    <t>2x1 + 3x2 + 4x3 + S2 =3</t>
  </si>
  <si>
    <t>7x1 + 6x2 + 2x3 + S3 =8</t>
  </si>
  <si>
    <t>S3</t>
  </si>
  <si>
    <t>(-) Besar</t>
  </si>
  <si>
    <t>Baris baru = baris lama - (koef kolom kunci * baris baru kunci)</t>
  </si>
  <si>
    <t>Nilai Max = 10,33 , dengan x1 = 0,667 dan x2 = 0,556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</si>
</sst>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B1F8-6AEE-4923-8116-4817AB34939C}">
  <dimension ref="A1:I18"/>
  <sheetViews>
    <sheetView tabSelected="1" zoomScale="170" zoomScaleNormal="170" workbookViewId="0">
      <selection activeCell="A15" sqref="A15"/>
    </sheetView>
  </sheetViews>
  <sheetFormatPr defaultRowHeight="15" x14ac:dyDescent="0.25"/>
  <sheetData>
    <row r="1" spans="1:9" ht="92.25" x14ac:dyDescent="1.35">
      <c r="A1" s="2" t="s">
        <v>6</v>
      </c>
    </row>
    <row r="3" spans="1:9" x14ac:dyDescent="0.25">
      <c r="A3" t="s">
        <v>7</v>
      </c>
      <c r="D3" s="3" t="s">
        <v>10</v>
      </c>
      <c r="E3" t="s">
        <v>11</v>
      </c>
    </row>
    <row r="4" spans="1:9" x14ac:dyDescent="0.25">
      <c r="A4" t="s">
        <v>9</v>
      </c>
      <c r="D4" s="3" t="s">
        <v>10</v>
      </c>
      <c r="E4" t="s">
        <v>12</v>
      </c>
    </row>
    <row r="5" spans="1:9" x14ac:dyDescent="0.25">
      <c r="A5" t="s">
        <v>8</v>
      </c>
      <c r="D5" s="3" t="s">
        <v>10</v>
      </c>
      <c r="E5" t="s">
        <v>13</v>
      </c>
    </row>
    <row r="6" spans="1:9" x14ac:dyDescent="0.25">
      <c r="C6" t="s">
        <v>16</v>
      </c>
      <c r="H6" t="s">
        <v>17</v>
      </c>
    </row>
    <row r="7" spans="1:9" x14ac:dyDescent="0.25">
      <c r="B7" t="s">
        <v>4</v>
      </c>
      <c r="C7" t="s">
        <v>0</v>
      </c>
      <c r="D7" t="s">
        <v>1</v>
      </c>
      <c r="E7" t="s">
        <v>2</v>
      </c>
      <c r="F7" t="s">
        <v>3</v>
      </c>
      <c r="G7" t="s">
        <v>14</v>
      </c>
      <c r="H7" t="s">
        <v>15</v>
      </c>
    </row>
    <row r="8" spans="1:9" x14ac:dyDescent="0.25">
      <c r="A8" t="s">
        <v>4</v>
      </c>
      <c r="B8">
        <v>1</v>
      </c>
      <c r="C8" s="1">
        <v>-8000</v>
      </c>
      <c r="D8">
        <v>-6000</v>
      </c>
      <c r="E8">
        <v>0</v>
      </c>
      <c r="F8">
        <v>0</v>
      </c>
      <c r="G8">
        <v>0</v>
      </c>
      <c r="H8">
        <f>G8/C8</f>
        <v>0</v>
      </c>
    </row>
    <row r="9" spans="1:9" x14ac:dyDescent="0.25">
      <c r="A9" s="1" t="s">
        <v>2</v>
      </c>
      <c r="B9" s="1">
        <v>0</v>
      </c>
      <c r="C9" s="1">
        <v>4</v>
      </c>
      <c r="D9" s="1">
        <v>3</v>
      </c>
      <c r="E9" s="1">
        <v>1</v>
      </c>
      <c r="F9" s="1">
        <v>0</v>
      </c>
      <c r="G9" s="1">
        <v>60</v>
      </c>
      <c r="H9" s="1">
        <f t="shared" ref="H9:H10" si="0">G9/C9</f>
        <v>15</v>
      </c>
      <c r="I9" t="s">
        <v>18</v>
      </c>
    </row>
    <row r="10" spans="1:9" x14ac:dyDescent="0.25">
      <c r="A10" t="s">
        <v>3</v>
      </c>
      <c r="B10">
        <v>0</v>
      </c>
      <c r="C10" s="1">
        <v>2</v>
      </c>
      <c r="D10">
        <v>5</v>
      </c>
      <c r="E10">
        <v>0</v>
      </c>
      <c r="F10">
        <v>1</v>
      </c>
      <c r="G10">
        <v>48</v>
      </c>
      <c r="H10">
        <f t="shared" si="0"/>
        <v>24</v>
      </c>
    </row>
    <row r="12" spans="1:9" x14ac:dyDescent="0.25">
      <c r="A12" t="s">
        <v>19</v>
      </c>
    </row>
    <row r="13" spans="1:9" x14ac:dyDescent="0.25">
      <c r="B13" t="s">
        <v>4</v>
      </c>
      <c r="C13" t="s">
        <v>0</v>
      </c>
      <c r="D13" t="s">
        <v>1</v>
      </c>
      <c r="E13" t="s">
        <v>2</v>
      </c>
      <c r="F13" t="s">
        <v>3</v>
      </c>
      <c r="G13" t="s">
        <v>14</v>
      </c>
      <c r="H13" t="s">
        <v>15</v>
      </c>
    </row>
    <row r="14" spans="1:9" x14ac:dyDescent="0.25">
      <c r="A14" t="s">
        <v>4</v>
      </c>
      <c r="B14">
        <f>1-(-8000*0)</f>
        <v>1</v>
      </c>
      <c r="C14">
        <f>-8000 - (-8000*1)</f>
        <v>0</v>
      </c>
      <c r="D14">
        <v>0</v>
      </c>
      <c r="E14">
        <f>0-(-8000*E15)</f>
        <v>2000</v>
      </c>
      <c r="F14">
        <f>0-(-8000*0)</f>
        <v>0</v>
      </c>
      <c r="G14" s="1">
        <f>0-(-8000*15)</f>
        <v>120000</v>
      </c>
    </row>
    <row r="15" spans="1:9" x14ac:dyDescent="0.25">
      <c r="A15" t="s">
        <v>0</v>
      </c>
      <c r="B15">
        <f>B9/$C$9</f>
        <v>0</v>
      </c>
      <c r="C15">
        <f t="shared" ref="C15:G15" si="1">C9/$C$9</f>
        <v>1</v>
      </c>
      <c r="D15">
        <f t="shared" si="1"/>
        <v>0.75</v>
      </c>
      <c r="E15">
        <f t="shared" si="1"/>
        <v>0.25</v>
      </c>
      <c r="F15">
        <f t="shared" si="1"/>
        <v>0</v>
      </c>
      <c r="G15" s="1">
        <f t="shared" si="1"/>
        <v>15</v>
      </c>
    </row>
    <row r="16" spans="1:9" x14ac:dyDescent="0.25">
      <c r="A16" t="s">
        <v>3</v>
      </c>
      <c r="B16">
        <f>B10-($C$10*B15)</f>
        <v>0</v>
      </c>
      <c r="C16">
        <f t="shared" ref="C16:G16" si="2">C10-($C$10*C15)</f>
        <v>0</v>
      </c>
      <c r="D16">
        <f t="shared" si="2"/>
        <v>3.5</v>
      </c>
      <c r="E16">
        <f t="shared" si="2"/>
        <v>-0.5</v>
      </c>
      <c r="F16">
        <f t="shared" si="2"/>
        <v>1</v>
      </c>
      <c r="G16">
        <f t="shared" si="2"/>
        <v>18</v>
      </c>
    </row>
    <row r="18" spans="1:1" x14ac:dyDescent="0.25">
      <c r="A1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2F6F-2649-4858-9E00-42A92283B3E5}">
  <dimension ref="A1:K26"/>
  <sheetViews>
    <sheetView topLeftCell="A5" zoomScale="178" workbookViewId="0">
      <selection activeCell="F25" sqref="F25"/>
    </sheetView>
  </sheetViews>
  <sheetFormatPr defaultRowHeight="15" x14ac:dyDescent="0.25"/>
  <sheetData>
    <row r="1" spans="1:11" x14ac:dyDescent="0.25">
      <c r="A1" t="s">
        <v>21</v>
      </c>
      <c r="E1" s="3" t="s">
        <v>10</v>
      </c>
      <c r="F1" t="s">
        <v>25</v>
      </c>
    </row>
    <row r="2" spans="1:11" x14ac:dyDescent="0.25">
      <c r="A2" t="s">
        <v>22</v>
      </c>
      <c r="E2" s="3" t="s">
        <v>10</v>
      </c>
      <c r="F2" t="s">
        <v>26</v>
      </c>
    </row>
    <row r="3" spans="1:11" x14ac:dyDescent="0.25">
      <c r="A3" t="s">
        <v>23</v>
      </c>
      <c r="E3" s="3" t="s">
        <v>10</v>
      </c>
      <c r="F3" t="s">
        <v>27</v>
      </c>
    </row>
    <row r="4" spans="1:11" x14ac:dyDescent="0.25">
      <c r="A4" t="s">
        <v>24</v>
      </c>
      <c r="E4" s="3" t="s">
        <v>10</v>
      </c>
      <c r="F4" t="s">
        <v>28</v>
      </c>
    </row>
    <row r="6" spans="1:11" x14ac:dyDescent="0.25">
      <c r="D6" t="s">
        <v>30</v>
      </c>
    </row>
    <row r="7" spans="1:11" x14ac:dyDescent="0.25">
      <c r="B7" t="s">
        <v>4</v>
      </c>
      <c r="C7" t="s">
        <v>0</v>
      </c>
      <c r="D7" t="s">
        <v>1</v>
      </c>
      <c r="E7" t="s">
        <v>5</v>
      </c>
      <c r="F7" t="s">
        <v>2</v>
      </c>
      <c r="G7" t="s">
        <v>3</v>
      </c>
      <c r="H7" t="s">
        <v>29</v>
      </c>
      <c r="I7" t="s">
        <v>14</v>
      </c>
      <c r="J7" t="s">
        <v>15</v>
      </c>
    </row>
    <row r="8" spans="1:11" x14ac:dyDescent="0.25">
      <c r="A8" t="s">
        <v>4</v>
      </c>
      <c r="B8">
        <v>1</v>
      </c>
      <c r="C8">
        <v>-8</v>
      </c>
      <c r="D8" s="1">
        <v>-9</v>
      </c>
      <c r="E8">
        <v>-4</v>
      </c>
      <c r="F8">
        <v>0</v>
      </c>
      <c r="G8">
        <v>0</v>
      </c>
      <c r="H8">
        <v>0</v>
      </c>
      <c r="I8">
        <v>0</v>
      </c>
      <c r="J8">
        <f>I8/D8</f>
        <v>0</v>
      </c>
    </row>
    <row r="9" spans="1:11" x14ac:dyDescent="0.25">
      <c r="A9" t="s">
        <v>2</v>
      </c>
      <c r="B9">
        <v>0</v>
      </c>
      <c r="C9">
        <v>1</v>
      </c>
      <c r="D9" s="1">
        <v>1</v>
      </c>
      <c r="E9">
        <v>2</v>
      </c>
      <c r="F9">
        <v>1</v>
      </c>
      <c r="G9">
        <v>0</v>
      </c>
      <c r="H9">
        <v>0</v>
      </c>
      <c r="I9">
        <v>2</v>
      </c>
      <c r="J9">
        <f t="shared" ref="J9:J11" si="0">I9/D9</f>
        <v>2</v>
      </c>
    </row>
    <row r="10" spans="1:11" x14ac:dyDescent="0.25">
      <c r="A10" s="1" t="s">
        <v>3</v>
      </c>
      <c r="B10" s="1">
        <v>0</v>
      </c>
      <c r="C10" s="1">
        <v>2</v>
      </c>
      <c r="D10" s="1">
        <v>3</v>
      </c>
      <c r="E10" s="1">
        <v>4</v>
      </c>
      <c r="F10" s="1">
        <v>0</v>
      </c>
      <c r="G10" s="1">
        <v>1</v>
      </c>
      <c r="H10" s="1">
        <v>0</v>
      </c>
      <c r="I10" s="1">
        <v>3</v>
      </c>
      <c r="J10" s="1">
        <f t="shared" si="0"/>
        <v>1</v>
      </c>
      <c r="K10" t="s">
        <v>18</v>
      </c>
    </row>
    <row r="11" spans="1:11" x14ac:dyDescent="0.25">
      <c r="A11" t="s">
        <v>29</v>
      </c>
      <c r="B11">
        <v>0</v>
      </c>
      <c r="C11">
        <v>7</v>
      </c>
      <c r="D11" s="1">
        <v>6</v>
      </c>
      <c r="E11">
        <v>2</v>
      </c>
      <c r="F11">
        <v>0</v>
      </c>
      <c r="G11">
        <v>0</v>
      </c>
      <c r="H11">
        <v>1</v>
      </c>
      <c r="I11">
        <v>8</v>
      </c>
      <c r="J11">
        <f t="shared" si="0"/>
        <v>1.3333333333333333</v>
      </c>
    </row>
    <row r="13" spans="1:11" x14ac:dyDescent="0.25">
      <c r="A13" t="s">
        <v>31</v>
      </c>
    </row>
    <row r="14" spans="1:11" x14ac:dyDescent="0.25">
      <c r="B14" t="s">
        <v>4</v>
      </c>
      <c r="C14" t="s">
        <v>0</v>
      </c>
      <c r="D14" t="s">
        <v>1</v>
      </c>
      <c r="E14" t="s">
        <v>5</v>
      </c>
      <c r="F14" t="s">
        <v>2</v>
      </c>
      <c r="G14" t="s">
        <v>3</v>
      </c>
      <c r="H14" t="s">
        <v>29</v>
      </c>
      <c r="I14" t="s">
        <v>14</v>
      </c>
      <c r="J14" t="s">
        <v>15</v>
      </c>
    </row>
    <row r="15" spans="1:11" x14ac:dyDescent="0.25">
      <c r="A15" t="s">
        <v>4</v>
      </c>
      <c r="B15">
        <f>B8- ($D$8*B17)</f>
        <v>1</v>
      </c>
      <c r="C15" s="1">
        <f>C8 - ($D$8*C17)</f>
        <v>-2</v>
      </c>
      <c r="D15">
        <f>D8- ($D$8*D17)</f>
        <v>0</v>
      </c>
      <c r="E15">
        <f>E8- ($D$8*E17)</f>
        <v>8</v>
      </c>
      <c r="F15">
        <f>F8- ($D$8*F17)</f>
        <v>0</v>
      </c>
      <c r="G15">
        <f>G8- ($D$8*G17)</f>
        <v>3</v>
      </c>
      <c r="H15">
        <f>H8- ($D$8*H17)</f>
        <v>0</v>
      </c>
      <c r="I15">
        <f>I8- ($D$8*I17)</f>
        <v>9</v>
      </c>
      <c r="J15">
        <f>I15/C15</f>
        <v>-4.5</v>
      </c>
    </row>
    <row r="16" spans="1:11" x14ac:dyDescent="0.25">
      <c r="A16" t="s">
        <v>2</v>
      </c>
      <c r="B16">
        <f>B9- ($D$9*B17)</f>
        <v>0</v>
      </c>
      <c r="C16" s="1">
        <f t="shared" ref="C16:I16" si="1">C9- ($D$9*C17)</f>
        <v>0.33333333333333337</v>
      </c>
      <c r="D16">
        <f t="shared" si="1"/>
        <v>0</v>
      </c>
      <c r="E16">
        <f t="shared" si="1"/>
        <v>0.66666666666666674</v>
      </c>
      <c r="F16">
        <f t="shared" si="1"/>
        <v>1</v>
      </c>
      <c r="G16">
        <f t="shared" si="1"/>
        <v>-0.33333333333333331</v>
      </c>
      <c r="H16">
        <f t="shared" si="1"/>
        <v>0</v>
      </c>
      <c r="I16">
        <f t="shared" si="1"/>
        <v>1</v>
      </c>
      <c r="J16">
        <f t="shared" ref="J16:J18" si="2">I16/C16</f>
        <v>2.9999999999999996</v>
      </c>
    </row>
    <row r="17" spans="1:11" x14ac:dyDescent="0.25">
      <c r="A17" t="s">
        <v>1</v>
      </c>
      <c r="B17">
        <f>B10/$D$10</f>
        <v>0</v>
      </c>
      <c r="C17" s="1">
        <f t="shared" ref="C17:I17" si="3">C10/$D$10</f>
        <v>0.66666666666666663</v>
      </c>
      <c r="D17">
        <f t="shared" si="3"/>
        <v>1</v>
      </c>
      <c r="E17">
        <f t="shared" si="3"/>
        <v>1.3333333333333333</v>
      </c>
      <c r="F17">
        <f t="shared" si="3"/>
        <v>0</v>
      </c>
      <c r="G17">
        <f t="shared" si="3"/>
        <v>0.33333333333333331</v>
      </c>
      <c r="H17">
        <f t="shared" si="3"/>
        <v>0</v>
      </c>
      <c r="I17">
        <f t="shared" si="3"/>
        <v>1</v>
      </c>
      <c r="J17">
        <f t="shared" si="2"/>
        <v>1.5</v>
      </c>
    </row>
    <row r="18" spans="1:11" x14ac:dyDescent="0.25">
      <c r="A18" s="1" t="s">
        <v>29</v>
      </c>
      <c r="B18" s="1">
        <f>B11-($D$11*B17)</f>
        <v>0</v>
      </c>
      <c r="C18" s="1">
        <f t="shared" ref="C18:I18" si="4">C11-($D$11*C17)</f>
        <v>3</v>
      </c>
      <c r="D18" s="1">
        <f t="shared" si="4"/>
        <v>0</v>
      </c>
      <c r="E18" s="1">
        <f t="shared" si="4"/>
        <v>-6</v>
      </c>
      <c r="F18" s="1">
        <f t="shared" si="4"/>
        <v>0</v>
      </c>
      <c r="G18" s="1">
        <f t="shared" si="4"/>
        <v>-2</v>
      </c>
      <c r="H18" s="1">
        <f t="shared" si="4"/>
        <v>1</v>
      </c>
      <c r="I18" s="1">
        <f t="shared" si="4"/>
        <v>2</v>
      </c>
      <c r="J18" s="1">
        <f t="shared" si="2"/>
        <v>0.66666666666666663</v>
      </c>
      <c r="K18" t="s">
        <v>18</v>
      </c>
    </row>
    <row r="20" spans="1:11" x14ac:dyDescent="0.25">
      <c r="A20" t="s">
        <v>31</v>
      </c>
    </row>
    <row r="21" spans="1:11" x14ac:dyDescent="0.25">
      <c r="B21" t="s">
        <v>4</v>
      </c>
      <c r="C21" t="s">
        <v>0</v>
      </c>
      <c r="D21" t="s">
        <v>1</v>
      </c>
      <c r="E21" t="s">
        <v>5</v>
      </c>
      <c r="F21" t="s">
        <v>2</v>
      </c>
      <c r="G21" t="s">
        <v>3</v>
      </c>
      <c r="H21" t="s">
        <v>29</v>
      </c>
      <c r="I21" t="s">
        <v>14</v>
      </c>
      <c r="J21" t="s">
        <v>15</v>
      </c>
    </row>
    <row r="22" spans="1:11" x14ac:dyDescent="0.25">
      <c r="A22" t="s">
        <v>4</v>
      </c>
      <c r="B22">
        <f>B15- ($C$15*B25)</f>
        <v>1</v>
      </c>
      <c r="C22">
        <f>C15- ($C$15*C25)</f>
        <v>0</v>
      </c>
      <c r="D22">
        <f>D15- ($C$15*D25)</f>
        <v>0</v>
      </c>
      <c r="E22">
        <f>E15- ($C$15*E25)</f>
        <v>4</v>
      </c>
      <c r="F22">
        <f>F15- ($C$15*F25)</f>
        <v>0</v>
      </c>
      <c r="G22">
        <f>G15- ($C$15*G25)</f>
        <v>1.6666666666666667</v>
      </c>
      <c r="H22">
        <f>H15- ($C$15*H25)</f>
        <v>0.66666666666666663</v>
      </c>
      <c r="I22" s="1">
        <f>I15- ($C$15*I25)</f>
        <v>10.333333333333334</v>
      </c>
    </row>
    <row r="23" spans="1:11" x14ac:dyDescent="0.25">
      <c r="A23" t="s">
        <v>2</v>
      </c>
      <c r="B23">
        <f>B16-($C$16*B25)</f>
        <v>0</v>
      </c>
      <c r="C23">
        <f t="shared" ref="C23:I23" si="5">C16-($C$16*C25)</f>
        <v>0</v>
      </c>
      <c r="D23">
        <f t="shared" si="5"/>
        <v>0</v>
      </c>
      <c r="E23">
        <f t="shared" si="5"/>
        <v>1.3333333333333335</v>
      </c>
      <c r="F23">
        <f t="shared" si="5"/>
        <v>1</v>
      </c>
      <c r="G23">
        <f t="shared" si="5"/>
        <v>-0.11111111111111108</v>
      </c>
      <c r="H23">
        <f t="shared" si="5"/>
        <v>-0.11111111111111112</v>
      </c>
      <c r="I23">
        <f t="shared" si="5"/>
        <v>0.77777777777777779</v>
      </c>
    </row>
    <row r="24" spans="1:11" x14ac:dyDescent="0.25">
      <c r="A24" t="s">
        <v>1</v>
      </c>
      <c r="B24">
        <f>B17-($C$17*B25)</f>
        <v>0</v>
      </c>
      <c r="C24">
        <f t="shared" ref="C24:I24" si="6">C17-($C$17*C25)</f>
        <v>0</v>
      </c>
      <c r="D24">
        <f t="shared" si="6"/>
        <v>1</v>
      </c>
      <c r="E24">
        <f t="shared" si="6"/>
        <v>2.6666666666666665</v>
      </c>
      <c r="F24">
        <f t="shared" si="6"/>
        <v>0</v>
      </c>
      <c r="G24">
        <f t="shared" si="6"/>
        <v>0.77777777777777768</v>
      </c>
      <c r="H24">
        <f t="shared" si="6"/>
        <v>-0.22222222222222221</v>
      </c>
      <c r="I24" s="1">
        <f t="shared" si="6"/>
        <v>0.55555555555555558</v>
      </c>
    </row>
    <row r="25" spans="1:11" x14ac:dyDescent="0.25">
      <c r="A25" t="s">
        <v>0</v>
      </c>
      <c r="B25">
        <f>B18/$C$18</f>
        <v>0</v>
      </c>
      <c r="C25">
        <f t="shared" ref="C25:I25" si="7">C18/$C$18</f>
        <v>1</v>
      </c>
      <c r="D25">
        <f t="shared" si="7"/>
        <v>0</v>
      </c>
      <c r="E25">
        <f t="shared" si="7"/>
        <v>-2</v>
      </c>
      <c r="F25">
        <f t="shared" si="7"/>
        <v>0</v>
      </c>
      <c r="G25">
        <f t="shared" si="7"/>
        <v>-0.66666666666666663</v>
      </c>
      <c r="H25">
        <f t="shared" si="7"/>
        <v>0.33333333333333331</v>
      </c>
      <c r="I25" s="1">
        <f t="shared" si="7"/>
        <v>0.66666666666666663</v>
      </c>
    </row>
    <row r="26" spans="1:11" x14ac:dyDescent="0.25">
      <c r="A2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2020-09-30T08:28:17Z</dcterms:created>
  <dcterms:modified xsi:type="dcterms:W3CDTF">2020-09-30T10:17:57Z</dcterms:modified>
</cp:coreProperties>
</file>