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/>
  <mc:AlternateContent xmlns:mc="http://schemas.openxmlformats.org/markup-compatibility/2006">
    <mc:Choice Requires="x15">
      <x15ac:absPath xmlns:x15ac="http://schemas.microsoft.com/office/spreadsheetml/2010/11/ac" url="D:\03. Semester 1\01. Kecerdasan Artifisial Lanjut\01. Tugas\Tugas 01\"/>
    </mc:Choice>
  </mc:AlternateContent>
  <xr:revisionPtr revIDLastSave="0" documentId="13_ncr:1_{28DEC4BA-372A-4D31-A690-E3C4A00069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SL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lPVTGJNmTIl0XrvBgRVv7NJCH8X9fdoEIHJNTTkA9y4="/>
    </ext>
  </extLst>
</workbook>
</file>

<file path=xl/calcChain.xml><?xml version="1.0" encoding="utf-8"?>
<calcChain xmlns="http://schemas.openxmlformats.org/spreadsheetml/2006/main">
  <c r="AE7" i="2" l="1"/>
  <c r="AE6" i="2"/>
  <c r="AE5" i="2"/>
  <c r="AE4" i="2"/>
  <c r="AE3" i="2"/>
  <c r="W5" i="2"/>
  <c r="J6" i="2"/>
  <c r="O6" i="2"/>
  <c r="P6" i="2" s="1"/>
  <c r="Q6" i="2" s="1"/>
  <c r="O5" i="2"/>
  <c r="Q5" i="2"/>
  <c r="U5" i="2"/>
  <c r="R5" i="2"/>
  <c r="P5" i="2"/>
  <c r="R6" i="2" l="1"/>
  <c r="S6" i="2" s="1"/>
  <c r="U6" i="2"/>
  <c r="V5" i="2"/>
  <c r="K6" i="2" s="1"/>
  <c r="Y5" i="2"/>
  <c r="N6" i="2" s="1"/>
  <c r="X5" i="2"/>
  <c r="M6" i="2" s="1"/>
  <c r="L6" i="2"/>
  <c r="S5" i="2"/>
  <c r="W6" i="2" l="1"/>
  <c r="L7" i="2" s="1"/>
  <c r="J7" i="2"/>
  <c r="Y6" i="2"/>
  <c r="N7" i="2" s="1"/>
  <c r="X6" i="2"/>
  <c r="M7" i="2" s="1"/>
  <c r="V6" i="2"/>
  <c r="K7" i="2" s="1"/>
  <c r="O7" i="2" l="1"/>
  <c r="P7" i="2" s="1"/>
  <c r="R7" i="2" l="1"/>
  <c r="S7" i="2" s="1"/>
  <c r="Q7" i="2"/>
  <c r="U7" i="2"/>
  <c r="W7" i="2" l="1"/>
  <c r="L8" i="2" s="1"/>
  <c r="Y7" i="2"/>
  <c r="N8" i="2" s="1"/>
  <c r="X7" i="2"/>
  <c r="M8" i="2" s="1"/>
  <c r="V7" i="2"/>
  <c r="K8" i="2" s="1"/>
  <c r="J8" i="2"/>
  <c r="O8" i="2" l="1"/>
  <c r="P8" i="2" s="1"/>
  <c r="Q8" i="2" l="1"/>
  <c r="R8" i="2"/>
  <c r="S8" i="2" s="1"/>
  <c r="U8" i="2"/>
  <c r="V8" i="2" l="1"/>
  <c r="K9" i="2" s="1"/>
  <c r="X8" i="2"/>
  <c r="M9" i="2" s="1"/>
  <c r="W8" i="2"/>
  <c r="L9" i="2" s="1"/>
  <c r="Y8" i="2"/>
  <c r="N9" i="2" s="1"/>
  <c r="J9" i="2"/>
  <c r="O9" i="2" l="1"/>
  <c r="P9" i="2" s="1"/>
  <c r="Q9" i="2" l="1"/>
  <c r="R9" i="2"/>
  <c r="S9" i="2" s="1"/>
  <c r="U9" i="2"/>
  <c r="X9" i="2" l="1"/>
  <c r="M10" i="2" s="1"/>
  <c r="Y9" i="2"/>
  <c r="N10" i="2" s="1"/>
  <c r="V9" i="2"/>
  <c r="K10" i="2" s="1"/>
  <c r="W9" i="2"/>
  <c r="L10" i="2" s="1"/>
  <c r="J10" i="2"/>
  <c r="O10" i="2" l="1"/>
  <c r="P10" i="2" s="1"/>
  <c r="Q10" i="2" l="1"/>
  <c r="R10" i="2"/>
  <c r="S10" i="2" s="1"/>
  <c r="U10" i="2"/>
  <c r="V10" i="2" l="1"/>
  <c r="K11" i="2" s="1"/>
  <c r="Y10" i="2"/>
  <c r="N11" i="2" s="1"/>
  <c r="W10" i="2"/>
  <c r="L11" i="2" s="1"/>
  <c r="X10" i="2"/>
  <c r="M11" i="2" s="1"/>
  <c r="J11" i="2"/>
  <c r="O11" i="2" l="1"/>
  <c r="P11" i="2" s="1"/>
  <c r="Q11" i="2" l="1"/>
  <c r="R11" i="2"/>
  <c r="S11" i="2" s="1"/>
  <c r="U11" i="2"/>
  <c r="X11" i="2" l="1"/>
  <c r="M12" i="2" s="1"/>
  <c r="V11" i="2"/>
  <c r="K12" i="2" s="1"/>
  <c r="W11" i="2"/>
  <c r="L12" i="2" s="1"/>
  <c r="Y11" i="2"/>
  <c r="N12" i="2" s="1"/>
  <c r="J12" i="2"/>
  <c r="O12" i="2" l="1"/>
  <c r="P12" i="2" s="1"/>
  <c r="Q12" i="2" l="1"/>
  <c r="R12" i="2"/>
  <c r="S12" i="2" s="1"/>
  <c r="U12" i="2"/>
  <c r="W12" i="2" l="1"/>
  <c r="L13" i="2" s="1"/>
  <c r="X12" i="2"/>
  <c r="M13" i="2" s="1"/>
  <c r="V12" i="2"/>
  <c r="K13" i="2" s="1"/>
  <c r="Y12" i="2"/>
  <c r="N13" i="2" s="1"/>
  <c r="J13" i="2"/>
  <c r="O13" i="2" l="1"/>
  <c r="P13" i="2" s="1"/>
  <c r="Q13" i="2" l="1"/>
  <c r="R13" i="2"/>
  <c r="S13" i="2" s="1"/>
  <c r="U13" i="2"/>
  <c r="W13" i="2" l="1"/>
  <c r="L14" i="2" s="1"/>
  <c r="X13" i="2"/>
  <c r="M14" i="2" s="1"/>
  <c r="V13" i="2"/>
  <c r="K14" i="2" s="1"/>
  <c r="Y13" i="2"/>
  <c r="N14" i="2" s="1"/>
  <c r="J14" i="2"/>
  <c r="O14" i="2" l="1"/>
  <c r="P14" i="2" s="1"/>
  <c r="Q14" i="2" l="1"/>
  <c r="R14" i="2"/>
  <c r="S14" i="2" s="1"/>
  <c r="U14" i="2"/>
  <c r="V14" i="2" l="1"/>
  <c r="K15" i="2" s="1"/>
  <c r="Y14" i="2"/>
  <c r="N15" i="2" s="1"/>
  <c r="X14" i="2"/>
  <c r="M15" i="2" s="1"/>
  <c r="W14" i="2"/>
  <c r="L15" i="2" s="1"/>
  <c r="J15" i="2"/>
  <c r="O15" i="2" l="1"/>
  <c r="P15" i="2" s="1"/>
  <c r="R15" i="2" l="1"/>
  <c r="S15" i="2" s="1"/>
  <c r="U15" i="2"/>
  <c r="Q15" i="2"/>
  <c r="X15" i="2" l="1"/>
  <c r="M16" i="2" s="1"/>
  <c r="Y15" i="2"/>
  <c r="N16" i="2" s="1"/>
  <c r="W15" i="2"/>
  <c r="L16" i="2" s="1"/>
  <c r="V15" i="2"/>
  <c r="K16" i="2" s="1"/>
  <c r="J16" i="2"/>
  <c r="O16" i="2" l="1"/>
  <c r="P16" i="2" s="1"/>
  <c r="Q16" i="2" l="1"/>
  <c r="R16" i="2"/>
  <c r="S16" i="2" s="1"/>
  <c r="U16" i="2"/>
  <c r="W16" i="2" l="1"/>
  <c r="L17" i="2" s="1"/>
  <c r="X16" i="2"/>
  <c r="M17" i="2" s="1"/>
  <c r="Y16" i="2"/>
  <c r="N17" i="2" s="1"/>
  <c r="V16" i="2"/>
  <c r="K17" i="2" s="1"/>
  <c r="J17" i="2"/>
  <c r="O17" i="2" l="1"/>
  <c r="P17" i="2" s="1"/>
  <c r="Q17" i="2" l="1"/>
  <c r="R17" i="2"/>
  <c r="S17" i="2" s="1"/>
  <c r="U17" i="2"/>
  <c r="W17" i="2" l="1"/>
  <c r="L18" i="2" s="1"/>
  <c r="X17" i="2"/>
  <c r="M18" i="2" s="1"/>
  <c r="V17" i="2"/>
  <c r="K18" i="2" s="1"/>
  <c r="Y17" i="2"/>
  <c r="N18" i="2" s="1"/>
  <c r="J18" i="2"/>
  <c r="O18" i="2" l="1"/>
  <c r="P18" i="2" s="1"/>
  <c r="Q18" i="2" l="1"/>
  <c r="R18" i="2"/>
  <c r="S18" i="2" s="1"/>
  <c r="U18" i="2"/>
  <c r="W18" i="2" l="1"/>
  <c r="L19" i="2" s="1"/>
  <c r="Y18" i="2"/>
  <c r="N19" i="2" s="1"/>
  <c r="X18" i="2"/>
  <c r="M19" i="2" s="1"/>
  <c r="V18" i="2"/>
  <c r="K19" i="2" s="1"/>
  <c r="J19" i="2"/>
  <c r="O19" i="2" l="1"/>
  <c r="P19" i="2" s="1"/>
  <c r="Q19" i="2" l="1"/>
  <c r="R19" i="2"/>
  <c r="S19" i="2" s="1"/>
  <c r="U19" i="2"/>
  <c r="W19" i="2" l="1"/>
  <c r="L20" i="2" s="1"/>
  <c r="X19" i="2"/>
  <c r="M20" i="2" s="1"/>
  <c r="Y19" i="2"/>
  <c r="N20" i="2" s="1"/>
  <c r="V19" i="2"/>
  <c r="K20" i="2" s="1"/>
  <c r="J20" i="2"/>
  <c r="O20" i="2" l="1"/>
  <c r="P20" i="2" s="1"/>
  <c r="Q20" i="2" l="1"/>
  <c r="R20" i="2"/>
  <c r="S20" i="2" s="1"/>
  <c r="U20" i="2"/>
  <c r="W20" i="2" l="1"/>
  <c r="L21" i="2" s="1"/>
  <c r="V20" i="2"/>
  <c r="K21" i="2" s="1"/>
  <c r="Y20" i="2"/>
  <c r="N21" i="2" s="1"/>
  <c r="X20" i="2"/>
  <c r="M21" i="2" s="1"/>
  <c r="J21" i="2"/>
  <c r="O21" i="2" l="1"/>
  <c r="P21" i="2" s="1"/>
  <c r="Q21" i="2" l="1"/>
  <c r="R21" i="2"/>
  <c r="S21" i="2" s="1"/>
  <c r="U21" i="2"/>
  <c r="X21" i="2" l="1"/>
  <c r="M22" i="2" s="1"/>
  <c r="W21" i="2"/>
  <c r="L22" i="2" s="1"/>
  <c r="Y21" i="2"/>
  <c r="N22" i="2" s="1"/>
  <c r="V21" i="2"/>
  <c r="K22" i="2" s="1"/>
  <c r="J22" i="2"/>
  <c r="O22" i="2" l="1"/>
  <c r="P22" i="2" s="1"/>
  <c r="Q22" i="2" l="1"/>
  <c r="R22" i="2"/>
  <c r="S22" i="2" s="1"/>
  <c r="U22" i="2"/>
  <c r="J23" i="2" l="1"/>
  <c r="W22" i="2"/>
  <c r="L23" i="2" s="1"/>
  <c r="Y22" i="2"/>
  <c r="N23" i="2" s="1"/>
  <c r="X22" i="2"/>
  <c r="M23" i="2" s="1"/>
  <c r="V22" i="2"/>
  <c r="K23" i="2" s="1"/>
  <c r="O23" i="2" l="1"/>
  <c r="P23" i="2" s="1"/>
  <c r="Q23" i="2" l="1"/>
  <c r="U23" i="2"/>
  <c r="R23" i="2"/>
  <c r="S23" i="2" s="1"/>
  <c r="Y23" i="2" l="1"/>
  <c r="N24" i="2" s="1"/>
  <c r="W23" i="2"/>
  <c r="L24" i="2" s="1"/>
  <c r="X23" i="2"/>
  <c r="M24" i="2" s="1"/>
  <c r="V23" i="2"/>
  <c r="K24" i="2" s="1"/>
  <c r="J24" i="2"/>
  <c r="O24" i="2" l="1"/>
  <c r="P24" i="2" s="1"/>
  <c r="R24" i="2" l="1"/>
  <c r="S24" i="2" s="1"/>
  <c r="Q24" i="2"/>
  <c r="U24" i="2"/>
  <c r="Y24" i="2" l="1"/>
  <c r="N25" i="2" s="1"/>
  <c r="W24" i="2"/>
  <c r="L25" i="2" s="1"/>
  <c r="X24" i="2"/>
  <c r="M25" i="2" s="1"/>
  <c r="V24" i="2"/>
  <c r="K25" i="2" s="1"/>
  <c r="J25" i="2"/>
  <c r="O25" i="2" l="1"/>
  <c r="P25" i="2" s="1"/>
  <c r="Q25" i="2" l="1"/>
  <c r="R25" i="2"/>
  <c r="S25" i="2" s="1"/>
  <c r="U25" i="2"/>
  <c r="Y25" i="2" l="1"/>
  <c r="N26" i="2" s="1"/>
  <c r="X25" i="2"/>
  <c r="M26" i="2" s="1"/>
  <c r="W25" i="2"/>
  <c r="L26" i="2" s="1"/>
  <c r="V25" i="2"/>
  <c r="K26" i="2" s="1"/>
  <c r="J26" i="2"/>
  <c r="O26" i="2" l="1"/>
  <c r="P26" i="2" s="1"/>
  <c r="R26" i="2" l="1"/>
  <c r="S26" i="2" s="1"/>
  <c r="Q26" i="2"/>
  <c r="U26" i="2"/>
  <c r="Y26" i="2" l="1"/>
  <c r="N27" i="2" s="1"/>
  <c r="V26" i="2"/>
  <c r="K27" i="2" s="1"/>
  <c r="W26" i="2"/>
  <c r="L27" i="2" s="1"/>
  <c r="X26" i="2"/>
  <c r="M27" i="2" s="1"/>
  <c r="J27" i="2"/>
  <c r="O27" i="2" l="1"/>
  <c r="P27" i="2" s="1"/>
  <c r="U27" i="2" l="1"/>
  <c r="Q27" i="2"/>
  <c r="R27" i="2"/>
  <c r="S27" i="2" s="1"/>
  <c r="Y27" i="2" l="1"/>
  <c r="N28" i="2" s="1"/>
  <c r="W27" i="2"/>
  <c r="L28" i="2" s="1"/>
  <c r="X27" i="2"/>
  <c r="M28" i="2" s="1"/>
  <c r="V27" i="2"/>
  <c r="K28" i="2" s="1"/>
  <c r="J28" i="2"/>
  <c r="O28" i="2" l="1"/>
  <c r="P28" i="2" s="1"/>
  <c r="Q28" i="2" l="1"/>
  <c r="U28" i="2"/>
  <c r="R28" i="2"/>
  <c r="S28" i="2" s="1"/>
  <c r="Y28" i="2" l="1"/>
  <c r="N29" i="2" s="1"/>
  <c r="V28" i="2"/>
  <c r="K29" i="2" s="1"/>
  <c r="W28" i="2"/>
  <c r="L29" i="2" s="1"/>
  <c r="X28" i="2"/>
  <c r="M29" i="2" s="1"/>
  <c r="J29" i="2"/>
  <c r="O29" i="2" l="1"/>
  <c r="P29" i="2" s="1"/>
  <c r="R29" i="2" l="1"/>
  <c r="S29" i="2" s="1"/>
  <c r="Q29" i="2"/>
  <c r="U29" i="2"/>
  <c r="W29" i="2" l="1"/>
  <c r="L30" i="2" s="1"/>
  <c r="V29" i="2"/>
  <c r="K30" i="2" s="1"/>
  <c r="X29" i="2"/>
  <c r="M30" i="2" s="1"/>
  <c r="Y29" i="2"/>
  <c r="N30" i="2" s="1"/>
  <c r="J30" i="2"/>
  <c r="O30" i="2" l="1"/>
  <c r="P30" i="2" s="1"/>
  <c r="Q30" i="2" l="1"/>
  <c r="R30" i="2"/>
  <c r="S30" i="2" s="1"/>
  <c r="U30" i="2"/>
  <c r="W30" i="2" l="1"/>
  <c r="L31" i="2" s="1"/>
  <c r="V30" i="2"/>
  <c r="K31" i="2" s="1"/>
  <c r="X30" i="2"/>
  <c r="M31" i="2" s="1"/>
  <c r="Y30" i="2"/>
  <c r="N31" i="2" s="1"/>
  <c r="J31" i="2"/>
  <c r="O31" i="2" l="1"/>
  <c r="P31" i="2" s="1"/>
  <c r="R31" i="2" l="1"/>
  <c r="S31" i="2" s="1"/>
  <c r="Q31" i="2"/>
  <c r="U31" i="2"/>
  <c r="Y31" i="2" l="1"/>
  <c r="N32" i="2" s="1"/>
  <c r="V31" i="2"/>
  <c r="K32" i="2" s="1"/>
  <c r="W31" i="2"/>
  <c r="L32" i="2" s="1"/>
  <c r="X31" i="2"/>
  <c r="M32" i="2" s="1"/>
  <c r="J32" i="2"/>
  <c r="O32" i="2" l="1"/>
  <c r="P32" i="2" s="1"/>
  <c r="Q32" i="2" l="1"/>
  <c r="R32" i="2"/>
  <c r="S32" i="2" s="1"/>
  <c r="U32" i="2"/>
  <c r="Y32" i="2" l="1"/>
  <c r="N33" i="2" s="1"/>
  <c r="V32" i="2"/>
  <c r="K33" i="2" s="1"/>
  <c r="W32" i="2"/>
  <c r="L33" i="2" s="1"/>
  <c r="X32" i="2"/>
  <c r="M33" i="2" s="1"/>
  <c r="J33" i="2"/>
  <c r="O33" i="2" l="1"/>
  <c r="P33" i="2" s="1"/>
  <c r="U33" i="2" l="1"/>
  <c r="Q33" i="2"/>
  <c r="R33" i="2"/>
  <c r="S33" i="2" s="1"/>
  <c r="Y33" i="2" l="1"/>
  <c r="N34" i="2" s="1"/>
  <c r="V33" i="2"/>
  <c r="K34" i="2" s="1"/>
  <c r="X33" i="2"/>
  <c r="M34" i="2" s="1"/>
  <c r="W33" i="2"/>
  <c r="L34" i="2" s="1"/>
  <c r="J34" i="2"/>
  <c r="O34" i="2" l="1"/>
  <c r="P34" i="2" s="1"/>
  <c r="U34" i="2" l="1"/>
  <c r="R34" i="2"/>
  <c r="S34" i="2" s="1"/>
  <c r="Q34" i="2"/>
  <c r="W34" i="2" l="1"/>
  <c r="L35" i="2" s="1"/>
  <c r="V34" i="2"/>
  <c r="K35" i="2" s="1"/>
  <c r="Y34" i="2"/>
  <c r="N35" i="2" s="1"/>
  <c r="X34" i="2"/>
  <c r="M35" i="2" s="1"/>
  <c r="J35" i="2"/>
  <c r="O35" i="2" l="1"/>
  <c r="P35" i="2" s="1"/>
  <c r="U35" i="2" l="1"/>
  <c r="Q35" i="2"/>
  <c r="R35" i="2"/>
  <c r="S35" i="2" s="1"/>
  <c r="W35" i="2" l="1"/>
  <c r="L36" i="2" s="1"/>
  <c r="V35" i="2"/>
  <c r="K36" i="2" s="1"/>
  <c r="Y35" i="2"/>
  <c r="N36" i="2" s="1"/>
  <c r="X35" i="2"/>
  <c r="M36" i="2" s="1"/>
  <c r="J36" i="2"/>
  <c r="O36" i="2" l="1"/>
  <c r="P36" i="2" s="1"/>
  <c r="U36" i="2" l="1"/>
  <c r="Q36" i="2"/>
  <c r="R36" i="2"/>
  <c r="S36" i="2" s="1"/>
  <c r="W36" i="2" l="1"/>
  <c r="L37" i="2" s="1"/>
  <c r="Y36" i="2"/>
  <c r="N37" i="2" s="1"/>
  <c r="V36" i="2"/>
  <c r="K37" i="2" s="1"/>
  <c r="X36" i="2"/>
  <c r="M37" i="2" s="1"/>
  <c r="J37" i="2"/>
  <c r="O37" i="2" l="1"/>
  <c r="P37" i="2" s="1"/>
  <c r="U37" i="2" l="1"/>
  <c r="Q37" i="2"/>
  <c r="R37" i="2"/>
  <c r="S37" i="2" s="1"/>
  <c r="V37" i="2" l="1"/>
  <c r="K38" i="2" s="1"/>
  <c r="Y37" i="2"/>
  <c r="N38" i="2" s="1"/>
  <c r="X37" i="2"/>
  <c r="M38" i="2" s="1"/>
  <c r="W37" i="2"/>
  <c r="L38" i="2" s="1"/>
  <c r="J38" i="2"/>
  <c r="O38" i="2" l="1"/>
  <c r="P38" i="2" s="1"/>
  <c r="U38" i="2" l="1"/>
  <c r="Q38" i="2"/>
  <c r="R38" i="2"/>
  <c r="S38" i="2" s="1"/>
  <c r="Y38" i="2" l="1"/>
  <c r="N39" i="2" s="1"/>
  <c r="X38" i="2"/>
  <c r="M39" i="2" s="1"/>
  <c r="V38" i="2"/>
  <c r="K39" i="2" s="1"/>
  <c r="W38" i="2"/>
  <c r="L39" i="2" s="1"/>
  <c r="J39" i="2"/>
  <c r="O39" i="2" l="1"/>
  <c r="P39" i="2" s="1"/>
  <c r="Q39" i="2" l="1"/>
  <c r="U39" i="2"/>
  <c r="R39" i="2"/>
  <c r="S39" i="2" s="1"/>
  <c r="V39" i="2" l="1"/>
  <c r="K40" i="2" s="1"/>
  <c r="W39" i="2"/>
  <c r="L40" i="2" s="1"/>
  <c r="X39" i="2"/>
  <c r="M40" i="2" s="1"/>
  <c r="Y39" i="2"/>
  <c r="N40" i="2" s="1"/>
  <c r="J40" i="2"/>
  <c r="O40" i="2" l="1"/>
  <c r="P40" i="2" s="1"/>
  <c r="Q40" i="2" l="1"/>
  <c r="R40" i="2"/>
  <c r="S40" i="2" s="1"/>
  <c r="U40" i="2"/>
  <c r="W40" i="2" l="1"/>
  <c r="L41" i="2" s="1"/>
  <c r="V40" i="2"/>
  <c r="K41" i="2" s="1"/>
  <c r="X40" i="2"/>
  <c r="M41" i="2" s="1"/>
  <c r="Y40" i="2"/>
  <c r="N41" i="2" s="1"/>
  <c r="J41" i="2"/>
  <c r="O41" i="2" l="1"/>
  <c r="P41" i="2" s="1"/>
  <c r="U41" i="2" l="1"/>
  <c r="R41" i="2"/>
  <c r="S41" i="2" s="1"/>
  <c r="Q41" i="2"/>
  <c r="Y41" i="2" l="1"/>
  <c r="N42" i="2" s="1"/>
  <c r="V41" i="2"/>
  <c r="K42" i="2" s="1"/>
  <c r="W41" i="2"/>
  <c r="L42" i="2" s="1"/>
  <c r="X41" i="2"/>
  <c r="M42" i="2" s="1"/>
  <c r="J42" i="2"/>
  <c r="O42" i="2" l="1"/>
  <c r="P42" i="2" s="1"/>
  <c r="Q42" i="2" l="1"/>
  <c r="U42" i="2"/>
  <c r="R42" i="2"/>
  <c r="S42" i="2" s="1"/>
  <c r="X42" i="2" l="1"/>
  <c r="M43" i="2" s="1"/>
  <c r="Y42" i="2"/>
  <c r="N43" i="2" s="1"/>
  <c r="W42" i="2"/>
  <c r="L43" i="2" s="1"/>
  <c r="V42" i="2"/>
  <c r="K43" i="2" s="1"/>
  <c r="J43" i="2"/>
  <c r="O43" i="2" l="1"/>
  <c r="P43" i="2" s="1"/>
  <c r="U43" i="2" l="1"/>
  <c r="R43" i="2"/>
  <c r="S43" i="2" s="1"/>
  <c r="Q43" i="2"/>
  <c r="Y43" i="2" l="1"/>
  <c r="N44" i="2" s="1"/>
  <c r="W43" i="2"/>
  <c r="L44" i="2" s="1"/>
  <c r="X43" i="2"/>
  <c r="M44" i="2" s="1"/>
  <c r="V43" i="2"/>
  <c r="K44" i="2" s="1"/>
  <c r="J44" i="2"/>
  <c r="O44" i="2" l="1"/>
  <c r="P44" i="2" s="1"/>
  <c r="Q44" i="2" l="1"/>
  <c r="U44" i="2"/>
  <c r="R44" i="2"/>
  <c r="S44" i="2" s="1"/>
  <c r="Y44" i="2" l="1"/>
  <c r="N45" i="2" s="1"/>
  <c r="V44" i="2"/>
  <c r="K45" i="2" s="1"/>
  <c r="W44" i="2"/>
  <c r="L45" i="2" s="1"/>
  <c r="X44" i="2"/>
  <c r="M45" i="2" s="1"/>
  <c r="J45" i="2"/>
  <c r="O45" i="2" l="1"/>
  <c r="P45" i="2" s="1"/>
  <c r="R45" i="2" l="1"/>
  <c r="S45" i="2" s="1"/>
  <c r="U45" i="2"/>
  <c r="Q45" i="2"/>
  <c r="W45" i="2" l="1"/>
  <c r="L46" i="2" s="1"/>
  <c r="V45" i="2"/>
  <c r="K46" i="2" s="1"/>
  <c r="Y45" i="2"/>
  <c r="N46" i="2" s="1"/>
  <c r="X45" i="2"/>
  <c r="M46" i="2" s="1"/>
  <c r="J46" i="2"/>
  <c r="O46" i="2" l="1"/>
  <c r="P46" i="2" s="1"/>
  <c r="R46" i="2" l="1"/>
  <c r="S46" i="2" s="1"/>
  <c r="Q46" i="2"/>
  <c r="U46" i="2"/>
  <c r="W46" i="2" l="1"/>
  <c r="L47" i="2" s="1"/>
  <c r="V46" i="2"/>
  <c r="K47" i="2" s="1"/>
  <c r="X46" i="2"/>
  <c r="M47" i="2" s="1"/>
  <c r="Y46" i="2"/>
  <c r="N47" i="2" s="1"/>
  <c r="J47" i="2"/>
  <c r="O47" i="2" l="1"/>
  <c r="P47" i="2" s="1"/>
  <c r="R47" i="2" l="1"/>
  <c r="S47" i="2" s="1"/>
  <c r="U47" i="2"/>
  <c r="Q47" i="2"/>
  <c r="W47" i="2" l="1"/>
  <c r="L48" i="2" s="1"/>
  <c r="V47" i="2"/>
  <c r="K48" i="2" s="1"/>
  <c r="Y47" i="2"/>
  <c r="N48" i="2" s="1"/>
  <c r="X47" i="2"/>
  <c r="M48" i="2" s="1"/>
  <c r="J48" i="2"/>
  <c r="O48" i="2" l="1"/>
  <c r="P48" i="2" s="1"/>
  <c r="Q48" i="2" l="1"/>
  <c r="R48" i="2"/>
  <c r="S48" i="2" s="1"/>
  <c r="U48" i="2"/>
  <c r="V48" i="2" l="1"/>
  <c r="K49" i="2" s="1"/>
  <c r="W48" i="2"/>
  <c r="L49" i="2" s="1"/>
  <c r="Y48" i="2"/>
  <c r="N49" i="2" s="1"/>
  <c r="X48" i="2"/>
  <c r="M49" i="2" s="1"/>
  <c r="J49" i="2"/>
  <c r="O49" i="2" l="1"/>
  <c r="P49" i="2" s="1"/>
  <c r="R49" i="2" l="1"/>
  <c r="S49" i="2" s="1"/>
  <c r="U49" i="2"/>
  <c r="Q49" i="2"/>
  <c r="Y49" i="2" l="1"/>
  <c r="N50" i="2" s="1"/>
  <c r="X49" i="2"/>
  <c r="M50" i="2" s="1"/>
  <c r="W49" i="2"/>
  <c r="L50" i="2" s="1"/>
  <c r="V49" i="2"/>
  <c r="K50" i="2" s="1"/>
  <c r="J50" i="2"/>
  <c r="O50" i="2" l="1"/>
  <c r="P50" i="2" s="1"/>
  <c r="Q50" i="2" l="1"/>
  <c r="U50" i="2"/>
  <c r="R50" i="2"/>
  <c r="S50" i="2" s="1"/>
  <c r="X50" i="2" l="1"/>
  <c r="M51" i="2" s="1"/>
  <c r="Y50" i="2"/>
  <c r="N51" i="2" s="1"/>
  <c r="V50" i="2"/>
  <c r="K51" i="2" s="1"/>
  <c r="W50" i="2"/>
  <c r="L51" i="2" s="1"/>
  <c r="J51" i="2"/>
  <c r="O51" i="2" l="1"/>
  <c r="P51" i="2" s="1"/>
  <c r="R51" i="2" l="1"/>
  <c r="S51" i="2" s="1"/>
  <c r="Q51" i="2"/>
  <c r="U51" i="2"/>
  <c r="W51" i="2" l="1"/>
  <c r="L52" i="2" s="1"/>
  <c r="V51" i="2"/>
  <c r="K52" i="2" s="1"/>
  <c r="X51" i="2"/>
  <c r="M52" i="2" s="1"/>
  <c r="Y51" i="2"/>
  <c r="N52" i="2" s="1"/>
  <c r="J52" i="2"/>
  <c r="O52" i="2" l="1"/>
  <c r="P52" i="2" s="1"/>
  <c r="R52" i="2" l="1"/>
  <c r="S52" i="2" s="1"/>
  <c r="U52" i="2"/>
  <c r="Q52" i="2"/>
  <c r="W52" i="2" l="1"/>
  <c r="L53" i="2" s="1"/>
  <c r="Y52" i="2"/>
  <c r="N53" i="2" s="1"/>
  <c r="X52" i="2"/>
  <c r="M53" i="2" s="1"/>
  <c r="V52" i="2"/>
  <c r="K53" i="2" s="1"/>
  <c r="J53" i="2"/>
  <c r="O53" i="2" l="1"/>
  <c r="P53" i="2" s="1"/>
  <c r="R53" i="2" l="1"/>
  <c r="S53" i="2" s="1"/>
  <c r="Q53" i="2"/>
  <c r="U53" i="2"/>
  <c r="Y53" i="2" l="1"/>
  <c r="N54" i="2" s="1"/>
  <c r="W53" i="2"/>
  <c r="L54" i="2" s="1"/>
  <c r="X53" i="2"/>
  <c r="M54" i="2" s="1"/>
  <c r="V53" i="2"/>
  <c r="K54" i="2" s="1"/>
  <c r="J54" i="2"/>
  <c r="O54" i="2" l="1"/>
  <c r="P54" i="2" s="1"/>
  <c r="Q54" i="2" l="1"/>
  <c r="U54" i="2"/>
  <c r="R54" i="2"/>
  <c r="S54" i="2" s="1"/>
  <c r="X54" i="2" l="1"/>
  <c r="M55" i="2" s="1"/>
  <c r="V54" i="2"/>
  <c r="K55" i="2" s="1"/>
  <c r="Y54" i="2"/>
  <c r="N55" i="2" s="1"/>
  <c r="W54" i="2"/>
  <c r="L55" i="2" s="1"/>
  <c r="J55" i="2"/>
  <c r="O55" i="2" l="1"/>
  <c r="P55" i="2" s="1"/>
  <c r="Q55" i="2" l="1"/>
  <c r="R55" i="2"/>
  <c r="S55" i="2" s="1"/>
  <c r="U55" i="2"/>
  <c r="V55" i="2" l="1"/>
  <c r="K56" i="2" s="1"/>
  <c r="X55" i="2"/>
  <c r="M56" i="2" s="1"/>
  <c r="W55" i="2"/>
  <c r="L56" i="2" s="1"/>
  <c r="Y55" i="2"/>
  <c r="N56" i="2" s="1"/>
  <c r="J56" i="2"/>
  <c r="O56" i="2" l="1"/>
  <c r="P56" i="2" s="1"/>
  <c r="U56" i="2" l="1"/>
  <c r="Q56" i="2"/>
  <c r="R56" i="2"/>
  <c r="S56" i="2" s="1"/>
  <c r="Y56" i="2" l="1"/>
  <c r="N57" i="2" s="1"/>
  <c r="W56" i="2"/>
  <c r="L57" i="2" s="1"/>
  <c r="X56" i="2"/>
  <c r="M57" i="2" s="1"/>
  <c r="V56" i="2"/>
  <c r="K57" i="2" s="1"/>
  <c r="J57" i="2"/>
  <c r="O57" i="2" l="1"/>
  <c r="P57" i="2" s="1"/>
  <c r="R57" i="2" l="1"/>
  <c r="S57" i="2" s="1"/>
  <c r="Q57" i="2"/>
  <c r="U57" i="2"/>
  <c r="V57" i="2" l="1"/>
  <c r="K58" i="2" s="1"/>
  <c r="W57" i="2"/>
  <c r="L58" i="2" s="1"/>
  <c r="X57" i="2"/>
  <c r="M58" i="2" s="1"/>
  <c r="Y57" i="2"/>
  <c r="N58" i="2" s="1"/>
  <c r="J58" i="2"/>
  <c r="O58" i="2" l="1"/>
  <c r="P58" i="2" s="1"/>
  <c r="U58" i="2" l="1"/>
  <c r="R58" i="2"/>
  <c r="S58" i="2" s="1"/>
  <c r="Q58" i="2"/>
  <c r="X58" i="2" l="1"/>
  <c r="M59" i="2" s="1"/>
  <c r="W58" i="2"/>
  <c r="L59" i="2" s="1"/>
  <c r="V58" i="2"/>
  <c r="K59" i="2" s="1"/>
  <c r="Y58" i="2"/>
  <c r="N59" i="2" s="1"/>
  <c r="J59" i="2"/>
  <c r="O59" i="2" l="1"/>
  <c r="P59" i="2" s="1"/>
  <c r="R59" i="2" l="1"/>
  <c r="S59" i="2" s="1"/>
  <c r="Q59" i="2"/>
  <c r="U59" i="2"/>
  <c r="X59" i="2" l="1"/>
  <c r="M60" i="2" s="1"/>
  <c r="Y59" i="2"/>
  <c r="N60" i="2" s="1"/>
  <c r="W59" i="2"/>
  <c r="L60" i="2" s="1"/>
  <c r="V59" i="2"/>
  <c r="K60" i="2" s="1"/>
  <c r="J60" i="2"/>
  <c r="O60" i="2" l="1"/>
  <c r="P60" i="2" s="1"/>
  <c r="U60" i="2" l="1"/>
  <c r="Q60" i="2"/>
  <c r="R60" i="2"/>
  <c r="S60" i="2" s="1"/>
  <c r="W60" i="2" l="1"/>
  <c r="L61" i="2" s="1"/>
  <c r="V60" i="2"/>
  <c r="K61" i="2" s="1"/>
  <c r="X60" i="2"/>
  <c r="M61" i="2" s="1"/>
  <c r="Y60" i="2"/>
  <c r="N61" i="2" s="1"/>
  <c r="J61" i="2"/>
  <c r="O61" i="2" l="1"/>
  <c r="P61" i="2" s="1"/>
  <c r="U61" i="2" l="1"/>
  <c r="R61" i="2"/>
  <c r="S61" i="2" s="1"/>
  <c r="Q61" i="2"/>
  <c r="V61" i="2" l="1"/>
  <c r="K62" i="2" s="1"/>
  <c r="W61" i="2"/>
  <c r="L62" i="2" s="1"/>
  <c r="X61" i="2"/>
  <c r="M62" i="2" s="1"/>
  <c r="Y61" i="2"/>
  <c r="N62" i="2" s="1"/>
  <c r="J62" i="2"/>
  <c r="O62" i="2" l="1"/>
  <c r="P62" i="2" s="1"/>
  <c r="Q62" i="2" l="1"/>
  <c r="R62" i="2"/>
  <c r="S62" i="2" s="1"/>
  <c r="U62" i="2"/>
  <c r="Y62" i="2" l="1"/>
  <c r="N63" i="2" s="1"/>
  <c r="V62" i="2"/>
  <c r="K63" i="2" s="1"/>
  <c r="W62" i="2"/>
  <c r="L63" i="2" s="1"/>
  <c r="X62" i="2"/>
  <c r="M63" i="2" s="1"/>
  <c r="J63" i="2"/>
  <c r="O63" i="2" l="1"/>
  <c r="P63" i="2" s="1"/>
  <c r="R63" i="2" l="1"/>
  <c r="S63" i="2" s="1"/>
  <c r="U63" i="2"/>
  <c r="Q63" i="2"/>
  <c r="W63" i="2" l="1"/>
  <c r="L64" i="2" s="1"/>
  <c r="V63" i="2"/>
  <c r="K64" i="2" s="1"/>
  <c r="Y63" i="2"/>
  <c r="N64" i="2" s="1"/>
  <c r="X63" i="2"/>
  <c r="M64" i="2" s="1"/>
  <c r="J64" i="2"/>
  <c r="O64" i="2" l="1"/>
  <c r="P64" i="2" s="1"/>
  <c r="R64" i="2" l="1"/>
  <c r="S64" i="2" s="1"/>
  <c r="Q64" i="2"/>
  <c r="U64" i="2"/>
  <c r="W64" i="2" l="1"/>
  <c r="L65" i="2" s="1"/>
  <c r="Y64" i="2"/>
  <c r="N65" i="2" s="1"/>
  <c r="V64" i="2"/>
  <c r="K65" i="2" s="1"/>
  <c r="X64" i="2"/>
  <c r="M65" i="2" s="1"/>
  <c r="J65" i="2"/>
  <c r="O65" i="2" l="1"/>
  <c r="P65" i="2" s="1"/>
  <c r="U65" i="2" l="1"/>
  <c r="R65" i="2"/>
  <c r="S65" i="2" s="1"/>
  <c r="Q65" i="2"/>
  <c r="X65" i="2" l="1"/>
  <c r="M66" i="2" s="1"/>
  <c r="V65" i="2"/>
  <c r="K66" i="2" s="1"/>
  <c r="Y65" i="2"/>
  <c r="N66" i="2" s="1"/>
  <c r="W65" i="2"/>
  <c r="L66" i="2" s="1"/>
  <c r="J66" i="2"/>
  <c r="O66" i="2" l="1"/>
  <c r="P66" i="2" s="1"/>
  <c r="Q66" i="2" l="1"/>
  <c r="R66" i="2"/>
  <c r="S66" i="2" s="1"/>
  <c r="U66" i="2"/>
  <c r="Y66" i="2" l="1"/>
  <c r="N67" i="2" s="1"/>
  <c r="X66" i="2"/>
  <c r="M67" i="2" s="1"/>
  <c r="V66" i="2"/>
  <c r="K67" i="2" s="1"/>
  <c r="W66" i="2"/>
  <c r="L67" i="2" s="1"/>
  <c r="J67" i="2"/>
  <c r="O67" i="2" l="1"/>
  <c r="P67" i="2" s="1"/>
  <c r="R67" i="2" l="1"/>
  <c r="S67" i="2" s="1"/>
  <c r="Q67" i="2"/>
  <c r="U67" i="2"/>
  <c r="W67" i="2" l="1"/>
  <c r="L68" i="2" s="1"/>
  <c r="Y67" i="2"/>
  <c r="N68" i="2" s="1"/>
  <c r="V67" i="2"/>
  <c r="K68" i="2" s="1"/>
  <c r="X67" i="2"/>
  <c r="M68" i="2" s="1"/>
  <c r="J68" i="2"/>
  <c r="O68" i="2" l="1"/>
  <c r="P68" i="2" s="1"/>
  <c r="U68" i="2" l="1"/>
  <c r="R68" i="2"/>
  <c r="S68" i="2" s="1"/>
  <c r="Q68" i="2"/>
  <c r="Y68" i="2" l="1"/>
  <c r="N69" i="2" s="1"/>
  <c r="W68" i="2"/>
  <c r="L69" i="2" s="1"/>
  <c r="V68" i="2"/>
  <c r="K69" i="2" s="1"/>
  <c r="X68" i="2"/>
  <c r="M69" i="2" s="1"/>
  <c r="J69" i="2"/>
  <c r="O69" i="2" l="1"/>
  <c r="P69" i="2" s="1"/>
  <c r="Q69" i="2" l="1"/>
  <c r="R69" i="2"/>
  <c r="S69" i="2" s="1"/>
  <c r="U69" i="2"/>
  <c r="W69" i="2" l="1"/>
  <c r="L70" i="2" s="1"/>
  <c r="X69" i="2"/>
  <c r="M70" i="2" s="1"/>
  <c r="Y69" i="2"/>
  <c r="N70" i="2" s="1"/>
  <c r="V69" i="2"/>
  <c r="K70" i="2" s="1"/>
  <c r="J70" i="2"/>
  <c r="O70" i="2" l="1"/>
  <c r="P70" i="2" s="1"/>
  <c r="U70" i="2" l="1"/>
  <c r="R70" i="2"/>
  <c r="S70" i="2" s="1"/>
  <c r="Q70" i="2"/>
  <c r="V70" i="2" l="1"/>
  <c r="K71" i="2" s="1"/>
  <c r="Y70" i="2"/>
  <c r="N71" i="2" s="1"/>
  <c r="W70" i="2"/>
  <c r="L71" i="2" s="1"/>
  <c r="X70" i="2"/>
  <c r="M71" i="2" s="1"/>
  <c r="J71" i="2"/>
  <c r="O71" i="2" l="1"/>
  <c r="P71" i="2" s="1"/>
  <c r="Q71" i="2" l="1"/>
  <c r="U71" i="2"/>
  <c r="R71" i="2"/>
  <c r="S71" i="2" s="1"/>
  <c r="X71" i="2" l="1"/>
  <c r="M72" i="2" s="1"/>
  <c r="V71" i="2"/>
  <c r="K72" i="2" s="1"/>
  <c r="W71" i="2"/>
  <c r="L72" i="2" s="1"/>
  <c r="Y71" i="2"/>
  <c r="N72" i="2" s="1"/>
  <c r="J72" i="2"/>
  <c r="O72" i="2" l="1"/>
  <c r="P72" i="2" s="1"/>
  <c r="Q72" i="2" l="1"/>
  <c r="U72" i="2"/>
  <c r="R72" i="2"/>
  <c r="S72" i="2" s="1"/>
  <c r="V72" i="2" l="1"/>
  <c r="K73" i="2" s="1"/>
  <c r="Y72" i="2"/>
  <c r="N73" i="2" s="1"/>
  <c r="X72" i="2"/>
  <c r="M73" i="2" s="1"/>
  <c r="W72" i="2"/>
  <c r="L73" i="2" s="1"/>
  <c r="J73" i="2"/>
  <c r="O73" i="2" l="1"/>
  <c r="P73" i="2" s="1"/>
  <c r="Q73" i="2" l="1"/>
  <c r="U73" i="2"/>
  <c r="R73" i="2"/>
  <c r="S73" i="2" s="1"/>
  <c r="Y73" i="2" l="1"/>
  <c r="N74" i="2" s="1"/>
  <c r="V73" i="2"/>
  <c r="K74" i="2" s="1"/>
  <c r="X73" i="2"/>
  <c r="M74" i="2" s="1"/>
  <c r="W73" i="2"/>
  <c r="L74" i="2" s="1"/>
  <c r="J74" i="2"/>
  <c r="O74" i="2" l="1"/>
  <c r="P74" i="2" s="1"/>
  <c r="U74" i="2" l="1"/>
  <c r="R74" i="2"/>
  <c r="S74" i="2" s="1"/>
  <c r="Q74" i="2"/>
  <c r="Y74" i="2" l="1"/>
  <c r="N75" i="2" s="1"/>
  <c r="X74" i="2"/>
  <c r="M75" i="2" s="1"/>
  <c r="V74" i="2"/>
  <c r="K75" i="2" s="1"/>
  <c r="W74" i="2"/>
  <c r="L75" i="2" s="1"/>
  <c r="J75" i="2"/>
  <c r="O75" i="2" l="1"/>
  <c r="P75" i="2" s="1"/>
  <c r="Q75" i="2" l="1"/>
  <c r="U75" i="2"/>
  <c r="R75" i="2"/>
  <c r="S75" i="2" s="1"/>
  <c r="X75" i="2" l="1"/>
  <c r="M76" i="2" s="1"/>
  <c r="Y75" i="2"/>
  <c r="N76" i="2" s="1"/>
  <c r="W75" i="2"/>
  <c r="L76" i="2" s="1"/>
  <c r="V75" i="2"/>
  <c r="K76" i="2" s="1"/>
  <c r="J76" i="2"/>
  <c r="O76" i="2" l="1"/>
  <c r="P76" i="2" s="1"/>
  <c r="R76" i="2" l="1"/>
  <c r="S76" i="2" s="1"/>
  <c r="U76" i="2"/>
  <c r="Q76" i="2"/>
  <c r="W76" i="2" l="1"/>
  <c r="L77" i="2" s="1"/>
  <c r="Y76" i="2"/>
  <c r="N77" i="2" s="1"/>
  <c r="X76" i="2"/>
  <c r="M77" i="2" s="1"/>
  <c r="V76" i="2"/>
  <c r="K77" i="2" s="1"/>
  <c r="J77" i="2"/>
  <c r="O77" i="2" l="1"/>
  <c r="P77" i="2" s="1"/>
  <c r="U77" i="2" l="1"/>
  <c r="R77" i="2"/>
  <c r="S77" i="2" s="1"/>
  <c r="Q77" i="2"/>
  <c r="Y77" i="2" l="1"/>
  <c r="N78" i="2" s="1"/>
  <c r="X77" i="2"/>
  <c r="M78" i="2" s="1"/>
  <c r="V77" i="2"/>
  <c r="K78" i="2" s="1"/>
  <c r="W77" i="2"/>
  <c r="L78" i="2" s="1"/>
  <c r="J78" i="2"/>
  <c r="O78" i="2" l="1"/>
  <c r="P78" i="2" s="1"/>
  <c r="R78" i="2" l="1"/>
  <c r="S78" i="2" s="1"/>
  <c r="U78" i="2"/>
  <c r="Q78" i="2"/>
  <c r="Y78" i="2" l="1"/>
  <c r="N79" i="2" s="1"/>
  <c r="V78" i="2"/>
  <c r="K79" i="2" s="1"/>
  <c r="X78" i="2"/>
  <c r="M79" i="2" s="1"/>
  <c r="W78" i="2"/>
  <c r="L79" i="2" s="1"/>
  <c r="J79" i="2"/>
  <c r="O79" i="2" l="1"/>
  <c r="P79" i="2" s="1"/>
  <c r="R79" i="2" l="1"/>
  <c r="S79" i="2" s="1"/>
  <c r="Q79" i="2"/>
  <c r="U79" i="2"/>
  <c r="W79" i="2" l="1"/>
  <c r="L80" i="2" s="1"/>
  <c r="V79" i="2"/>
  <c r="K80" i="2" s="1"/>
  <c r="X79" i="2"/>
  <c r="M80" i="2" s="1"/>
  <c r="Y79" i="2"/>
  <c r="N80" i="2" s="1"/>
  <c r="J80" i="2"/>
  <c r="O80" i="2" l="1"/>
  <c r="P80" i="2" s="1"/>
  <c r="R80" i="2" l="1"/>
  <c r="S80" i="2" s="1"/>
  <c r="U80" i="2"/>
  <c r="Q80" i="2"/>
  <c r="W80" i="2" l="1"/>
  <c r="L81" i="2" s="1"/>
  <c r="V80" i="2"/>
  <c r="K81" i="2" s="1"/>
  <c r="X80" i="2"/>
  <c r="M81" i="2" s="1"/>
  <c r="Y80" i="2"/>
  <c r="N81" i="2" s="1"/>
  <c r="J81" i="2"/>
  <c r="O81" i="2" l="1"/>
  <c r="P81" i="2" s="1"/>
  <c r="R81" i="2" l="1"/>
  <c r="S81" i="2" s="1"/>
  <c r="U81" i="2"/>
  <c r="Q81" i="2"/>
  <c r="W81" i="2" l="1"/>
  <c r="L82" i="2" s="1"/>
  <c r="Y81" i="2"/>
  <c r="N82" i="2" s="1"/>
  <c r="V81" i="2"/>
  <c r="K82" i="2" s="1"/>
  <c r="X81" i="2"/>
  <c r="M82" i="2" s="1"/>
  <c r="J82" i="2"/>
  <c r="O82" i="2" l="1"/>
  <c r="P82" i="2" s="1"/>
  <c r="Q82" i="2" l="1"/>
  <c r="U82" i="2"/>
  <c r="R82" i="2"/>
  <c r="S82" i="2" s="1"/>
  <c r="V82" i="2" l="1"/>
  <c r="K83" i="2" s="1"/>
  <c r="X82" i="2"/>
  <c r="M83" i="2" s="1"/>
  <c r="W82" i="2"/>
  <c r="L83" i="2" s="1"/>
  <c r="Y82" i="2"/>
  <c r="N83" i="2" s="1"/>
  <c r="J83" i="2"/>
  <c r="O83" i="2" l="1"/>
  <c r="P83" i="2" s="1"/>
  <c r="Q83" i="2" l="1"/>
  <c r="U83" i="2"/>
  <c r="R83" i="2"/>
  <c r="S83" i="2" s="1"/>
  <c r="Y83" i="2" l="1"/>
  <c r="N84" i="2" s="1"/>
  <c r="X83" i="2"/>
  <c r="M84" i="2" s="1"/>
  <c r="V83" i="2"/>
  <c r="K84" i="2" s="1"/>
  <c r="W83" i="2"/>
  <c r="L84" i="2" s="1"/>
  <c r="J84" i="2"/>
  <c r="O84" i="2" l="1"/>
  <c r="P84" i="2" s="1"/>
  <c r="R84" i="2" l="1"/>
  <c r="S84" i="2" s="1"/>
  <c r="Q84" i="2"/>
  <c r="U84" i="2"/>
  <c r="X84" i="2" l="1"/>
  <c r="M85" i="2" s="1"/>
  <c r="W84" i="2"/>
  <c r="L85" i="2" s="1"/>
  <c r="Y84" i="2"/>
  <c r="N85" i="2" s="1"/>
  <c r="V84" i="2"/>
  <c r="K85" i="2" s="1"/>
  <c r="J85" i="2"/>
  <c r="O85" i="2" l="1"/>
  <c r="P85" i="2" s="1"/>
  <c r="U85" i="2" l="1"/>
  <c r="R85" i="2"/>
  <c r="S85" i="2" s="1"/>
  <c r="Q85" i="2"/>
  <c r="W85" i="2" l="1"/>
  <c r="L86" i="2" s="1"/>
  <c r="V85" i="2"/>
  <c r="K86" i="2" s="1"/>
  <c r="X85" i="2"/>
  <c r="M86" i="2" s="1"/>
  <c r="Y85" i="2"/>
  <c r="N86" i="2" s="1"/>
  <c r="J86" i="2"/>
  <c r="O86" i="2" l="1"/>
  <c r="P86" i="2" s="1"/>
  <c r="R86" i="2" l="1"/>
  <c r="S86" i="2" s="1"/>
  <c r="U86" i="2"/>
  <c r="Q86" i="2"/>
  <c r="X86" i="2" l="1"/>
  <c r="M87" i="2" s="1"/>
  <c r="W86" i="2"/>
  <c r="L87" i="2" s="1"/>
  <c r="V86" i="2"/>
  <c r="K87" i="2" s="1"/>
  <c r="Y86" i="2"/>
  <c r="N87" i="2" s="1"/>
  <c r="J87" i="2"/>
  <c r="O87" i="2" l="1"/>
  <c r="P87" i="2" s="1"/>
  <c r="R87" i="2" l="1"/>
  <c r="S87" i="2" s="1"/>
  <c r="Q87" i="2"/>
  <c r="U87" i="2"/>
  <c r="X87" i="2" l="1"/>
  <c r="M88" i="2" s="1"/>
  <c r="Y87" i="2"/>
  <c r="N88" i="2" s="1"/>
  <c r="V87" i="2"/>
  <c r="K88" i="2" s="1"/>
  <c r="W87" i="2"/>
  <c r="L88" i="2" s="1"/>
  <c r="J88" i="2"/>
  <c r="O88" i="2" l="1"/>
  <c r="P88" i="2" s="1"/>
  <c r="Q88" i="2" l="1"/>
  <c r="U88" i="2"/>
  <c r="R88" i="2"/>
  <c r="S88" i="2" s="1"/>
  <c r="V88" i="2" l="1"/>
  <c r="K89" i="2" s="1"/>
  <c r="X88" i="2"/>
  <c r="M89" i="2" s="1"/>
  <c r="W88" i="2"/>
  <c r="L89" i="2" s="1"/>
  <c r="Y88" i="2"/>
  <c r="N89" i="2" s="1"/>
  <c r="J89" i="2"/>
  <c r="O89" i="2" l="1"/>
  <c r="P89" i="2" s="1"/>
  <c r="R89" i="2" l="1"/>
  <c r="S89" i="2" s="1"/>
  <c r="Q89" i="2"/>
  <c r="U89" i="2"/>
  <c r="V89" i="2" l="1"/>
  <c r="K90" i="2" s="1"/>
  <c r="X89" i="2"/>
  <c r="M90" i="2" s="1"/>
  <c r="W89" i="2"/>
  <c r="L90" i="2" s="1"/>
  <c r="Y89" i="2"/>
  <c r="N90" i="2" s="1"/>
  <c r="J90" i="2"/>
  <c r="O90" i="2" l="1"/>
  <c r="P90" i="2" s="1"/>
  <c r="U90" i="2" l="1"/>
  <c r="Q90" i="2"/>
  <c r="R90" i="2"/>
  <c r="S90" i="2" s="1"/>
  <c r="Y90" i="2" l="1"/>
  <c r="N91" i="2" s="1"/>
  <c r="V90" i="2"/>
  <c r="K91" i="2" s="1"/>
  <c r="X90" i="2"/>
  <c r="M91" i="2" s="1"/>
  <c r="W90" i="2"/>
  <c r="L91" i="2" s="1"/>
  <c r="J91" i="2"/>
  <c r="O91" i="2" l="1"/>
  <c r="P91" i="2" s="1"/>
  <c r="U91" i="2" s="1"/>
  <c r="R91" i="2" l="1"/>
  <c r="S91" i="2" s="1"/>
  <c r="Q91" i="2"/>
  <c r="W91" i="2"/>
  <c r="L92" i="2" s="1"/>
  <c r="J92" i="2"/>
  <c r="V91" i="2"/>
  <c r="K92" i="2" s="1"/>
  <c r="X91" i="2"/>
  <c r="M92" i="2" s="1"/>
  <c r="Y91" i="2"/>
  <c r="N92" i="2" s="1"/>
  <c r="O92" i="2" l="1"/>
  <c r="P92" i="2" s="1"/>
  <c r="U92" i="2" s="1"/>
  <c r="Q92" i="2" l="1"/>
  <c r="R92" i="2"/>
  <c r="S92" i="2" s="1"/>
  <c r="Y92" i="2"/>
  <c r="N93" i="2" s="1"/>
  <c r="X92" i="2"/>
  <c r="M93" i="2" s="1"/>
  <c r="V92" i="2"/>
  <c r="K93" i="2" s="1"/>
  <c r="W92" i="2"/>
  <c r="L93" i="2" s="1"/>
  <c r="J93" i="2"/>
  <c r="O93" i="2" l="1"/>
  <c r="P93" i="2" s="1"/>
  <c r="Q93" i="2" l="1"/>
  <c r="R93" i="2"/>
  <c r="S93" i="2" s="1"/>
  <c r="U93" i="2"/>
  <c r="Y93" i="2" l="1"/>
  <c r="N94" i="2" s="1"/>
  <c r="V93" i="2"/>
  <c r="K94" i="2" s="1"/>
  <c r="W93" i="2"/>
  <c r="L94" i="2" s="1"/>
  <c r="X93" i="2"/>
  <c r="M94" i="2" s="1"/>
  <c r="J94" i="2"/>
  <c r="O94" i="2" l="1"/>
  <c r="P94" i="2" s="1"/>
  <c r="Q94" i="2" l="1"/>
  <c r="U94" i="2"/>
  <c r="R94" i="2"/>
  <c r="S94" i="2" s="1"/>
  <c r="X94" i="2" l="1"/>
  <c r="M95" i="2" s="1"/>
  <c r="V94" i="2"/>
  <c r="K95" i="2" s="1"/>
  <c r="Y94" i="2"/>
  <c r="N95" i="2" s="1"/>
  <c r="W94" i="2"/>
  <c r="L95" i="2" s="1"/>
  <c r="J95" i="2"/>
  <c r="O95" i="2" l="1"/>
  <c r="P95" i="2" l="1"/>
  <c r="U95" i="2" l="1"/>
  <c r="R95" i="2"/>
  <c r="S95" i="2" s="1"/>
  <c r="Q95" i="2"/>
  <c r="Y95" i="2" l="1"/>
  <c r="N96" i="2" s="1"/>
  <c r="X95" i="2"/>
  <c r="M96" i="2" s="1"/>
  <c r="V95" i="2"/>
  <c r="K96" i="2" s="1"/>
  <c r="W95" i="2"/>
  <c r="L96" i="2" s="1"/>
  <c r="J96" i="2"/>
  <c r="O96" i="2" l="1"/>
  <c r="P96" i="2" l="1"/>
  <c r="R96" i="2" l="1"/>
  <c r="S96" i="2" s="1"/>
  <c r="U96" i="2"/>
  <c r="Q96" i="2"/>
  <c r="Y96" i="2" l="1"/>
  <c r="N97" i="2" s="1"/>
  <c r="W96" i="2"/>
  <c r="L97" i="2" s="1"/>
  <c r="X96" i="2"/>
  <c r="M97" i="2" s="1"/>
  <c r="V96" i="2"/>
  <c r="K97" i="2" s="1"/>
  <c r="J97" i="2"/>
  <c r="O97" i="2" l="1"/>
  <c r="P97" i="2" l="1"/>
  <c r="U97" i="2" l="1"/>
  <c r="R97" i="2"/>
  <c r="S97" i="2" s="1"/>
  <c r="Q97" i="2"/>
  <c r="X97" i="2" l="1"/>
  <c r="M98" i="2" s="1"/>
  <c r="W97" i="2"/>
  <c r="L98" i="2" s="1"/>
  <c r="V97" i="2"/>
  <c r="K98" i="2" s="1"/>
  <c r="Y97" i="2"/>
  <c r="N98" i="2" s="1"/>
  <c r="J98" i="2"/>
  <c r="O98" i="2" l="1"/>
  <c r="P98" i="2" l="1"/>
  <c r="R98" i="2" l="1"/>
  <c r="S98" i="2" s="1"/>
  <c r="U98" i="2"/>
  <c r="Q98" i="2"/>
  <c r="W98" i="2" l="1"/>
  <c r="L99" i="2" s="1"/>
  <c r="V98" i="2"/>
  <c r="K99" i="2" s="1"/>
  <c r="Y98" i="2"/>
  <c r="N99" i="2" s="1"/>
  <c r="X98" i="2"/>
  <c r="M99" i="2" s="1"/>
  <c r="J99" i="2"/>
  <c r="O99" i="2" l="1"/>
  <c r="P99" i="2" s="1"/>
  <c r="Q99" i="2" l="1"/>
  <c r="R99" i="2"/>
  <c r="S99" i="2" s="1"/>
  <c r="U99" i="2"/>
  <c r="W99" i="2" l="1"/>
  <c r="L100" i="2" s="1"/>
  <c r="X99" i="2"/>
  <c r="M100" i="2" s="1"/>
  <c r="V99" i="2"/>
  <c r="K100" i="2" s="1"/>
  <c r="Y99" i="2"/>
  <c r="N100" i="2" s="1"/>
  <c r="J100" i="2"/>
  <c r="O100" i="2" l="1"/>
  <c r="P100" i="2" l="1"/>
  <c r="U100" i="2" l="1"/>
  <c r="R100" i="2"/>
  <c r="S100" i="2" s="1"/>
  <c r="Q100" i="2"/>
  <c r="Y100" i="2" l="1"/>
  <c r="N101" i="2" s="1"/>
  <c r="W100" i="2"/>
  <c r="L101" i="2" s="1"/>
  <c r="V100" i="2"/>
  <c r="K101" i="2" s="1"/>
  <c r="X100" i="2"/>
  <c r="M101" i="2" s="1"/>
  <c r="J101" i="2"/>
  <c r="O101" i="2" l="1"/>
  <c r="P101" i="2" l="1"/>
  <c r="U101" i="2" l="1"/>
  <c r="R101" i="2"/>
  <c r="S101" i="2" s="1"/>
  <c r="Q101" i="2"/>
  <c r="Y101" i="2" l="1"/>
  <c r="N102" i="2" s="1"/>
  <c r="X101" i="2"/>
  <c r="M102" i="2" s="1"/>
  <c r="W101" i="2"/>
  <c r="L102" i="2" s="1"/>
  <c r="V101" i="2"/>
  <c r="K102" i="2" s="1"/>
  <c r="J102" i="2"/>
  <c r="O102" i="2" l="1"/>
  <c r="P102" i="2" l="1"/>
  <c r="R102" i="2" l="1"/>
  <c r="S102" i="2" s="1"/>
  <c r="U102" i="2"/>
  <c r="Q102" i="2"/>
  <c r="Y102" i="2" l="1"/>
  <c r="N103" i="2" s="1"/>
  <c r="W102" i="2"/>
  <c r="L103" i="2" s="1"/>
  <c r="V102" i="2"/>
  <c r="K103" i="2" s="1"/>
  <c r="X102" i="2"/>
  <c r="M103" i="2" s="1"/>
  <c r="J103" i="2"/>
  <c r="O103" i="2" l="1"/>
  <c r="P103" i="2" l="1"/>
  <c r="R103" i="2" l="1"/>
  <c r="S103" i="2" s="1"/>
  <c r="U103" i="2"/>
  <c r="Q103" i="2"/>
  <c r="Y103" i="2" l="1"/>
  <c r="N104" i="2" s="1"/>
  <c r="W103" i="2"/>
  <c r="L104" i="2" s="1"/>
  <c r="X103" i="2"/>
  <c r="M104" i="2" s="1"/>
  <c r="V103" i="2"/>
  <c r="K104" i="2" s="1"/>
  <c r="J104" i="2"/>
  <c r="O104" i="2" l="1"/>
  <c r="P104" i="2" s="1"/>
  <c r="R104" i="2" l="1"/>
  <c r="S104" i="2" s="1"/>
  <c r="U104" i="2"/>
  <c r="Q104" i="2"/>
  <c r="AB3" i="2" s="1" a="1"/>
  <c r="AB3" i="2" s="1"/>
  <c r="J105" i="2" l="1"/>
  <c r="X104" i="2"/>
  <c r="M105" i="2" s="1"/>
  <c r="Y104" i="2"/>
  <c r="N105" i="2" s="1"/>
  <c r="V104" i="2"/>
  <c r="K105" i="2" s="1"/>
  <c r="W104" i="2"/>
  <c r="L105" i="2" s="1"/>
  <c r="O105" i="2" l="1"/>
  <c r="P105" i="2" s="1"/>
  <c r="R105" i="2" l="1"/>
  <c r="S105" i="2" s="1"/>
  <c r="U105" i="2"/>
  <c r="Q105" i="2"/>
  <c r="J106" i="2" l="1"/>
  <c r="Y105" i="2"/>
  <c r="N106" i="2" s="1"/>
  <c r="V105" i="2"/>
  <c r="K106" i="2" s="1"/>
  <c r="X105" i="2"/>
  <c r="M106" i="2" s="1"/>
  <c r="W105" i="2"/>
  <c r="L106" i="2" s="1"/>
  <c r="O106" i="2" l="1"/>
  <c r="P106" i="2" s="1"/>
  <c r="Q106" i="2" s="1"/>
  <c r="U106" i="2"/>
  <c r="R106" i="2"/>
  <c r="S106" i="2" s="1"/>
  <c r="J107" i="2" l="1"/>
  <c r="Y106" i="2"/>
  <c r="N107" i="2" s="1"/>
  <c r="W106" i="2"/>
  <c r="L107" i="2" s="1"/>
  <c r="X106" i="2"/>
  <c r="M107" i="2" s="1"/>
  <c r="V106" i="2"/>
  <c r="K107" i="2" s="1"/>
  <c r="O107" i="2" s="1"/>
  <c r="P107" i="2" s="1"/>
  <c r="R107" i="2" l="1"/>
  <c r="S107" i="2" s="1"/>
  <c r="U107" i="2"/>
  <c r="Q107" i="2"/>
  <c r="J108" i="2" l="1"/>
  <c r="Y107" i="2"/>
  <c r="N108" i="2" s="1"/>
  <c r="W107" i="2"/>
  <c r="L108" i="2" s="1"/>
  <c r="X107" i="2"/>
  <c r="M108" i="2" s="1"/>
  <c r="V107" i="2"/>
  <c r="K108" i="2" s="1"/>
  <c r="O108" i="2" l="1"/>
  <c r="P108" i="2" s="1"/>
  <c r="U108" i="2" s="1"/>
  <c r="Q108" i="2" l="1"/>
  <c r="R108" i="2"/>
  <c r="S108" i="2" s="1"/>
  <c r="J109" i="2"/>
  <c r="W108" i="2"/>
  <c r="L109" i="2" s="1"/>
  <c r="X108" i="2"/>
  <c r="M109" i="2" s="1"/>
  <c r="Y108" i="2"/>
  <c r="N109" i="2" s="1"/>
  <c r="V108" i="2"/>
  <c r="K109" i="2" s="1"/>
  <c r="O109" i="2" s="1"/>
  <c r="P109" i="2" s="1"/>
  <c r="U109" i="2" l="1"/>
  <c r="R109" i="2"/>
  <c r="S109" i="2" s="1"/>
  <c r="Q109" i="2"/>
  <c r="J110" i="2" l="1"/>
  <c r="W109" i="2"/>
  <c r="L110" i="2" s="1"/>
  <c r="V109" i="2"/>
  <c r="K110" i="2" s="1"/>
  <c r="Y109" i="2"/>
  <c r="N110" i="2" s="1"/>
  <c r="X109" i="2"/>
  <c r="M110" i="2" s="1"/>
  <c r="O110" i="2" l="1"/>
  <c r="P110" i="2" s="1"/>
  <c r="Q110" i="2" l="1"/>
  <c r="U110" i="2"/>
  <c r="R110" i="2"/>
  <c r="S110" i="2" s="1"/>
  <c r="J111" i="2" l="1"/>
  <c r="Y110" i="2"/>
  <c r="N111" i="2" s="1"/>
  <c r="W110" i="2"/>
  <c r="L111" i="2" s="1"/>
  <c r="X110" i="2"/>
  <c r="M111" i="2" s="1"/>
  <c r="V110" i="2"/>
  <c r="K111" i="2" s="1"/>
  <c r="O111" i="2" l="1"/>
  <c r="P111" i="2" s="1"/>
  <c r="Q111" i="2" s="1"/>
  <c r="R111" i="2" l="1"/>
  <c r="S111" i="2" s="1"/>
  <c r="U111" i="2"/>
  <c r="J112" i="2"/>
  <c r="Y111" i="2"/>
  <c r="N112" i="2" s="1"/>
  <c r="X111" i="2"/>
  <c r="M112" i="2" s="1"/>
  <c r="V111" i="2"/>
  <c r="K112" i="2" s="1"/>
  <c r="W111" i="2"/>
  <c r="L112" i="2" s="1"/>
  <c r="O112" i="2" l="1"/>
  <c r="P112" i="2" s="1"/>
  <c r="R112" i="2" l="1"/>
  <c r="S112" i="2" s="1"/>
  <c r="U112" i="2"/>
  <c r="Q112" i="2"/>
  <c r="J113" i="2" l="1"/>
  <c r="Y112" i="2"/>
  <c r="N113" i="2" s="1"/>
  <c r="V112" i="2"/>
  <c r="K113" i="2" s="1"/>
  <c r="W112" i="2"/>
  <c r="L113" i="2" s="1"/>
  <c r="X112" i="2"/>
  <c r="M113" i="2" s="1"/>
  <c r="O113" i="2" l="1"/>
  <c r="P113" i="2" s="1"/>
  <c r="U113" i="2" l="1"/>
  <c r="Q113" i="2"/>
  <c r="R113" i="2"/>
  <c r="S113" i="2" s="1"/>
  <c r="J114" i="2" l="1"/>
  <c r="Y113" i="2"/>
  <c r="N114" i="2" s="1"/>
  <c r="X113" i="2"/>
  <c r="M114" i="2" s="1"/>
  <c r="V113" i="2"/>
  <c r="K114" i="2" s="1"/>
  <c r="W113" i="2"/>
  <c r="L114" i="2" s="1"/>
  <c r="O114" i="2" l="1"/>
  <c r="P114" i="2" s="1"/>
  <c r="R114" i="2" s="1"/>
  <c r="S114" i="2" s="1"/>
  <c r="Q114" i="2" l="1"/>
  <c r="U114" i="2"/>
  <c r="J115" i="2" s="1"/>
  <c r="W114" i="2"/>
  <c r="L115" i="2" s="1"/>
  <c r="X114" i="2" l="1"/>
  <c r="M115" i="2" s="1"/>
  <c r="V114" i="2"/>
  <c r="K115" i="2" s="1"/>
  <c r="O115" i="2" s="1"/>
  <c r="P115" i="2" s="1"/>
  <c r="Y114" i="2"/>
  <c r="N115" i="2" s="1"/>
  <c r="R115" i="2" l="1"/>
  <c r="S115" i="2" s="1"/>
  <c r="Q115" i="2"/>
  <c r="U115" i="2"/>
  <c r="J116" i="2" l="1"/>
  <c r="W115" i="2"/>
  <c r="L116" i="2" s="1"/>
  <c r="X115" i="2"/>
  <c r="M116" i="2" s="1"/>
  <c r="Y115" i="2"/>
  <c r="N116" i="2" s="1"/>
  <c r="V115" i="2"/>
  <c r="K116" i="2" s="1"/>
  <c r="O116" i="2" l="1"/>
  <c r="P116" i="2" s="1"/>
  <c r="Q116" i="2" s="1"/>
  <c r="R116" i="2" l="1"/>
  <c r="S116" i="2" s="1"/>
  <c r="U116" i="2"/>
  <c r="Y116" i="2" s="1"/>
  <c r="N117" i="2" s="1"/>
  <c r="X116" i="2"/>
  <c r="M117" i="2" s="1"/>
  <c r="V116" i="2"/>
  <c r="K117" i="2" s="1"/>
  <c r="W116" i="2" l="1"/>
  <c r="L117" i="2" s="1"/>
  <c r="J117" i="2"/>
  <c r="O117" i="2"/>
  <c r="P117" i="2" s="1"/>
  <c r="R117" i="2" s="1"/>
  <c r="S117" i="2" s="1"/>
  <c r="U117" i="2" l="1"/>
  <c r="Q117" i="2"/>
  <c r="J118" i="2"/>
  <c r="X117" i="2"/>
  <c r="M118" i="2" s="1"/>
  <c r="V117" i="2"/>
  <c r="K118" i="2" s="1"/>
  <c r="Y117" i="2"/>
  <c r="N118" i="2" s="1"/>
  <c r="W117" i="2"/>
  <c r="L118" i="2" s="1"/>
  <c r="O118" i="2" l="1"/>
  <c r="P118" i="2" s="1"/>
  <c r="Q118" i="2" l="1"/>
  <c r="U118" i="2"/>
  <c r="R118" i="2"/>
  <c r="S118" i="2" s="1"/>
  <c r="J119" i="2" l="1"/>
  <c r="Y118" i="2"/>
  <c r="N119" i="2" s="1"/>
  <c r="W118" i="2"/>
  <c r="L119" i="2" s="1"/>
  <c r="V118" i="2"/>
  <c r="K119" i="2" s="1"/>
  <c r="X118" i="2"/>
  <c r="M119" i="2" s="1"/>
  <c r="O119" i="2" l="1"/>
  <c r="P119" i="2" s="1"/>
  <c r="R119" i="2" l="1"/>
  <c r="S119" i="2" s="1"/>
  <c r="U119" i="2"/>
  <c r="Q119" i="2"/>
  <c r="J120" i="2" l="1"/>
  <c r="Y119" i="2"/>
  <c r="N120" i="2" s="1"/>
  <c r="W119" i="2"/>
  <c r="L120" i="2" s="1"/>
  <c r="X119" i="2"/>
  <c r="M120" i="2" s="1"/>
  <c r="V119" i="2"/>
  <c r="K120" i="2" s="1"/>
  <c r="O120" i="2" l="1"/>
  <c r="P120" i="2" s="1"/>
  <c r="Q120" i="2" s="1"/>
  <c r="U120" i="2" l="1"/>
  <c r="R120" i="2"/>
  <c r="S120" i="2" s="1"/>
  <c r="J121" i="2"/>
  <c r="Y120" i="2"/>
  <c r="N121" i="2" s="1"/>
  <c r="W120" i="2"/>
  <c r="L121" i="2" s="1"/>
  <c r="X120" i="2"/>
  <c r="M121" i="2" s="1"/>
  <c r="V120" i="2"/>
  <c r="K121" i="2" s="1"/>
  <c r="O121" i="2" l="1"/>
  <c r="P121" i="2" s="1"/>
  <c r="Q121" i="2" l="1"/>
  <c r="U121" i="2"/>
  <c r="R121" i="2"/>
  <c r="S121" i="2" s="1"/>
  <c r="J122" i="2" l="1"/>
  <c r="Y121" i="2"/>
  <c r="N122" i="2" s="1"/>
  <c r="X121" i="2"/>
  <c r="M122" i="2" s="1"/>
  <c r="V121" i="2"/>
  <c r="K122" i="2" s="1"/>
  <c r="W121" i="2"/>
  <c r="L122" i="2" s="1"/>
  <c r="O122" i="2" l="1"/>
  <c r="P122" i="2" s="1"/>
  <c r="U122" i="2" l="1"/>
  <c r="R122" i="2"/>
  <c r="S122" i="2" s="1"/>
  <c r="Q122" i="2"/>
  <c r="J123" i="2" l="1"/>
  <c r="W122" i="2"/>
  <c r="L123" i="2" s="1"/>
  <c r="Y122" i="2"/>
  <c r="N123" i="2" s="1"/>
  <c r="X122" i="2"/>
  <c r="M123" i="2" s="1"/>
  <c r="V122" i="2"/>
  <c r="K123" i="2" s="1"/>
  <c r="O123" i="2" l="1"/>
  <c r="P123" i="2" s="1"/>
  <c r="R123" i="2" s="1"/>
  <c r="S123" i="2" s="1"/>
  <c r="U123" i="2" l="1"/>
  <c r="Q123" i="2"/>
  <c r="J124" i="2"/>
  <c r="Y123" i="2"/>
  <c r="N124" i="2" s="1"/>
  <c r="W123" i="2"/>
  <c r="L124" i="2" s="1"/>
  <c r="V123" i="2"/>
  <c r="K124" i="2" s="1"/>
  <c r="X123" i="2"/>
  <c r="M124" i="2" s="1"/>
  <c r="O124" i="2" l="1"/>
  <c r="P124" i="2" s="1"/>
  <c r="R124" i="2" l="1"/>
  <c r="S124" i="2" s="1"/>
  <c r="U124" i="2"/>
  <c r="Q124" i="2"/>
  <c r="J125" i="2" l="1"/>
  <c r="X124" i="2"/>
  <c r="M125" i="2" s="1"/>
  <c r="Y124" i="2"/>
  <c r="N125" i="2" s="1"/>
  <c r="W124" i="2"/>
  <c r="L125" i="2" s="1"/>
  <c r="V124" i="2"/>
  <c r="K125" i="2" s="1"/>
  <c r="O125" i="2" l="1"/>
  <c r="P125" i="2" s="1"/>
  <c r="Q125" i="2" s="1"/>
  <c r="R125" i="2" l="1"/>
  <c r="S125" i="2" s="1"/>
  <c r="U125" i="2"/>
  <c r="J126" i="2"/>
  <c r="V125" i="2"/>
  <c r="K126" i="2" s="1"/>
  <c r="X125" i="2"/>
  <c r="M126" i="2" s="1"/>
  <c r="Y125" i="2"/>
  <c r="N126" i="2" s="1"/>
  <c r="W125" i="2"/>
  <c r="L126" i="2" s="1"/>
  <c r="O126" i="2" l="1"/>
  <c r="P126" i="2" s="1"/>
  <c r="U126" i="2" l="1"/>
  <c r="R126" i="2"/>
  <c r="S126" i="2" s="1"/>
  <c r="Q126" i="2"/>
  <c r="J127" i="2" l="1"/>
  <c r="Y126" i="2"/>
  <c r="N127" i="2" s="1"/>
  <c r="V126" i="2"/>
  <c r="K127" i="2" s="1"/>
  <c r="W126" i="2"/>
  <c r="L127" i="2" s="1"/>
  <c r="X126" i="2"/>
  <c r="M127" i="2" s="1"/>
  <c r="O127" i="2" l="1"/>
  <c r="P127" i="2" s="1"/>
  <c r="U127" i="2" l="1"/>
  <c r="Q127" i="2"/>
  <c r="R127" i="2"/>
  <c r="S127" i="2" s="1"/>
  <c r="J128" i="2" l="1"/>
  <c r="W127" i="2"/>
  <c r="L128" i="2" s="1"/>
  <c r="X127" i="2"/>
  <c r="M128" i="2" s="1"/>
  <c r="Y127" i="2"/>
  <c r="N128" i="2" s="1"/>
  <c r="V127" i="2"/>
  <c r="K128" i="2" s="1"/>
  <c r="O128" i="2" l="1"/>
  <c r="P128" i="2" s="1"/>
  <c r="R128" i="2" l="1"/>
  <c r="S128" i="2" s="1"/>
  <c r="U128" i="2"/>
  <c r="Q128" i="2"/>
  <c r="J129" i="2" l="1"/>
  <c r="Y128" i="2"/>
  <c r="N129" i="2" s="1"/>
  <c r="X128" i="2"/>
  <c r="M129" i="2" s="1"/>
  <c r="W128" i="2"/>
  <c r="L129" i="2" s="1"/>
  <c r="V128" i="2"/>
  <c r="K129" i="2" s="1"/>
  <c r="O129" i="2" l="1"/>
  <c r="P129" i="2" s="1"/>
  <c r="Q129" i="2" s="1"/>
  <c r="R129" i="2" l="1"/>
  <c r="S129" i="2" s="1"/>
  <c r="U129" i="2"/>
  <c r="Y129" i="2" s="1"/>
  <c r="N130" i="2" s="1"/>
  <c r="W129" i="2"/>
  <c r="L130" i="2" s="1"/>
  <c r="V129" i="2" l="1"/>
  <c r="K130" i="2" s="1"/>
  <c r="J130" i="2"/>
  <c r="X129" i="2"/>
  <c r="M130" i="2" s="1"/>
  <c r="O130" i="2" s="1"/>
  <c r="P130" i="2" s="1"/>
  <c r="R130" i="2" l="1"/>
  <c r="S130" i="2" s="1"/>
  <c r="Q130" i="2"/>
  <c r="U130" i="2"/>
  <c r="J131" i="2" s="1"/>
  <c r="X130" i="2" l="1"/>
  <c r="M131" i="2" s="1"/>
  <c r="V130" i="2"/>
  <c r="K131" i="2" s="1"/>
  <c r="W130" i="2"/>
  <c r="L131" i="2" s="1"/>
  <c r="O131" i="2" s="1"/>
  <c r="P131" i="2" s="1"/>
  <c r="R131" i="2" s="1"/>
  <c r="S131" i="2" s="1"/>
  <c r="Y130" i="2"/>
  <c r="N131" i="2" s="1"/>
  <c r="U131" i="2" l="1"/>
  <c r="Q131" i="2"/>
  <c r="J132" i="2"/>
  <c r="W131" i="2"/>
  <c r="L132" i="2" s="1"/>
  <c r="Y131" i="2"/>
  <c r="N132" i="2" s="1"/>
  <c r="X131" i="2"/>
  <c r="M132" i="2" s="1"/>
  <c r="V131" i="2"/>
  <c r="K132" i="2" s="1"/>
  <c r="O132" i="2" s="1"/>
  <c r="P132" i="2" s="1"/>
  <c r="Q132" i="2" l="1"/>
  <c r="R132" i="2"/>
  <c r="S132" i="2" s="1"/>
  <c r="U132" i="2"/>
  <c r="J133" i="2" l="1"/>
  <c r="W132" i="2"/>
  <c r="L133" i="2" s="1"/>
  <c r="V132" i="2"/>
  <c r="K133" i="2" s="1"/>
  <c r="Y132" i="2"/>
  <c r="N133" i="2" s="1"/>
  <c r="X132" i="2"/>
  <c r="M133" i="2" s="1"/>
  <c r="O133" i="2" l="1"/>
  <c r="P133" i="2" s="1"/>
  <c r="R133" i="2" l="1"/>
  <c r="S133" i="2" s="1"/>
  <c r="U133" i="2"/>
  <c r="Q133" i="2"/>
  <c r="J134" i="2" l="1"/>
  <c r="Y133" i="2"/>
  <c r="N134" i="2" s="1"/>
  <c r="X133" i="2"/>
  <c r="M134" i="2" s="1"/>
  <c r="V133" i="2"/>
  <c r="K134" i="2" s="1"/>
  <c r="W133" i="2"/>
  <c r="L134" i="2" s="1"/>
  <c r="O134" i="2" l="1"/>
  <c r="P134" i="2" s="1"/>
  <c r="R134" i="2" l="1"/>
  <c r="S134" i="2" s="1"/>
  <c r="U134" i="2"/>
  <c r="Q134" i="2"/>
  <c r="J135" i="2" l="1"/>
  <c r="V134" i="2"/>
  <c r="K135" i="2" s="1"/>
  <c r="Y134" i="2"/>
  <c r="N135" i="2" s="1"/>
  <c r="X134" i="2"/>
  <c r="M135" i="2" s="1"/>
  <c r="W134" i="2"/>
  <c r="L135" i="2" s="1"/>
  <c r="O135" i="2" l="1"/>
  <c r="P135" i="2" s="1"/>
  <c r="Q135" i="2" l="1"/>
  <c r="R135" i="2"/>
  <c r="S135" i="2" s="1"/>
  <c r="U135" i="2"/>
  <c r="J136" i="2" l="1"/>
  <c r="X135" i="2"/>
  <c r="M136" i="2" s="1"/>
  <c r="W135" i="2"/>
  <c r="L136" i="2" s="1"/>
  <c r="Y135" i="2"/>
  <c r="N136" i="2" s="1"/>
  <c r="V135" i="2"/>
  <c r="K136" i="2" s="1"/>
  <c r="O136" i="2" l="1"/>
  <c r="P136" i="2" s="1"/>
  <c r="Q136" i="2" s="1"/>
  <c r="U136" i="2" l="1"/>
  <c r="R136" i="2"/>
  <c r="S136" i="2" s="1"/>
  <c r="J137" i="2"/>
  <c r="Y136" i="2"/>
  <c r="N137" i="2" s="1"/>
  <c r="X136" i="2"/>
  <c r="M137" i="2" s="1"/>
  <c r="V136" i="2"/>
  <c r="K137" i="2" s="1"/>
  <c r="W136" i="2"/>
  <c r="L137" i="2" s="1"/>
  <c r="O137" i="2" l="1"/>
  <c r="P137" i="2" s="1"/>
  <c r="U137" i="2" s="1"/>
  <c r="R137" i="2" l="1"/>
  <c r="S137" i="2" s="1"/>
  <c r="Q137" i="2"/>
  <c r="J138" i="2"/>
  <c r="Y137" i="2"/>
  <c r="N138" i="2" s="1"/>
  <c r="V137" i="2"/>
  <c r="K138" i="2" s="1"/>
  <c r="X137" i="2"/>
  <c r="M138" i="2" s="1"/>
  <c r="W137" i="2"/>
  <c r="L138" i="2" s="1"/>
  <c r="O138" i="2" l="1"/>
  <c r="P138" i="2" s="1"/>
  <c r="Q138" i="2" s="1"/>
  <c r="R138" i="2" l="1"/>
  <c r="S138" i="2" s="1"/>
  <c r="U138" i="2"/>
  <c r="J139" i="2" s="1"/>
  <c r="X138" i="2"/>
  <c r="M139" i="2" s="1"/>
  <c r="V138" i="2" l="1"/>
  <c r="K139" i="2" s="1"/>
  <c r="W138" i="2"/>
  <c r="L139" i="2" s="1"/>
  <c r="Y138" i="2"/>
  <c r="N139" i="2" s="1"/>
  <c r="O139" i="2" s="1"/>
  <c r="P139" i="2" s="1"/>
  <c r="R139" i="2" s="1"/>
  <c r="S139" i="2" s="1"/>
  <c r="U139" i="2" l="1"/>
  <c r="Q139" i="2"/>
  <c r="J140" i="2"/>
  <c r="Y139" i="2"/>
  <c r="N140" i="2" s="1"/>
  <c r="X139" i="2"/>
  <c r="M140" i="2" s="1"/>
  <c r="W139" i="2"/>
  <c r="L140" i="2" s="1"/>
  <c r="V139" i="2"/>
  <c r="K140" i="2" s="1"/>
  <c r="O140" i="2" l="1"/>
  <c r="P140" i="2" s="1"/>
  <c r="U140" i="2" l="1"/>
  <c r="Q140" i="2"/>
  <c r="R140" i="2"/>
  <c r="S140" i="2" s="1"/>
  <c r="J141" i="2" l="1"/>
  <c r="Y140" i="2"/>
  <c r="N141" i="2" s="1"/>
  <c r="W140" i="2"/>
  <c r="L141" i="2" s="1"/>
  <c r="X140" i="2"/>
  <c r="M141" i="2" s="1"/>
  <c r="V140" i="2"/>
  <c r="K141" i="2" s="1"/>
  <c r="O141" i="2" l="1"/>
  <c r="P141" i="2" s="1"/>
  <c r="R141" i="2" s="1"/>
  <c r="S141" i="2" s="1"/>
  <c r="Q141" i="2" l="1"/>
  <c r="U141" i="2"/>
  <c r="J142" i="2" s="1"/>
  <c r="X141" i="2" l="1"/>
  <c r="M142" i="2" s="1"/>
  <c r="W141" i="2"/>
  <c r="L142" i="2" s="1"/>
  <c r="Y141" i="2"/>
  <c r="N142" i="2" s="1"/>
  <c r="V141" i="2"/>
  <c r="K142" i="2" s="1"/>
  <c r="O142" i="2" l="1"/>
  <c r="P142" i="2" s="1"/>
  <c r="U142" i="2" s="1"/>
  <c r="Q142" i="2" l="1"/>
  <c r="R142" i="2"/>
  <c r="S142" i="2" s="1"/>
  <c r="J143" i="2"/>
  <c r="V142" i="2"/>
  <c r="K143" i="2" s="1"/>
  <c r="X142" i="2"/>
  <c r="M143" i="2" s="1"/>
  <c r="W142" i="2"/>
  <c r="L143" i="2" s="1"/>
  <c r="Y142" i="2"/>
  <c r="N143" i="2" s="1"/>
  <c r="O143" i="2" l="1"/>
  <c r="P143" i="2" s="1"/>
  <c r="R143" i="2" l="1"/>
  <c r="S143" i="2" s="1"/>
  <c r="U143" i="2"/>
  <c r="Q143" i="2"/>
  <c r="J144" i="2" l="1"/>
  <c r="X143" i="2"/>
  <c r="M144" i="2" s="1"/>
  <c r="Y143" i="2"/>
  <c r="N144" i="2" s="1"/>
  <c r="W143" i="2"/>
  <c r="L144" i="2" s="1"/>
  <c r="V143" i="2"/>
  <c r="K144" i="2" s="1"/>
  <c r="O144" i="2" l="1"/>
  <c r="P144" i="2" s="1"/>
  <c r="U144" i="2" s="1"/>
  <c r="Q144" i="2" l="1"/>
  <c r="R144" i="2"/>
  <c r="S144" i="2" s="1"/>
  <c r="J145" i="2"/>
  <c r="V144" i="2"/>
  <c r="K145" i="2" s="1"/>
  <c r="Y144" i="2"/>
  <c r="N145" i="2" s="1"/>
  <c r="X144" i="2"/>
  <c r="M145" i="2" s="1"/>
  <c r="W144" i="2"/>
  <c r="L145" i="2" s="1"/>
  <c r="O145" i="2" l="1"/>
  <c r="P145" i="2" s="1"/>
  <c r="U145" i="2" l="1"/>
  <c r="Q145" i="2"/>
  <c r="R145" i="2"/>
  <c r="S145" i="2" s="1"/>
  <c r="J146" i="2" l="1"/>
  <c r="Y145" i="2"/>
  <c r="N146" i="2" s="1"/>
  <c r="X145" i="2"/>
  <c r="M146" i="2" s="1"/>
  <c r="V145" i="2"/>
  <c r="K146" i="2" s="1"/>
  <c r="W145" i="2"/>
  <c r="L146" i="2" s="1"/>
  <c r="O146" i="2" l="1"/>
  <c r="P146" i="2" s="1"/>
  <c r="R146" i="2" l="1"/>
  <c r="S146" i="2" s="1"/>
  <c r="U146" i="2"/>
  <c r="Q146" i="2"/>
  <c r="J147" i="2" l="1"/>
  <c r="Y146" i="2"/>
  <c r="N147" i="2" s="1"/>
  <c r="X146" i="2"/>
  <c r="M147" i="2" s="1"/>
  <c r="V146" i="2"/>
  <c r="K147" i="2" s="1"/>
  <c r="W146" i="2"/>
  <c r="L147" i="2" s="1"/>
  <c r="O147" i="2" l="1"/>
  <c r="P147" i="2" s="1"/>
  <c r="U147" i="2" s="1"/>
  <c r="Q147" i="2" l="1"/>
  <c r="R147" i="2"/>
  <c r="S147" i="2" s="1"/>
  <c r="J148" i="2"/>
  <c r="Y147" i="2"/>
  <c r="N148" i="2" s="1"/>
  <c r="X147" i="2"/>
  <c r="M148" i="2" s="1"/>
  <c r="W147" i="2"/>
  <c r="L148" i="2" s="1"/>
  <c r="V147" i="2"/>
  <c r="K148" i="2" s="1"/>
  <c r="O148" i="2" l="1"/>
  <c r="P148" i="2" s="1"/>
  <c r="R148" i="2" s="1"/>
  <c r="S148" i="2" s="1"/>
  <c r="Q148" i="2" l="1"/>
  <c r="U148" i="2"/>
  <c r="Y148" i="2" s="1"/>
  <c r="N149" i="2" s="1"/>
  <c r="X148" i="2"/>
  <c r="M149" i="2" s="1"/>
  <c r="W148" i="2"/>
  <c r="L149" i="2" s="1"/>
  <c r="V148" i="2"/>
  <c r="K149" i="2" s="1"/>
  <c r="J149" i="2" l="1"/>
  <c r="O149" i="2" s="1"/>
  <c r="P149" i="2" s="1"/>
  <c r="Q149" i="2" l="1"/>
  <c r="U149" i="2"/>
  <c r="J150" i="2" s="1"/>
  <c r="R149" i="2"/>
  <c r="S149" i="2" s="1"/>
  <c r="V149" i="2"/>
  <c r="K150" i="2" s="1"/>
  <c r="W149" i="2"/>
  <c r="L150" i="2" s="1"/>
  <c r="X149" i="2"/>
  <c r="M150" i="2" s="1"/>
  <c r="Y149" i="2"/>
  <c r="N150" i="2" s="1"/>
  <c r="O150" i="2" l="1"/>
  <c r="P150" i="2" s="1"/>
  <c r="R150" i="2" l="1"/>
  <c r="S150" i="2" s="1"/>
  <c r="Q150" i="2"/>
  <c r="U150" i="2"/>
  <c r="J151" i="2" l="1"/>
  <c r="Y150" i="2"/>
  <c r="N151" i="2" s="1"/>
  <c r="X150" i="2"/>
  <c r="M151" i="2" s="1"/>
  <c r="W150" i="2"/>
  <c r="L151" i="2" s="1"/>
  <c r="V150" i="2"/>
  <c r="K151" i="2" s="1"/>
  <c r="O151" i="2" l="1"/>
  <c r="P151" i="2" s="1"/>
  <c r="Q151" i="2" l="1"/>
  <c r="R151" i="2"/>
  <c r="S151" i="2" s="1"/>
  <c r="U151" i="2"/>
  <c r="J152" i="2" l="1"/>
  <c r="Y151" i="2"/>
  <c r="N152" i="2" s="1"/>
  <c r="W151" i="2"/>
  <c r="L152" i="2" s="1"/>
  <c r="V151" i="2"/>
  <c r="K152" i="2" s="1"/>
  <c r="X151" i="2"/>
  <c r="M152" i="2" s="1"/>
  <c r="O152" i="2" l="1"/>
  <c r="P152" i="2" s="1"/>
  <c r="R152" i="2" l="1"/>
  <c r="S152" i="2" s="1"/>
  <c r="U152" i="2"/>
  <c r="Q152" i="2"/>
  <c r="J153" i="2" l="1"/>
  <c r="V152" i="2"/>
  <c r="K153" i="2" s="1"/>
  <c r="Y152" i="2"/>
  <c r="N153" i="2" s="1"/>
  <c r="W152" i="2"/>
  <c r="L153" i="2" s="1"/>
  <c r="X152" i="2"/>
  <c r="M153" i="2" s="1"/>
  <c r="O153" i="2" l="1"/>
  <c r="P153" i="2" s="1"/>
  <c r="Q153" i="2" l="1"/>
  <c r="R153" i="2"/>
  <c r="S153" i="2" s="1"/>
  <c r="U153" i="2"/>
  <c r="J154" i="2" l="1"/>
  <c r="W153" i="2"/>
  <c r="L154" i="2" s="1"/>
  <c r="V153" i="2"/>
  <c r="K154" i="2" s="1"/>
  <c r="X153" i="2"/>
  <c r="M154" i="2" s="1"/>
  <c r="Y153" i="2"/>
  <c r="N154" i="2" s="1"/>
  <c r="O154" i="2" l="1"/>
  <c r="P154" i="2" s="1"/>
  <c r="Q154" i="2" l="1"/>
  <c r="R154" i="2"/>
  <c r="S154" i="2" s="1"/>
  <c r="U154" i="2"/>
  <c r="J155" i="2" l="1"/>
  <c r="Y154" i="2"/>
  <c r="N155" i="2" s="1"/>
  <c r="V154" i="2"/>
  <c r="K155" i="2" s="1"/>
  <c r="X154" i="2"/>
  <c r="M155" i="2" s="1"/>
  <c r="W154" i="2"/>
  <c r="L155" i="2" s="1"/>
  <c r="O155" i="2" l="1"/>
  <c r="P155" i="2" s="1"/>
  <c r="R155" i="2" l="1"/>
  <c r="S155" i="2" s="1"/>
  <c r="U155" i="2"/>
  <c r="Q155" i="2"/>
  <c r="J156" i="2" l="1"/>
  <c r="Y155" i="2"/>
  <c r="N156" i="2" s="1"/>
  <c r="X155" i="2"/>
  <c r="M156" i="2" s="1"/>
  <c r="W155" i="2"/>
  <c r="L156" i="2" s="1"/>
  <c r="V155" i="2"/>
  <c r="K156" i="2" s="1"/>
  <c r="O156" i="2" l="1"/>
  <c r="P156" i="2" s="1"/>
  <c r="R156" i="2" l="1"/>
  <c r="S156" i="2" s="1"/>
  <c r="U156" i="2"/>
  <c r="Q156" i="2"/>
  <c r="J157" i="2" l="1"/>
  <c r="Y156" i="2"/>
  <c r="N157" i="2" s="1"/>
  <c r="W156" i="2"/>
  <c r="L157" i="2" s="1"/>
  <c r="X156" i="2"/>
  <c r="M157" i="2" s="1"/>
  <c r="V156" i="2"/>
  <c r="K157" i="2" s="1"/>
  <c r="O157" i="2" l="1"/>
  <c r="P157" i="2" s="1"/>
  <c r="R157" i="2" s="1"/>
  <c r="S157" i="2" s="1"/>
  <c r="Q157" i="2" l="1"/>
  <c r="U157" i="2"/>
  <c r="J158" i="2" s="1"/>
  <c r="V157" i="2"/>
  <c r="K158" i="2" s="1"/>
  <c r="Y157" i="2"/>
  <c r="N158" i="2" s="1"/>
  <c r="X157" i="2"/>
  <c r="M158" i="2" s="1"/>
  <c r="W157" i="2" l="1"/>
  <c r="L158" i="2" s="1"/>
  <c r="O158" i="2"/>
  <c r="P158" i="2" s="1"/>
  <c r="R158" i="2" l="1"/>
  <c r="S158" i="2" s="1"/>
  <c r="Q158" i="2"/>
  <c r="U158" i="2"/>
  <c r="J159" i="2" l="1"/>
  <c r="Y158" i="2"/>
  <c r="N159" i="2" s="1"/>
  <c r="V158" i="2"/>
  <c r="K159" i="2" s="1"/>
  <c r="W158" i="2"/>
  <c r="L159" i="2" s="1"/>
  <c r="X158" i="2"/>
  <c r="M159" i="2" s="1"/>
  <c r="O159" i="2" l="1"/>
  <c r="P159" i="2" s="1"/>
  <c r="Q159" i="2" s="1"/>
  <c r="R159" i="2" l="1"/>
  <c r="S159" i="2" s="1"/>
  <c r="U159" i="2"/>
  <c r="J160" i="2" s="1"/>
  <c r="X159" i="2"/>
  <c r="M160" i="2" s="1"/>
  <c r="V159" i="2" l="1"/>
  <c r="K160" i="2" s="1"/>
  <c r="Y159" i="2"/>
  <c r="N160" i="2" s="1"/>
  <c r="W159" i="2"/>
  <c r="L160" i="2" s="1"/>
  <c r="O160" i="2" s="1"/>
  <c r="P160" i="2" s="1"/>
  <c r="U160" i="2" s="1"/>
  <c r="Q160" i="2" l="1"/>
  <c r="R160" i="2"/>
  <c r="S160" i="2" s="1"/>
  <c r="J161" i="2"/>
  <c r="W160" i="2"/>
  <c r="L161" i="2" s="1"/>
  <c r="X160" i="2"/>
  <c r="M161" i="2" s="1"/>
  <c r="V160" i="2"/>
  <c r="K161" i="2" s="1"/>
  <c r="Y160" i="2"/>
  <c r="N161" i="2" s="1"/>
  <c r="O161" i="2" l="1"/>
  <c r="P161" i="2" s="1"/>
  <c r="Q161" i="2" l="1"/>
  <c r="U161" i="2"/>
  <c r="R161" i="2"/>
  <c r="S161" i="2" s="1"/>
  <c r="J162" i="2" l="1"/>
  <c r="Y161" i="2"/>
  <c r="N162" i="2" s="1"/>
  <c r="V161" i="2"/>
  <c r="K162" i="2" s="1"/>
  <c r="W161" i="2"/>
  <c r="L162" i="2" s="1"/>
  <c r="X161" i="2"/>
  <c r="M162" i="2" s="1"/>
  <c r="O162" i="2" l="1"/>
  <c r="P162" i="2" s="1"/>
  <c r="R162" i="2" l="1"/>
  <c r="S162" i="2" s="1"/>
  <c r="U162" i="2"/>
  <c r="Q162" i="2"/>
  <c r="J163" i="2" l="1"/>
  <c r="Y162" i="2"/>
  <c r="N163" i="2" s="1"/>
  <c r="X162" i="2"/>
  <c r="M163" i="2" s="1"/>
  <c r="V162" i="2"/>
  <c r="K163" i="2" s="1"/>
  <c r="W162" i="2"/>
  <c r="L163" i="2" s="1"/>
  <c r="O163" i="2" l="1"/>
  <c r="P163" i="2" s="1"/>
  <c r="Q163" i="2" l="1"/>
  <c r="R163" i="2"/>
  <c r="S163" i="2" s="1"/>
  <c r="U163" i="2"/>
  <c r="J164" i="2" l="1"/>
  <c r="V163" i="2"/>
  <c r="K164" i="2" s="1"/>
  <c r="X163" i="2"/>
  <c r="M164" i="2" s="1"/>
  <c r="Y163" i="2"/>
  <c r="N164" i="2" s="1"/>
  <c r="W163" i="2"/>
  <c r="L164" i="2" s="1"/>
  <c r="O164" i="2" l="1"/>
  <c r="P164" i="2" s="1"/>
  <c r="U164" i="2" l="1"/>
  <c r="R164" i="2"/>
  <c r="S164" i="2" s="1"/>
  <c r="Q164" i="2"/>
  <c r="J165" i="2" l="1"/>
  <c r="Y164" i="2"/>
  <c r="N165" i="2" s="1"/>
  <c r="X164" i="2"/>
  <c r="M165" i="2" s="1"/>
  <c r="V164" i="2"/>
  <c r="K165" i="2" s="1"/>
  <c r="W164" i="2"/>
  <c r="L165" i="2" s="1"/>
  <c r="O165" i="2" l="1"/>
  <c r="P165" i="2" s="1"/>
  <c r="R165" i="2" l="1"/>
  <c r="S165" i="2" s="1"/>
  <c r="Q165" i="2"/>
  <c r="U165" i="2"/>
  <c r="J166" i="2" l="1"/>
  <c r="Y165" i="2"/>
  <c r="N166" i="2" s="1"/>
  <c r="V165" i="2"/>
  <c r="K166" i="2" s="1"/>
  <c r="W165" i="2"/>
  <c r="L166" i="2" s="1"/>
  <c r="X165" i="2"/>
  <c r="M166" i="2" s="1"/>
  <c r="O166" i="2" l="1"/>
  <c r="P166" i="2" s="1"/>
  <c r="U166" i="2" s="1"/>
  <c r="R166" i="2" l="1"/>
  <c r="S166" i="2" s="1"/>
  <c r="Q166" i="2"/>
  <c r="J167" i="2"/>
  <c r="V166" i="2"/>
  <c r="K167" i="2" s="1"/>
  <c r="X166" i="2"/>
  <c r="M167" i="2" s="1"/>
  <c r="Y166" i="2"/>
  <c r="N167" i="2" s="1"/>
  <c r="W166" i="2"/>
  <c r="L167" i="2" s="1"/>
  <c r="O167" i="2" l="1"/>
  <c r="P167" i="2" s="1"/>
  <c r="U167" i="2" l="1"/>
  <c r="Q167" i="2"/>
  <c r="R167" i="2"/>
  <c r="S167" i="2" s="1"/>
  <c r="J168" i="2" l="1"/>
  <c r="W167" i="2"/>
  <c r="L168" i="2" s="1"/>
  <c r="X167" i="2"/>
  <c r="M168" i="2" s="1"/>
  <c r="Y167" i="2"/>
  <c r="N168" i="2" s="1"/>
  <c r="V167" i="2"/>
  <c r="K168" i="2" s="1"/>
  <c r="O168" i="2" l="1"/>
  <c r="P168" i="2" s="1"/>
  <c r="U168" i="2" s="1"/>
  <c r="Q168" i="2" l="1"/>
  <c r="R168" i="2"/>
  <c r="S168" i="2" s="1"/>
  <c r="J169" i="2"/>
  <c r="Y168" i="2"/>
  <c r="N169" i="2" s="1"/>
  <c r="W168" i="2"/>
  <c r="L169" i="2" s="1"/>
  <c r="X168" i="2"/>
  <c r="M169" i="2" s="1"/>
  <c r="V168" i="2"/>
  <c r="K169" i="2" s="1"/>
  <c r="O169" i="2" l="1"/>
  <c r="P169" i="2" s="1"/>
  <c r="Q169" i="2" s="1"/>
  <c r="U169" i="2" l="1"/>
  <c r="R169" i="2"/>
  <c r="S169" i="2" s="1"/>
  <c r="J170" i="2"/>
  <c r="Y169" i="2"/>
  <c r="N170" i="2" s="1"/>
  <c r="V169" i="2"/>
  <c r="K170" i="2" s="1"/>
  <c r="X169" i="2"/>
  <c r="M170" i="2" s="1"/>
  <c r="W169" i="2"/>
  <c r="L170" i="2" s="1"/>
  <c r="O170" i="2" l="1"/>
  <c r="P170" i="2" s="1"/>
  <c r="Q170" i="2" l="1"/>
  <c r="R170" i="2"/>
  <c r="S170" i="2" s="1"/>
  <c r="U170" i="2"/>
  <c r="J171" i="2" l="1"/>
  <c r="Y170" i="2"/>
  <c r="N171" i="2" s="1"/>
  <c r="V170" i="2"/>
  <c r="K171" i="2" s="1"/>
  <c r="X170" i="2"/>
  <c r="M171" i="2" s="1"/>
  <c r="W170" i="2"/>
  <c r="L171" i="2" s="1"/>
  <c r="O171" i="2" l="1"/>
  <c r="P171" i="2" s="1"/>
  <c r="R171" i="2" l="1"/>
  <c r="S171" i="2" s="1"/>
  <c r="U171" i="2"/>
  <c r="Q171" i="2"/>
  <c r="J172" i="2" l="1"/>
  <c r="W171" i="2"/>
  <c r="L172" i="2" s="1"/>
  <c r="V171" i="2"/>
  <c r="K172" i="2" s="1"/>
  <c r="X171" i="2"/>
  <c r="M172" i="2" s="1"/>
  <c r="Y171" i="2"/>
  <c r="N172" i="2" s="1"/>
  <c r="O172" i="2" l="1"/>
  <c r="P172" i="2" s="1"/>
  <c r="R172" i="2" s="1"/>
  <c r="S172" i="2" s="1"/>
  <c r="Q172" i="2" l="1"/>
  <c r="U172" i="2"/>
  <c r="J173" i="2" s="1"/>
  <c r="X172" i="2" l="1"/>
  <c r="M173" i="2" s="1"/>
  <c r="V172" i="2"/>
  <c r="K173" i="2" s="1"/>
  <c r="W172" i="2"/>
  <c r="L173" i="2" s="1"/>
  <c r="Y172" i="2"/>
  <c r="N173" i="2" s="1"/>
  <c r="O173" i="2" l="1"/>
  <c r="P173" i="2" s="1"/>
  <c r="R173" i="2" s="1"/>
  <c r="S173" i="2" s="1"/>
  <c r="U173" i="2" l="1"/>
  <c r="Q173" i="2"/>
  <c r="J174" i="2"/>
  <c r="Y173" i="2"/>
  <c r="N174" i="2" s="1"/>
  <c r="W173" i="2"/>
  <c r="L174" i="2" s="1"/>
  <c r="V173" i="2"/>
  <c r="K174" i="2" s="1"/>
  <c r="X173" i="2"/>
  <c r="M174" i="2" s="1"/>
  <c r="O174" i="2" l="1"/>
  <c r="P174" i="2" s="1"/>
  <c r="Q174" i="2" s="1"/>
  <c r="R174" i="2" l="1"/>
  <c r="S174" i="2" s="1"/>
  <c r="U174" i="2"/>
  <c r="W174" i="2" s="1"/>
  <c r="L175" i="2" s="1"/>
  <c r="J175" i="2"/>
  <c r="V174" i="2"/>
  <c r="K175" i="2" s="1"/>
  <c r="X174" i="2"/>
  <c r="M175" i="2" s="1"/>
  <c r="Y174" i="2"/>
  <c r="N175" i="2" s="1"/>
  <c r="O175" i="2" l="1"/>
  <c r="P175" i="2" s="1"/>
  <c r="Q175" i="2" l="1"/>
  <c r="R175" i="2"/>
  <c r="S175" i="2" s="1"/>
  <c r="U175" i="2"/>
  <c r="J176" i="2" l="1"/>
  <c r="Y175" i="2"/>
  <c r="N176" i="2" s="1"/>
  <c r="X175" i="2"/>
  <c r="M176" i="2" s="1"/>
  <c r="V175" i="2"/>
  <c r="K176" i="2" s="1"/>
  <c r="W175" i="2"/>
  <c r="L176" i="2" s="1"/>
  <c r="O176" i="2" l="1"/>
  <c r="P176" i="2" s="1"/>
  <c r="R176" i="2" s="1"/>
  <c r="S176" i="2" s="1"/>
  <c r="U176" i="2" l="1"/>
  <c r="Q176" i="2"/>
  <c r="J177" i="2"/>
  <c r="Y176" i="2"/>
  <c r="N177" i="2" s="1"/>
  <c r="V176" i="2"/>
  <c r="K177" i="2" s="1"/>
  <c r="W176" i="2"/>
  <c r="L177" i="2" s="1"/>
  <c r="X176" i="2"/>
  <c r="M177" i="2" s="1"/>
  <c r="O177" i="2" l="1"/>
  <c r="P177" i="2" s="1"/>
  <c r="Q177" i="2" l="1"/>
  <c r="U177" i="2"/>
  <c r="R177" i="2"/>
  <c r="S177" i="2" s="1"/>
  <c r="J178" i="2" l="1"/>
  <c r="Y177" i="2"/>
  <c r="N178" i="2" s="1"/>
  <c r="X177" i="2"/>
  <c r="M178" i="2" s="1"/>
  <c r="V177" i="2"/>
  <c r="K178" i="2" s="1"/>
  <c r="W177" i="2"/>
  <c r="L178" i="2" s="1"/>
  <c r="O178" i="2" l="1"/>
  <c r="P178" i="2" s="1"/>
  <c r="U178" i="2" s="1"/>
  <c r="Q178" i="2" l="1"/>
  <c r="R178" i="2"/>
  <c r="S178" i="2" s="1"/>
  <c r="J179" i="2"/>
  <c r="Y178" i="2"/>
  <c r="N179" i="2" s="1"/>
  <c r="V178" i="2"/>
  <c r="K179" i="2" s="1"/>
  <c r="W178" i="2"/>
  <c r="L179" i="2" s="1"/>
  <c r="X178" i="2"/>
  <c r="M179" i="2" s="1"/>
  <c r="O179" i="2" l="1"/>
  <c r="P179" i="2" s="1"/>
  <c r="Q179" i="2" s="1"/>
  <c r="U179" i="2" l="1"/>
  <c r="R179" i="2"/>
  <c r="S179" i="2" s="1"/>
  <c r="J180" i="2"/>
  <c r="Y179" i="2"/>
  <c r="N180" i="2" s="1"/>
  <c r="X179" i="2"/>
  <c r="M180" i="2" s="1"/>
  <c r="W179" i="2"/>
  <c r="L180" i="2" s="1"/>
  <c r="V179" i="2"/>
  <c r="K180" i="2" s="1"/>
  <c r="O180" i="2" l="1"/>
  <c r="P180" i="2" s="1"/>
  <c r="R180" i="2" s="1"/>
  <c r="S180" i="2" s="1"/>
  <c r="U180" i="2" l="1"/>
  <c r="Q180" i="2"/>
  <c r="J181" i="2"/>
  <c r="X180" i="2"/>
  <c r="M181" i="2" s="1"/>
  <c r="Y180" i="2"/>
  <c r="N181" i="2" s="1"/>
  <c r="W180" i="2"/>
  <c r="L181" i="2" s="1"/>
  <c r="V180" i="2"/>
  <c r="K181" i="2" s="1"/>
  <c r="O181" i="2" s="1"/>
  <c r="P181" i="2" s="1"/>
  <c r="R181" i="2" l="1"/>
  <c r="S181" i="2" s="1"/>
  <c r="U181" i="2"/>
  <c r="Q181" i="2"/>
  <c r="J182" i="2" l="1"/>
  <c r="Y181" i="2"/>
  <c r="N182" i="2" s="1"/>
  <c r="W181" i="2"/>
  <c r="L182" i="2" s="1"/>
  <c r="X181" i="2"/>
  <c r="M182" i="2" s="1"/>
  <c r="V181" i="2"/>
  <c r="K182" i="2" s="1"/>
  <c r="O182" i="2" l="1"/>
  <c r="P182" i="2" s="1"/>
  <c r="Q182" i="2" s="1"/>
  <c r="R182" i="2" l="1"/>
  <c r="S182" i="2" s="1"/>
  <c r="U182" i="2"/>
  <c r="Y182" i="2" s="1"/>
  <c r="N183" i="2" s="1"/>
  <c r="J183" i="2" l="1"/>
  <c r="X182" i="2"/>
  <c r="M183" i="2" s="1"/>
  <c r="V182" i="2"/>
  <c r="K183" i="2" s="1"/>
  <c r="O183" i="2" s="1"/>
  <c r="P183" i="2" s="1"/>
  <c r="Q183" i="2" s="1"/>
  <c r="W182" i="2"/>
  <c r="L183" i="2" s="1"/>
  <c r="U183" i="2" l="1"/>
  <c r="R183" i="2"/>
  <c r="S183" i="2" s="1"/>
  <c r="J184" i="2"/>
  <c r="Y183" i="2"/>
  <c r="N184" i="2" s="1"/>
  <c r="V183" i="2"/>
  <c r="K184" i="2" s="1"/>
  <c r="X183" i="2"/>
  <c r="M184" i="2" s="1"/>
  <c r="W183" i="2"/>
  <c r="L184" i="2" s="1"/>
  <c r="O184" i="2" l="1"/>
  <c r="P184" i="2" s="1"/>
  <c r="R184" i="2" l="1"/>
  <c r="S184" i="2" s="1"/>
  <c r="Q184" i="2"/>
  <c r="U184" i="2"/>
  <c r="J185" i="2" l="1"/>
  <c r="V184" i="2"/>
  <c r="K185" i="2" s="1"/>
  <c r="X184" i="2"/>
  <c r="M185" i="2" s="1"/>
  <c r="Y184" i="2"/>
  <c r="N185" i="2" s="1"/>
  <c r="W184" i="2"/>
  <c r="L185" i="2" s="1"/>
  <c r="O185" i="2" l="1"/>
  <c r="P185" i="2" s="1"/>
  <c r="R185" i="2" l="1"/>
  <c r="S185" i="2" s="1"/>
  <c r="Q185" i="2"/>
  <c r="U185" i="2"/>
  <c r="J186" i="2" l="1"/>
  <c r="V185" i="2"/>
  <c r="K186" i="2" s="1"/>
  <c r="X185" i="2"/>
  <c r="M186" i="2" s="1"/>
  <c r="Y185" i="2"/>
  <c r="N186" i="2" s="1"/>
  <c r="W185" i="2"/>
  <c r="L186" i="2" s="1"/>
  <c r="O186" i="2" l="1"/>
  <c r="P186" i="2" s="1"/>
  <c r="Q186" i="2" l="1"/>
  <c r="U186" i="2"/>
  <c r="R186" i="2"/>
  <c r="S186" i="2" s="1"/>
  <c r="J187" i="2" l="1"/>
  <c r="Y186" i="2"/>
  <c r="N187" i="2" s="1"/>
  <c r="W186" i="2"/>
  <c r="L187" i="2" s="1"/>
  <c r="X186" i="2"/>
  <c r="M187" i="2" s="1"/>
  <c r="V186" i="2"/>
  <c r="K187" i="2" s="1"/>
  <c r="O187" i="2" l="1"/>
  <c r="P187" i="2" s="1"/>
  <c r="U187" i="2" s="1"/>
  <c r="Q187" i="2"/>
  <c r="R187" i="2" l="1"/>
  <c r="S187" i="2" s="1"/>
  <c r="J188" i="2"/>
  <c r="W187" i="2"/>
  <c r="L188" i="2" s="1"/>
  <c r="X187" i="2"/>
  <c r="M188" i="2" s="1"/>
  <c r="V187" i="2"/>
  <c r="K188" i="2" s="1"/>
  <c r="Y187" i="2"/>
  <c r="N188" i="2" s="1"/>
  <c r="O188" i="2" l="1"/>
  <c r="P188" i="2" s="1"/>
  <c r="Q188" i="2" l="1"/>
  <c r="R188" i="2"/>
  <c r="S188" i="2" s="1"/>
  <c r="U188" i="2"/>
  <c r="J189" i="2" l="1"/>
  <c r="Y188" i="2"/>
  <c r="N189" i="2" s="1"/>
  <c r="V188" i="2"/>
  <c r="K189" i="2" s="1"/>
  <c r="W188" i="2"/>
  <c r="L189" i="2" s="1"/>
  <c r="X188" i="2"/>
  <c r="M189" i="2" s="1"/>
  <c r="O189" i="2" l="1"/>
  <c r="P189" i="2" s="1"/>
  <c r="Q189" i="2" l="1"/>
  <c r="U189" i="2"/>
  <c r="R189" i="2"/>
  <c r="S189" i="2" s="1"/>
  <c r="J190" i="2" l="1"/>
  <c r="W189" i="2"/>
  <c r="L190" i="2" s="1"/>
  <c r="Y189" i="2"/>
  <c r="N190" i="2" s="1"/>
  <c r="X189" i="2"/>
  <c r="M190" i="2" s="1"/>
  <c r="V189" i="2"/>
  <c r="K190" i="2" s="1"/>
  <c r="O190" i="2" l="1"/>
  <c r="P190" i="2" s="1"/>
  <c r="R190" i="2" s="1"/>
  <c r="S190" i="2" s="1"/>
  <c r="Q190" i="2" l="1"/>
  <c r="U190" i="2"/>
  <c r="V190" i="2" s="1"/>
  <c r="K191" i="2" s="1"/>
  <c r="J191" i="2"/>
  <c r="Y190" i="2"/>
  <c r="N191" i="2" s="1"/>
  <c r="X190" i="2"/>
  <c r="M191" i="2" s="1"/>
  <c r="W190" i="2" l="1"/>
  <c r="L191" i="2" s="1"/>
  <c r="O191" i="2"/>
  <c r="P191" i="2" s="1"/>
  <c r="Q191" i="2" l="1"/>
  <c r="U191" i="2"/>
  <c r="R191" i="2"/>
  <c r="S191" i="2" s="1"/>
  <c r="J192" i="2" l="1"/>
  <c r="W191" i="2"/>
  <c r="L192" i="2" s="1"/>
  <c r="X191" i="2"/>
  <c r="M192" i="2" s="1"/>
  <c r="Y191" i="2"/>
  <c r="N192" i="2" s="1"/>
  <c r="V191" i="2"/>
  <c r="K192" i="2" s="1"/>
  <c r="O192" i="2" l="1"/>
  <c r="P192" i="2" s="1"/>
  <c r="Q192" i="2" s="1"/>
  <c r="R192" i="2" l="1"/>
  <c r="S192" i="2" s="1"/>
  <c r="U192" i="2"/>
  <c r="Y192" i="2" s="1"/>
  <c r="N193" i="2" s="1"/>
  <c r="V192" i="2"/>
  <c r="K193" i="2" s="1"/>
  <c r="W192" i="2"/>
  <c r="L193" i="2" s="1"/>
  <c r="X192" i="2" l="1"/>
  <c r="M193" i="2" s="1"/>
  <c r="J193" i="2"/>
  <c r="O193" i="2"/>
  <c r="P193" i="2" s="1"/>
  <c r="U193" i="2" s="1"/>
  <c r="Q193" i="2" l="1"/>
  <c r="R193" i="2"/>
  <c r="S193" i="2" s="1"/>
  <c r="J194" i="2"/>
  <c r="X193" i="2"/>
  <c r="M194" i="2" s="1"/>
  <c r="Y193" i="2"/>
  <c r="N194" i="2" s="1"/>
  <c r="V193" i="2"/>
  <c r="K194" i="2" s="1"/>
  <c r="W193" i="2"/>
  <c r="L194" i="2" s="1"/>
  <c r="O194" i="2" l="1"/>
  <c r="P194" i="2" s="1"/>
  <c r="U194" i="2" l="1"/>
  <c r="Q194" i="2"/>
  <c r="R194" i="2"/>
  <c r="S194" i="2" s="1"/>
  <c r="J195" i="2" l="1"/>
  <c r="Y194" i="2"/>
  <c r="N195" i="2" s="1"/>
  <c r="V194" i="2"/>
  <c r="K195" i="2" s="1"/>
  <c r="X194" i="2"/>
  <c r="M195" i="2" s="1"/>
  <c r="W194" i="2"/>
  <c r="L195" i="2" s="1"/>
  <c r="O195" i="2" l="1"/>
  <c r="P195" i="2" s="1"/>
  <c r="Q195" i="2" l="1"/>
  <c r="R195" i="2"/>
  <c r="S195" i="2" s="1"/>
  <c r="U195" i="2"/>
  <c r="J196" i="2" l="1"/>
  <c r="V195" i="2"/>
  <c r="K196" i="2" s="1"/>
  <c r="Y195" i="2"/>
  <c r="N196" i="2" s="1"/>
  <c r="W195" i="2"/>
  <c r="L196" i="2" s="1"/>
  <c r="X195" i="2"/>
  <c r="M196" i="2" s="1"/>
  <c r="O196" i="2" l="1"/>
  <c r="P196" i="2" s="1"/>
  <c r="R196" i="2" l="1"/>
  <c r="S196" i="2" s="1"/>
  <c r="U196" i="2"/>
  <c r="Q196" i="2"/>
  <c r="J197" i="2" l="1"/>
  <c r="Y196" i="2"/>
  <c r="N197" i="2" s="1"/>
  <c r="W196" i="2"/>
  <c r="L197" i="2" s="1"/>
  <c r="X196" i="2"/>
  <c r="M197" i="2" s="1"/>
  <c r="V196" i="2"/>
  <c r="K197" i="2" s="1"/>
  <c r="O197" i="2" l="1"/>
  <c r="P197" i="2" s="1"/>
  <c r="Q197" i="2" s="1"/>
  <c r="U197" i="2" l="1"/>
  <c r="R197" i="2"/>
  <c r="S197" i="2" s="1"/>
  <c r="J198" i="2"/>
  <c r="X197" i="2"/>
  <c r="M198" i="2" s="1"/>
  <c r="W197" i="2"/>
  <c r="L198" i="2" s="1"/>
  <c r="Y197" i="2"/>
  <c r="N198" i="2" s="1"/>
  <c r="V197" i="2"/>
  <c r="K198" i="2" s="1"/>
  <c r="O198" i="2" l="1"/>
  <c r="P198" i="2" s="1"/>
  <c r="U198" i="2" l="1"/>
  <c r="Q198" i="2"/>
  <c r="R198" i="2"/>
  <c r="S198" i="2" s="1"/>
  <c r="J199" i="2" l="1"/>
  <c r="Y198" i="2"/>
  <c r="N199" i="2" s="1"/>
  <c r="W198" i="2"/>
  <c r="L199" i="2" s="1"/>
  <c r="X198" i="2"/>
  <c r="M199" i="2" s="1"/>
  <c r="V198" i="2"/>
  <c r="K199" i="2" s="1"/>
  <c r="O199" i="2" s="1"/>
  <c r="P199" i="2" s="1"/>
  <c r="R199" i="2" l="1"/>
  <c r="S199" i="2" s="1"/>
  <c r="U199" i="2"/>
  <c r="Q199" i="2"/>
  <c r="J200" i="2" l="1"/>
  <c r="X199" i="2"/>
  <c r="M200" i="2" s="1"/>
  <c r="V199" i="2"/>
  <c r="K200" i="2" s="1"/>
  <c r="W199" i="2"/>
  <c r="L200" i="2" s="1"/>
  <c r="Y199" i="2"/>
  <c r="N200" i="2" s="1"/>
  <c r="O200" i="2" l="1"/>
  <c r="P200" i="2" s="1"/>
  <c r="Q200" i="2" l="1"/>
  <c r="U200" i="2"/>
  <c r="R200" i="2"/>
  <c r="S200" i="2" s="1"/>
  <c r="J201" i="2" l="1"/>
  <c r="Y200" i="2"/>
  <c r="N201" i="2" s="1"/>
  <c r="V200" i="2"/>
  <c r="K201" i="2" s="1"/>
  <c r="W200" i="2"/>
  <c r="L201" i="2" s="1"/>
  <c r="X200" i="2"/>
  <c r="M201" i="2" s="1"/>
  <c r="O201" i="2" l="1"/>
  <c r="P201" i="2" s="1"/>
  <c r="R201" i="2" l="1"/>
  <c r="S201" i="2" s="1"/>
  <c r="Q201" i="2"/>
  <c r="U201" i="2"/>
  <c r="J202" i="2" l="1"/>
  <c r="Y201" i="2"/>
  <c r="N202" i="2" s="1"/>
  <c r="X201" i="2"/>
  <c r="M202" i="2" s="1"/>
  <c r="V201" i="2"/>
  <c r="K202" i="2" s="1"/>
  <c r="W201" i="2"/>
  <c r="L202" i="2" s="1"/>
  <c r="O202" i="2" l="1"/>
  <c r="P202" i="2" s="1"/>
  <c r="R202" i="2" s="1"/>
  <c r="S202" i="2" s="1"/>
  <c r="U202" i="2" l="1"/>
  <c r="Q202" i="2"/>
  <c r="J203" i="2"/>
  <c r="Y202" i="2"/>
  <c r="N203" i="2" s="1"/>
  <c r="X202" i="2"/>
  <c r="M203" i="2" s="1"/>
  <c r="W202" i="2"/>
  <c r="L203" i="2" s="1"/>
  <c r="V202" i="2"/>
  <c r="K203" i="2" s="1"/>
  <c r="O203" i="2" s="1"/>
  <c r="P203" i="2" s="1"/>
  <c r="U203" i="2" l="1"/>
  <c r="R203" i="2"/>
  <c r="S203" i="2" s="1"/>
  <c r="Q203" i="2"/>
  <c r="J204" i="2" l="1"/>
  <c r="Y203" i="2"/>
  <c r="N204" i="2" s="1"/>
  <c r="V203" i="2"/>
  <c r="K204" i="2" s="1"/>
  <c r="O204" i="2" s="1"/>
  <c r="P204" i="2" s="1"/>
  <c r="W203" i="2"/>
  <c r="L204" i="2" s="1"/>
  <c r="X203" i="2"/>
  <c r="M204" i="2" s="1"/>
  <c r="R204" i="2" l="1"/>
  <c r="S204" i="2" s="1"/>
  <c r="Q204" i="2"/>
  <c r="AB4" i="2" s="1" a="1"/>
  <c r="AB4" i="2" s="1"/>
  <c r="U204" i="2"/>
  <c r="J205" i="2" l="1"/>
  <c r="Y204" i="2"/>
  <c r="N205" i="2" s="1"/>
  <c r="W204" i="2"/>
  <c r="L205" i="2" s="1"/>
  <c r="X204" i="2"/>
  <c r="M205" i="2" s="1"/>
  <c r="V204" i="2"/>
  <c r="K205" i="2" s="1"/>
  <c r="O205" i="2" l="1"/>
  <c r="P205" i="2" s="1"/>
  <c r="R205" i="2" s="1"/>
  <c r="S205" i="2" s="1"/>
  <c r="Q205" i="2" l="1"/>
  <c r="U205" i="2"/>
  <c r="J206" i="2"/>
  <c r="V205" i="2"/>
  <c r="K206" i="2" s="1"/>
  <c r="Y205" i="2"/>
  <c r="N206" i="2" s="1"/>
  <c r="X205" i="2"/>
  <c r="M206" i="2" s="1"/>
  <c r="W205" i="2"/>
  <c r="L206" i="2" s="1"/>
  <c r="O206" i="2" l="1"/>
  <c r="P206" i="2" s="1"/>
  <c r="U206" i="2" l="1"/>
  <c r="R206" i="2"/>
  <c r="S206" i="2" s="1"/>
  <c r="Q206" i="2"/>
  <c r="J207" i="2" l="1"/>
  <c r="Y206" i="2"/>
  <c r="N207" i="2" s="1"/>
  <c r="X206" i="2"/>
  <c r="M207" i="2" s="1"/>
  <c r="V206" i="2"/>
  <c r="K207" i="2" s="1"/>
  <c r="W206" i="2"/>
  <c r="L207" i="2" s="1"/>
  <c r="O207" i="2" l="1"/>
  <c r="P207" i="2" s="1"/>
  <c r="Q207" i="2" l="1"/>
  <c r="U207" i="2"/>
  <c r="R207" i="2"/>
  <c r="S207" i="2" s="1"/>
  <c r="J208" i="2" l="1"/>
  <c r="W207" i="2"/>
  <c r="L208" i="2" s="1"/>
  <c r="V207" i="2"/>
  <c r="K208" i="2" s="1"/>
  <c r="X207" i="2"/>
  <c r="M208" i="2" s="1"/>
  <c r="Y207" i="2"/>
  <c r="N208" i="2" s="1"/>
  <c r="O208" i="2" l="1"/>
  <c r="P208" i="2" s="1"/>
  <c r="R208" i="2" l="1"/>
  <c r="S208" i="2" s="1"/>
  <c r="Q208" i="2"/>
  <c r="U208" i="2"/>
  <c r="J209" i="2" l="1"/>
  <c r="W208" i="2"/>
  <c r="L209" i="2" s="1"/>
  <c r="V208" i="2"/>
  <c r="K209" i="2" s="1"/>
  <c r="Y208" i="2"/>
  <c r="N209" i="2" s="1"/>
  <c r="X208" i="2"/>
  <c r="M209" i="2" s="1"/>
  <c r="O209" i="2" l="1"/>
  <c r="P209" i="2" s="1"/>
  <c r="U209" i="2" l="1"/>
  <c r="R209" i="2"/>
  <c r="S209" i="2" s="1"/>
  <c r="Q209" i="2"/>
  <c r="J210" i="2" l="1"/>
  <c r="W209" i="2"/>
  <c r="L210" i="2" s="1"/>
  <c r="V209" i="2"/>
  <c r="K210" i="2" s="1"/>
  <c r="X209" i="2"/>
  <c r="M210" i="2" s="1"/>
  <c r="Y209" i="2"/>
  <c r="N210" i="2" s="1"/>
  <c r="O210" i="2" l="1"/>
  <c r="P210" i="2" s="1"/>
  <c r="R210" i="2" l="1"/>
  <c r="S210" i="2" s="1"/>
  <c r="Q210" i="2"/>
  <c r="U210" i="2"/>
  <c r="J211" i="2" l="1"/>
  <c r="X210" i="2"/>
  <c r="M211" i="2" s="1"/>
  <c r="Y210" i="2"/>
  <c r="N211" i="2" s="1"/>
  <c r="V210" i="2"/>
  <c r="K211" i="2" s="1"/>
  <c r="W210" i="2"/>
  <c r="L211" i="2" s="1"/>
  <c r="O211" i="2" l="1"/>
  <c r="P211" i="2" s="1"/>
  <c r="R211" i="2" l="1"/>
  <c r="S211" i="2" s="1"/>
  <c r="Q211" i="2"/>
  <c r="U211" i="2"/>
  <c r="J212" i="2" l="1"/>
  <c r="Y211" i="2"/>
  <c r="N212" i="2" s="1"/>
  <c r="V211" i="2"/>
  <c r="K212" i="2" s="1"/>
  <c r="X211" i="2"/>
  <c r="M212" i="2" s="1"/>
  <c r="W211" i="2"/>
  <c r="L212" i="2" s="1"/>
  <c r="O212" i="2" l="1"/>
  <c r="P212" i="2" s="1"/>
  <c r="U212" i="2" l="1"/>
  <c r="R212" i="2"/>
  <c r="S212" i="2" s="1"/>
  <c r="Q212" i="2"/>
  <c r="J213" i="2" l="1"/>
  <c r="W212" i="2"/>
  <c r="L213" i="2" s="1"/>
  <c r="X212" i="2"/>
  <c r="M213" i="2" s="1"/>
  <c r="Y212" i="2"/>
  <c r="N213" i="2" s="1"/>
  <c r="V212" i="2"/>
  <c r="K213" i="2" s="1"/>
  <c r="O213" i="2" l="1"/>
  <c r="P213" i="2" s="1"/>
  <c r="R213" i="2" s="1"/>
  <c r="S213" i="2" s="1"/>
  <c r="Q213" i="2" l="1"/>
  <c r="U213" i="2"/>
  <c r="J214" i="2" s="1"/>
  <c r="Y213" i="2"/>
  <c r="N214" i="2" s="1"/>
  <c r="X213" i="2"/>
  <c r="M214" i="2" s="1"/>
  <c r="V213" i="2"/>
  <c r="K214" i="2" s="1"/>
  <c r="W213" i="2"/>
  <c r="L214" i="2" s="1"/>
  <c r="O214" i="2" l="1"/>
  <c r="P214" i="2" s="1"/>
  <c r="R214" i="2" s="1"/>
  <c r="S214" i="2" s="1"/>
  <c r="Q214" i="2" l="1"/>
  <c r="U214" i="2"/>
  <c r="V214" i="2" s="1"/>
  <c r="K215" i="2" s="1"/>
  <c r="X214" i="2"/>
  <c r="M215" i="2" s="1"/>
  <c r="W214" i="2"/>
  <c r="L215" i="2" s="1"/>
  <c r="Y214" i="2" l="1"/>
  <c r="N215" i="2" s="1"/>
  <c r="J215" i="2"/>
  <c r="O215" i="2" s="1"/>
  <c r="P215" i="2" s="1"/>
  <c r="U215" i="2" l="1"/>
  <c r="Q215" i="2"/>
  <c r="R215" i="2"/>
  <c r="S215" i="2" s="1"/>
  <c r="J216" i="2" l="1"/>
  <c r="Y215" i="2"/>
  <c r="N216" i="2" s="1"/>
  <c r="W215" i="2"/>
  <c r="L216" i="2" s="1"/>
  <c r="X215" i="2"/>
  <c r="M216" i="2" s="1"/>
  <c r="V215" i="2"/>
  <c r="K216" i="2" s="1"/>
  <c r="O216" i="2" l="1"/>
  <c r="P216" i="2" s="1"/>
  <c r="R216" i="2" s="1"/>
  <c r="S216" i="2" s="1"/>
  <c r="U216" i="2" l="1"/>
  <c r="Q216" i="2"/>
  <c r="J217" i="2"/>
  <c r="V216" i="2"/>
  <c r="K217" i="2" s="1"/>
  <c r="W216" i="2"/>
  <c r="L217" i="2" s="1"/>
  <c r="X216" i="2"/>
  <c r="M217" i="2" s="1"/>
  <c r="Y216" i="2"/>
  <c r="N217" i="2" s="1"/>
  <c r="O217" i="2" l="1"/>
  <c r="P217" i="2" s="1"/>
  <c r="R217" i="2" l="1"/>
  <c r="S217" i="2" s="1"/>
  <c r="Q217" i="2"/>
  <c r="U217" i="2"/>
  <c r="J218" i="2" l="1"/>
  <c r="Y217" i="2"/>
  <c r="N218" i="2" s="1"/>
  <c r="X217" i="2"/>
  <c r="M218" i="2" s="1"/>
  <c r="W217" i="2"/>
  <c r="L218" i="2" s="1"/>
  <c r="V217" i="2"/>
  <c r="K218" i="2" s="1"/>
  <c r="O218" i="2" l="1"/>
  <c r="P218" i="2" s="1"/>
  <c r="Q218" i="2" l="1"/>
  <c r="U218" i="2"/>
  <c r="R218" i="2"/>
  <c r="S218" i="2" s="1"/>
  <c r="J219" i="2" l="1"/>
  <c r="V218" i="2"/>
  <c r="K219" i="2" s="1"/>
  <c r="W218" i="2"/>
  <c r="L219" i="2" s="1"/>
  <c r="X218" i="2"/>
  <c r="M219" i="2" s="1"/>
  <c r="Y218" i="2"/>
  <c r="N219" i="2" s="1"/>
  <c r="O219" i="2" l="1"/>
  <c r="P219" i="2" s="1"/>
  <c r="U219" i="2" l="1"/>
  <c r="R219" i="2"/>
  <c r="S219" i="2" s="1"/>
  <c r="Q219" i="2"/>
  <c r="J220" i="2" l="1"/>
  <c r="X219" i="2"/>
  <c r="M220" i="2" s="1"/>
  <c r="Y219" i="2"/>
  <c r="N220" i="2" s="1"/>
  <c r="W219" i="2"/>
  <c r="L220" i="2" s="1"/>
  <c r="V219" i="2"/>
  <c r="K220" i="2" s="1"/>
  <c r="O220" i="2" l="1"/>
  <c r="P220" i="2" s="1"/>
  <c r="U220" i="2" l="1"/>
  <c r="Q220" i="2"/>
  <c r="R220" i="2"/>
  <c r="S220" i="2" s="1"/>
  <c r="J221" i="2" l="1"/>
  <c r="X220" i="2"/>
  <c r="M221" i="2" s="1"/>
  <c r="Y220" i="2"/>
  <c r="N221" i="2" s="1"/>
  <c r="V220" i="2"/>
  <c r="K221" i="2" s="1"/>
  <c r="W220" i="2"/>
  <c r="L221" i="2" s="1"/>
  <c r="O221" i="2" l="1"/>
  <c r="P221" i="2" s="1"/>
  <c r="U221" i="2" l="1"/>
  <c r="R221" i="2"/>
  <c r="S221" i="2" s="1"/>
  <c r="Q221" i="2"/>
  <c r="J222" i="2" l="1"/>
  <c r="Y221" i="2"/>
  <c r="N222" i="2" s="1"/>
  <c r="V221" i="2"/>
  <c r="K222" i="2" s="1"/>
  <c r="X221" i="2"/>
  <c r="M222" i="2" s="1"/>
  <c r="W221" i="2"/>
  <c r="L222" i="2" s="1"/>
  <c r="O222" i="2" l="1"/>
  <c r="P222" i="2" s="1"/>
  <c r="Q222" i="2" s="1"/>
  <c r="R222" i="2" l="1"/>
  <c r="S222" i="2" s="1"/>
  <c r="U222" i="2"/>
  <c r="J223" i="2" s="1"/>
  <c r="V222" i="2"/>
  <c r="K223" i="2" s="1"/>
  <c r="W222" i="2"/>
  <c r="L223" i="2" s="1"/>
  <c r="Y222" i="2" l="1"/>
  <c r="N223" i="2" s="1"/>
  <c r="X222" i="2"/>
  <c r="M223" i="2" s="1"/>
  <c r="O223" i="2"/>
  <c r="P223" i="2" s="1"/>
  <c r="Q223" i="2" l="1"/>
  <c r="R223" i="2"/>
  <c r="S223" i="2" s="1"/>
  <c r="U223" i="2"/>
  <c r="J224" i="2" l="1"/>
  <c r="Y223" i="2"/>
  <c r="N224" i="2" s="1"/>
  <c r="X223" i="2"/>
  <c r="M224" i="2" s="1"/>
  <c r="W223" i="2"/>
  <c r="L224" i="2" s="1"/>
  <c r="V223" i="2"/>
  <c r="K224" i="2" s="1"/>
  <c r="O224" i="2" l="1"/>
  <c r="P224" i="2" s="1"/>
  <c r="U224" i="2" s="1"/>
  <c r="Q224" i="2" l="1"/>
  <c r="R224" i="2"/>
  <c r="S224" i="2" s="1"/>
  <c r="J225" i="2"/>
  <c r="Y224" i="2"/>
  <c r="N225" i="2" s="1"/>
  <c r="W224" i="2"/>
  <c r="L225" i="2" s="1"/>
  <c r="X224" i="2"/>
  <c r="M225" i="2" s="1"/>
  <c r="V224" i="2"/>
  <c r="K225" i="2" s="1"/>
  <c r="O225" i="2" s="1"/>
  <c r="P225" i="2" s="1"/>
  <c r="R225" i="2" l="1"/>
  <c r="S225" i="2" s="1"/>
  <c r="U225" i="2"/>
  <c r="Q225" i="2"/>
  <c r="J226" i="2" l="1"/>
  <c r="Y225" i="2"/>
  <c r="N226" i="2" s="1"/>
  <c r="V225" i="2"/>
  <c r="K226" i="2" s="1"/>
  <c r="X225" i="2"/>
  <c r="M226" i="2" s="1"/>
  <c r="W225" i="2"/>
  <c r="L226" i="2" s="1"/>
  <c r="O226" i="2" l="1"/>
  <c r="P226" i="2" s="1"/>
  <c r="Q226" i="2" s="1"/>
  <c r="U226" i="2" l="1"/>
  <c r="R226" i="2"/>
  <c r="S226" i="2" s="1"/>
  <c r="J227" i="2"/>
  <c r="Y226" i="2"/>
  <c r="N227" i="2" s="1"/>
  <c r="V226" i="2"/>
  <c r="K227" i="2" s="1"/>
  <c r="X226" i="2"/>
  <c r="M227" i="2" s="1"/>
  <c r="W226" i="2"/>
  <c r="L227" i="2" s="1"/>
  <c r="O227" i="2" l="1"/>
  <c r="P227" i="2" s="1"/>
  <c r="R227" i="2" l="1"/>
  <c r="S227" i="2" s="1"/>
  <c r="Q227" i="2"/>
  <c r="U227" i="2"/>
  <c r="J228" i="2" l="1"/>
  <c r="Y227" i="2"/>
  <c r="N228" i="2" s="1"/>
  <c r="W227" i="2"/>
  <c r="L228" i="2" s="1"/>
  <c r="V227" i="2"/>
  <c r="K228" i="2" s="1"/>
  <c r="X227" i="2"/>
  <c r="M228" i="2" s="1"/>
  <c r="O228" i="2" l="1"/>
  <c r="P228" i="2" s="1"/>
  <c r="Q228" i="2" s="1"/>
  <c r="U228" i="2" l="1"/>
  <c r="R228" i="2"/>
  <c r="S228" i="2" s="1"/>
  <c r="J229" i="2"/>
  <c r="Y228" i="2"/>
  <c r="N229" i="2" s="1"/>
  <c r="V228" i="2"/>
  <c r="K229" i="2" s="1"/>
  <c r="X228" i="2"/>
  <c r="M229" i="2" s="1"/>
  <c r="W228" i="2"/>
  <c r="L229" i="2" s="1"/>
  <c r="O229" i="2" l="1"/>
  <c r="P229" i="2" s="1"/>
  <c r="Q229" i="2" l="1"/>
  <c r="U229" i="2"/>
  <c r="R229" i="2"/>
  <c r="S229" i="2" s="1"/>
  <c r="J230" i="2" l="1"/>
  <c r="W229" i="2"/>
  <c r="L230" i="2" s="1"/>
  <c r="X229" i="2"/>
  <c r="M230" i="2" s="1"/>
  <c r="Y229" i="2"/>
  <c r="N230" i="2" s="1"/>
  <c r="V229" i="2"/>
  <c r="K230" i="2" s="1"/>
  <c r="O230" i="2" l="1"/>
  <c r="P230" i="2" s="1"/>
  <c r="U230" i="2" l="1"/>
  <c r="R230" i="2"/>
  <c r="S230" i="2" s="1"/>
  <c r="Q230" i="2"/>
  <c r="J231" i="2" l="1"/>
  <c r="V230" i="2"/>
  <c r="K231" i="2" s="1"/>
  <c r="Y230" i="2"/>
  <c r="N231" i="2" s="1"/>
  <c r="X230" i="2"/>
  <c r="M231" i="2" s="1"/>
  <c r="W230" i="2"/>
  <c r="L231" i="2" s="1"/>
  <c r="O231" i="2" l="1"/>
  <c r="P231" i="2" s="1"/>
  <c r="U231" i="2" l="1"/>
  <c r="R231" i="2"/>
  <c r="S231" i="2" s="1"/>
  <c r="Q231" i="2"/>
  <c r="J232" i="2" l="1"/>
  <c r="Y231" i="2"/>
  <c r="N232" i="2" s="1"/>
  <c r="V231" i="2"/>
  <c r="K232" i="2" s="1"/>
  <c r="X231" i="2"/>
  <c r="M232" i="2" s="1"/>
  <c r="W231" i="2"/>
  <c r="L232" i="2" s="1"/>
  <c r="O232" i="2" l="1"/>
  <c r="P232" i="2" s="1"/>
  <c r="R232" i="2" l="1"/>
  <c r="S232" i="2" s="1"/>
  <c r="U232" i="2"/>
  <c r="Q232" i="2"/>
  <c r="J233" i="2" l="1"/>
  <c r="W232" i="2"/>
  <c r="L233" i="2" s="1"/>
  <c r="V232" i="2"/>
  <c r="K233" i="2" s="1"/>
  <c r="Y232" i="2"/>
  <c r="N233" i="2" s="1"/>
  <c r="X232" i="2"/>
  <c r="M233" i="2" s="1"/>
  <c r="O233" i="2" l="1"/>
  <c r="P233" i="2" s="1"/>
  <c r="U233" i="2" l="1"/>
  <c r="Q233" i="2"/>
  <c r="R233" i="2"/>
  <c r="S233" i="2" s="1"/>
  <c r="J234" i="2" l="1"/>
  <c r="W233" i="2"/>
  <c r="L234" i="2" s="1"/>
  <c r="X233" i="2"/>
  <c r="M234" i="2" s="1"/>
  <c r="Y233" i="2"/>
  <c r="N234" i="2" s="1"/>
  <c r="V233" i="2"/>
  <c r="K234" i="2" s="1"/>
  <c r="O234" i="2" l="1"/>
  <c r="P234" i="2" s="1"/>
  <c r="U234" i="2" s="1"/>
  <c r="Q234" i="2" l="1"/>
  <c r="R234" i="2"/>
  <c r="S234" i="2" s="1"/>
  <c r="J235" i="2"/>
  <c r="Y234" i="2"/>
  <c r="N235" i="2" s="1"/>
  <c r="V234" i="2"/>
  <c r="K235" i="2" s="1"/>
  <c r="X234" i="2"/>
  <c r="M235" i="2" s="1"/>
  <c r="W234" i="2"/>
  <c r="L235" i="2" s="1"/>
  <c r="O235" i="2" l="1"/>
  <c r="P235" i="2" s="1"/>
  <c r="Q235" i="2" l="1"/>
  <c r="R235" i="2"/>
  <c r="S235" i="2" s="1"/>
  <c r="U235" i="2"/>
  <c r="J236" i="2" l="1"/>
  <c r="Y235" i="2"/>
  <c r="N236" i="2" s="1"/>
  <c r="V235" i="2"/>
  <c r="K236" i="2" s="1"/>
  <c r="W235" i="2"/>
  <c r="L236" i="2" s="1"/>
  <c r="X235" i="2"/>
  <c r="M236" i="2" s="1"/>
  <c r="O236" i="2" l="1"/>
  <c r="P236" i="2" s="1"/>
  <c r="Q236" i="2" l="1"/>
  <c r="R236" i="2"/>
  <c r="S236" i="2" s="1"/>
  <c r="U236" i="2"/>
  <c r="J237" i="2" l="1"/>
  <c r="W236" i="2"/>
  <c r="L237" i="2" s="1"/>
  <c r="X236" i="2"/>
  <c r="M237" i="2" s="1"/>
  <c r="Y236" i="2"/>
  <c r="N237" i="2" s="1"/>
  <c r="V236" i="2"/>
  <c r="K237" i="2" s="1"/>
  <c r="O237" i="2" l="1"/>
  <c r="P237" i="2" s="1"/>
  <c r="U237" i="2" l="1"/>
  <c r="R237" i="2"/>
  <c r="S237" i="2" s="1"/>
  <c r="Q237" i="2"/>
  <c r="J238" i="2" l="1"/>
  <c r="V237" i="2"/>
  <c r="K238" i="2" s="1"/>
  <c r="X237" i="2"/>
  <c r="M238" i="2" s="1"/>
  <c r="W237" i="2"/>
  <c r="L238" i="2" s="1"/>
  <c r="Y237" i="2"/>
  <c r="N238" i="2" s="1"/>
  <c r="O238" i="2" l="1"/>
  <c r="P238" i="2" s="1"/>
  <c r="R238" i="2" l="1"/>
  <c r="S238" i="2" s="1"/>
  <c r="U238" i="2"/>
  <c r="Q238" i="2"/>
  <c r="J239" i="2" l="1"/>
  <c r="W238" i="2"/>
  <c r="L239" i="2" s="1"/>
  <c r="V238" i="2"/>
  <c r="K239" i="2" s="1"/>
  <c r="Y238" i="2"/>
  <c r="N239" i="2" s="1"/>
  <c r="X238" i="2"/>
  <c r="M239" i="2" s="1"/>
  <c r="O239" i="2" l="1"/>
  <c r="P239" i="2" s="1"/>
  <c r="Q239" i="2" l="1"/>
  <c r="R239" i="2"/>
  <c r="S239" i="2" s="1"/>
  <c r="U239" i="2"/>
  <c r="J240" i="2" l="1"/>
  <c r="V239" i="2"/>
  <c r="K240" i="2" s="1"/>
  <c r="Y239" i="2"/>
  <c r="N240" i="2" s="1"/>
  <c r="W239" i="2"/>
  <c r="L240" i="2" s="1"/>
  <c r="X239" i="2"/>
  <c r="M240" i="2" s="1"/>
  <c r="O240" i="2" l="1"/>
  <c r="P240" i="2" s="1"/>
  <c r="Q240" i="2" l="1"/>
  <c r="U240" i="2"/>
  <c r="R240" i="2"/>
  <c r="S240" i="2" s="1"/>
  <c r="J241" i="2" l="1"/>
  <c r="Y240" i="2"/>
  <c r="N241" i="2" s="1"/>
  <c r="W240" i="2"/>
  <c r="L241" i="2" s="1"/>
  <c r="V240" i="2"/>
  <c r="K241" i="2" s="1"/>
  <c r="X240" i="2"/>
  <c r="M241" i="2" s="1"/>
  <c r="O241" i="2" l="1"/>
  <c r="P241" i="2" s="1"/>
  <c r="U241" i="2" l="1"/>
  <c r="R241" i="2"/>
  <c r="S241" i="2" s="1"/>
  <c r="Q241" i="2"/>
  <c r="J242" i="2" l="1"/>
  <c r="X241" i="2"/>
  <c r="M242" i="2" s="1"/>
  <c r="Y241" i="2"/>
  <c r="N242" i="2" s="1"/>
  <c r="W241" i="2"/>
  <c r="L242" i="2" s="1"/>
  <c r="V241" i="2"/>
  <c r="K242" i="2" s="1"/>
  <c r="O242" i="2" l="1"/>
  <c r="P242" i="2" s="1"/>
  <c r="U242" i="2" s="1"/>
  <c r="Q242" i="2" l="1"/>
  <c r="R242" i="2"/>
  <c r="S242" i="2" s="1"/>
  <c r="J243" i="2"/>
  <c r="W242" i="2"/>
  <c r="L243" i="2" s="1"/>
  <c r="X242" i="2"/>
  <c r="M243" i="2" s="1"/>
  <c r="Y242" i="2"/>
  <c r="N243" i="2" s="1"/>
  <c r="V242" i="2"/>
  <c r="K243" i="2" s="1"/>
  <c r="O243" i="2" l="1"/>
  <c r="P243" i="2" s="1"/>
  <c r="Q243" i="2" l="1"/>
  <c r="R243" i="2"/>
  <c r="S243" i="2" s="1"/>
  <c r="U243" i="2"/>
  <c r="J244" i="2" l="1"/>
  <c r="X243" i="2"/>
  <c r="M244" i="2" s="1"/>
  <c r="Y243" i="2"/>
  <c r="N244" i="2" s="1"/>
  <c r="W243" i="2"/>
  <c r="L244" i="2" s="1"/>
  <c r="V243" i="2"/>
  <c r="K244" i="2" s="1"/>
  <c r="O244" i="2" l="1"/>
  <c r="P244" i="2" s="1"/>
  <c r="R244" i="2" s="1"/>
  <c r="S244" i="2" s="1"/>
  <c r="Q244" i="2" l="1"/>
  <c r="U244" i="2"/>
  <c r="J245" i="2"/>
  <c r="Y244" i="2"/>
  <c r="N245" i="2" s="1"/>
  <c r="X244" i="2"/>
  <c r="M245" i="2" s="1"/>
  <c r="W244" i="2"/>
  <c r="L245" i="2" s="1"/>
  <c r="V244" i="2"/>
  <c r="K245" i="2" s="1"/>
  <c r="O245" i="2" l="1"/>
  <c r="P245" i="2" s="1"/>
  <c r="R245" i="2" s="1"/>
  <c r="S245" i="2" s="1"/>
  <c r="Q245" i="2" l="1"/>
  <c r="U245" i="2"/>
  <c r="J246" i="2" s="1"/>
  <c r="Y245" i="2"/>
  <c r="N246" i="2" s="1"/>
  <c r="V245" i="2"/>
  <c r="K246" i="2" s="1"/>
  <c r="X245" i="2" l="1"/>
  <c r="M246" i="2" s="1"/>
  <c r="W245" i="2"/>
  <c r="L246" i="2" s="1"/>
  <c r="O246" i="2" s="1"/>
  <c r="P246" i="2" s="1"/>
  <c r="Q246" i="2" l="1"/>
  <c r="R246" i="2"/>
  <c r="S246" i="2" s="1"/>
  <c r="U246" i="2"/>
  <c r="J247" i="2" s="1"/>
  <c r="W246" i="2"/>
  <c r="L247" i="2" s="1"/>
  <c r="X246" i="2" l="1"/>
  <c r="M247" i="2" s="1"/>
  <c r="V246" i="2"/>
  <c r="K247" i="2" s="1"/>
  <c r="O247" i="2" s="1"/>
  <c r="P247" i="2" s="1"/>
  <c r="Y246" i="2"/>
  <c r="N247" i="2" s="1"/>
  <c r="Q247" i="2" l="1"/>
  <c r="U247" i="2"/>
  <c r="R247" i="2"/>
  <c r="S247" i="2" s="1"/>
  <c r="J248" i="2" l="1"/>
  <c r="Y247" i="2"/>
  <c r="N248" i="2" s="1"/>
  <c r="W247" i="2"/>
  <c r="L248" i="2" s="1"/>
  <c r="X247" i="2"/>
  <c r="M248" i="2" s="1"/>
  <c r="V247" i="2"/>
  <c r="K248" i="2" s="1"/>
  <c r="O248" i="2" l="1"/>
  <c r="P248" i="2" s="1"/>
  <c r="R248" i="2" s="1"/>
  <c r="S248" i="2" s="1"/>
  <c r="U248" i="2" l="1"/>
  <c r="Q248" i="2"/>
  <c r="J249" i="2"/>
  <c r="V248" i="2"/>
  <c r="K249" i="2" s="1"/>
  <c r="W248" i="2"/>
  <c r="L249" i="2" s="1"/>
  <c r="Y248" i="2"/>
  <c r="N249" i="2" s="1"/>
  <c r="X248" i="2"/>
  <c r="M249" i="2" s="1"/>
  <c r="O249" i="2" l="1"/>
  <c r="P249" i="2" s="1"/>
  <c r="R249" i="2" l="1"/>
  <c r="S249" i="2" s="1"/>
  <c r="Q249" i="2"/>
  <c r="U249" i="2"/>
  <c r="J250" i="2" l="1"/>
  <c r="Y249" i="2"/>
  <c r="N250" i="2" s="1"/>
  <c r="W249" i="2"/>
  <c r="L250" i="2" s="1"/>
  <c r="X249" i="2"/>
  <c r="M250" i="2" s="1"/>
  <c r="V249" i="2"/>
  <c r="K250" i="2" s="1"/>
  <c r="O250" i="2" l="1"/>
  <c r="P250" i="2" s="1"/>
  <c r="U250" i="2" s="1"/>
  <c r="Q250" i="2" l="1"/>
  <c r="R250" i="2"/>
  <c r="S250" i="2" s="1"/>
  <c r="J251" i="2"/>
  <c r="Y250" i="2"/>
  <c r="N251" i="2" s="1"/>
  <c r="V250" i="2"/>
  <c r="K251" i="2" s="1"/>
  <c r="X250" i="2"/>
  <c r="M251" i="2" s="1"/>
  <c r="W250" i="2"/>
  <c r="L251" i="2" s="1"/>
  <c r="O251" i="2" l="1"/>
  <c r="P251" i="2" s="1"/>
  <c r="Q251" i="2" l="1"/>
  <c r="U251" i="2"/>
  <c r="R251" i="2"/>
  <c r="S251" i="2" s="1"/>
  <c r="J252" i="2" l="1"/>
  <c r="V251" i="2"/>
  <c r="K252" i="2" s="1"/>
  <c r="Y251" i="2"/>
  <c r="N252" i="2" s="1"/>
  <c r="X251" i="2"/>
  <c r="M252" i="2" s="1"/>
  <c r="W251" i="2"/>
  <c r="L252" i="2" s="1"/>
  <c r="O252" i="2" l="1"/>
  <c r="P252" i="2" s="1"/>
  <c r="Q252" i="2" l="1"/>
  <c r="R252" i="2"/>
  <c r="S252" i="2" s="1"/>
  <c r="U252" i="2"/>
  <c r="J253" i="2" l="1"/>
  <c r="Y252" i="2"/>
  <c r="N253" i="2" s="1"/>
  <c r="X252" i="2"/>
  <c r="M253" i="2" s="1"/>
  <c r="V252" i="2"/>
  <c r="K253" i="2" s="1"/>
  <c r="W252" i="2"/>
  <c r="L253" i="2" s="1"/>
  <c r="O253" i="2" l="1"/>
  <c r="P253" i="2" s="1"/>
  <c r="U253" i="2" s="1"/>
  <c r="R253" i="2" l="1"/>
  <c r="S253" i="2" s="1"/>
  <c r="Q253" i="2"/>
  <c r="J254" i="2"/>
  <c r="W253" i="2"/>
  <c r="L254" i="2" s="1"/>
  <c r="X253" i="2"/>
  <c r="M254" i="2" s="1"/>
  <c r="Y253" i="2"/>
  <c r="N254" i="2" s="1"/>
  <c r="V253" i="2"/>
  <c r="K254" i="2" s="1"/>
  <c r="O254" i="2" l="1"/>
  <c r="P254" i="2" s="1"/>
  <c r="R254" i="2" s="1"/>
  <c r="S254" i="2" s="1"/>
  <c r="Q254" i="2" l="1"/>
  <c r="U254" i="2"/>
  <c r="Y254" i="2" s="1"/>
  <c r="N255" i="2" s="1"/>
  <c r="X254" i="2"/>
  <c r="M255" i="2" s="1"/>
  <c r="W254" i="2"/>
  <c r="L255" i="2" s="1"/>
  <c r="J255" i="2" l="1"/>
  <c r="V254" i="2"/>
  <c r="K255" i="2" s="1"/>
  <c r="O255" i="2" s="1"/>
  <c r="P255" i="2" s="1"/>
  <c r="Q255" i="2" l="1"/>
  <c r="U255" i="2"/>
  <c r="R255" i="2"/>
  <c r="S255" i="2" s="1"/>
  <c r="J256" i="2" l="1"/>
  <c r="X255" i="2"/>
  <c r="M256" i="2" s="1"/>
  <c r="V255" i="2"/>
  <c r="K256" i="2" s="1"/>
  <c r="W255" i="2"/>
  <c r="L256" i="2" s="1"/>
  <c r="Y255" i="2"/>
  <c r="N256" i="2" s="1"/>
  <c r="O256" i="2" l="1"/>
  <c r="P256" i="2" s="1"/>
  <c r="U256" i="2" s="1"/>
  <c r="Q256" i="2" l="1"/>
  <c r="R256" i="2"/>
  <c r="S256" i="2" s="1"/>
  <c r="J257" i="2"/>
  <c r="Y256" i="2"/>
  <c r="N257" i="2" s="1"/>
  <c r="X256" i="2"/>
  <c r="M257" i="2" s="1"/>
  <c r="W256" i="2"/>
  <c r="L257" i="2" s="1"/>
  <c r="V256" i="2"/>
  <c r="K257" i="2" s="1"/>
  <c r="O257" i="2" l="1"/>
  <c r="P257" i="2" s="1"/>
  <c r="Q257" i="2" s="1"/>
  <c r="R257" i="2" l="1"/>
  <c r="S257" i="2" s="1"/>
  <c r="U257" i="2"/>
  <c r="Y257" i="2" s="1"/>
  <c r="N258" i="2" s="1"/>
  <c r="W257" i="2"/>
  <c r="L258" i="2" s="1"/>
  <c r="V257" i="2"/>
  <c r="K258" i="2" s="1"/>
  <c r="X257" i="2"/>
  <c r="M258" i="2" s="1"/>
  <c r="J258" i="2" l="1"/>
  <c r="O258" i="2"/>
  <c r="P258" i="2" s="1"/>
  <c r="Q258" i="2" s="1"/>
  <c r="U258" i="2" l="1"/>
  <c r="R258" i="2"/>
  <c r="S258" i="2" s="1"/>
  <c r="J259" i="2"/>
  <c r="X258" i="2"/>
  <c r="M259" i="2" s="1"/>
  <c r="W258" i="2"/>
  <c r="L259" i="2" s="1"/>
  <c r="V258" i="2"/>
  <c r="K259" i="2" s="1"/>
  <c r="Y258" i="2"/>
  <c r="N259" i="2" s="1"/>
  <c r="O259" i="2" l="1"/>
  <c r="P259" i="2" s="1"/>
  <c r="U259" i="2" l="1"/>
  <c r="R259" i="2"/>
  <c r="S259" i="2" s="1"/>
  <c r="Q259" i="2"/>
  <c r="J260" i="2" l="1"/>
  <c r="Y259" i="2"/>
  <c r="N260" i="2" s="1"/>
  <c r="W259" i="2"/>
  <c r="L260" i="2" s="1"/>
  <c r="X259" i="2"/>
  <c r="M260" i="2" s="1"/>
  <c r="V259" i="2"/>
  <c r="K260" i="2" s="1"/>
  <c r="O260" i="2" l="1"/>
  <c r="P260" i="2" s="1"/>
  <c r="U260" i="2" s="1"/>
  <c r="R260" i="2" l="1"/>
  <c r="S260" i="2" s="1"/>
  <c r="Q260" i="2"/>
  <c r="J261" i="2"/>
  <c r="Y260" i="2"/>
  <c r="N261" i="2" s="1"/>
  <c r="W260" i="2"/>
  <c r="L261" i="2" s="1"/>
  <c r="V260" i="2"/>
  <c r="K261" i="2" s="1"/>
  <c r="X260" i="2"/>
  <c r="M261" i="2" s="1"/>
  <c r="O261" i="2" l="1"/>
  <c r="P261" i="2" s="1"/>
  <c r="Q261" i="2" s="1"/>
  <c r="R261" i="2" l="1"/>
  <c r="S261" i="2" s="1"/>
  <c r="U261" i="2"/>
  <c r="W261" i="2" s="1"/>
  <c r="L262" i="2" s="1"/>
  <c r="V261" i="2"/>
  <c r="K262" i="2" s="1"/>
  <c r="Y261" i="2"/>
  <c r="N262" i="2" s="1"/>
  <c r="J262" i="2" l="1"/>
  <c r="X261" i="2"/>
  <c r="M262" i="2" s="1"/>
  <c r="O262" i="2" s="1"/>
  <c r="P262" i="2" s="1"/>
  <c r="R262" i="2" s="1"/>
  <c r="S262" i="2" s="1"/>
  <c r="U262" i="2" l="1"/>
  <c r="Q262" i="2"/>
  <c r="J263" i="2"/>
  <c r="Y262" i="2"/>
  <c r="N263" i="2" s="1"/>
  <c r="V262" i="2"/>
  <c r="K263" i="2" s="1"/>
  <c r="W262" i="2"/>
  <c r="L263" i="2" s="1"/>
  <c r="X262" i="2"/>
  <c r="M263" i="2" s="1"/>
  <c r="O263" i="2" l="1"/>
  <c r="P263" i="2" s="1"/>
  <c r="U263" i="2" l="1"/>
  <c r="R263" i="2"/>
  <c r="S263" i="2" s="1"/>
  <c r="Q263" i="2"/>
  <c r="J264" i="2" l="1"/>
  <c r="Y263" i="2"/>
  <c r="N264" i="2" s="1"/>
  <c r="X263" i="2"/>
  <c r="M264" i="2" s="1"/>
  <c r="W263" i="2"/>
  <c r="L264" i="2" s="1"/>
  <c r="V263" i="2"/>
  <c r="K264" i="2" s="1"/>
  <c r="O264" i="2" l="1"/>
  <c r="P264" i="2" s="1"/>
  <c r="U264" i="2" l="1"/>
  <c r="Q264" i="2"/>
  <c r="R264" i="2"/>
  <c r="S264" i="2" s="1"/>
  <c r="J265" i="2" l="1"/>
  <c r="Y264" i="2"/>
  <c r="N265" i="2" s="1"/>
  <c r="W264" i="2"/>
  <c r="L265" i="2" s="1"/>
  <c r="V264" i="2"/>
  <c r="K265" i="2" s="1"/>
  <c r="X264" i="2"/>
  <c r="M265" i="2" s="1"/>
  <c r="O265" i="2" l="1"/>
  <c r="P265" i="2" s="1"/>
  <c r="Q265" i="2" s="1"/>
  <c r="U265" i="2" l="1"/>
  <c r="R265" i="2"/>
  <c r="S265" i="2" s="1"/>
  <c r="J266" i="2"/>
  <c r="Y265" i="2"/>
  <c r="N266" i="2" s="1"/>
  <c r="V265" i="2"/>
  <c r="K266" i="2" s="1"/>
  <c r="X265" i="2"/>
  <c r="M266" i="2" s="1"/>
  <c r="W265" i="2"/>
  <c r="L266" i="2" s="1"/>
  <c r="O266" i="2" l="1"/>
  <c r="P266" i="2" s="1"/>
  <c r="U266" i="2" l="1"/>
  <c r="R266" i="2"/>
  <c r="S266" i="2" s="1"/>
  <c r="Q266" i="2"/>
  <c r="J267" i="2" l="1"/>
  <c r="W266" i="2"/>
  <c r="L267" i="2" s="1"/>
  <c r="Y266" i="2"/>
  <c r="N267" i="2" s="1"/>
  <c r="V266" i="2"/>
  <c r="K267" i="2" s="1"/>
  <c r="X266" i="2"/>
  <c r="M267" i="2" s="1"/>
  <c r="O267" i="2" l="1"/>
  <c r="P267" i="2" s="1"/>
  <c r="U267" i="2" l="1"/>
  <c r="R267" i="2"/>
  <c r="S267" i="2" s="1"/>
  <c r="Q267" i="2"/>
  <c r="J268" i="2" l="1"/>
  <c r="Y267" i="2"/>
  <c r="N268" i="2" s="1"/>
  <c r="W267" i="2"/>
  <c r="L268" i="2" s="1"/>
  <c r="X267" i="2"/>
  <c r="M268" i="2" s="1"/>
  <c r="V267" i="2"/>
  <c r="K268" i="2" s="1"/>
  <c r="O268" i="2" l="1"/>
  <c r="P268" i="2" s="1"/>
  <c r="Q268" i="2" s="1"/>
  <c r="U268" i="2" l="1"/>
  <c r="R268" i="2"/>
  <c r="S268" i="2" s="1"/>
  <c r="J269" i="2"/>
  <c r="Y268" i="2"/>
  <c r="N269" i="2" s="1"/>
  <c r="V268" i="2"/>
  <c r="K269" i="2" s="1"/>
  <c r="W268" i="2"/>
  <c r="L269" i="2" s="1"/>
  <c r="X268" i="2"/>
  <c r="M269" i="2" s="1"/>
  <c r="O269" i="2" l="1"/>
  <c r="P269" i="2" s="1"/>
  <c r="Q269" i="2" l="1"/>
  <c r="R269" i="2"/>
  <c r="S269" i="2" s="1"/>
  <c r="U269" i="2"/>
  <c r="J270" i="2" l="1"/>
  <c r="Y269" i="2"/>
  <c r="N270" i="2" s="1"/>
  <c r="V269" i="2"/>
  <c r="K270" i="2" s="1"/>
  <c r="X269" i="2"/>
  <c r="M270" i="2" s="1"/>
  <c r="W269" i="2"/>
  <c r="L270" i="2" s="1"/>
  <c r="O270" i="2" l="1"/>
  <c r="P270" i="2" s="1"/>
  <c r="R270" i="2" l="1"/>
  <c r="S270" i="2" s="1"/>
  <c r="Q270" i="2"/>
  <c r="U270" i="2"/>
  <c r="J271" i="2" l="1"/>
  <c r="Y270" i="2"/>
  <c r="N271" i="2" s="1"/>
  <c r="V270" i="2"/>
  <c r="K271" i="2" s="1"/>
  <c r="X270" i="2"/>
  <c r="M271" i="2" s="1"/>
  <c r="W270" i="2"/>
  <c r="L271" i="2" s="1"/>
  <c r="O271" i="2" l="1"/>
  <c r="P271" i="2" s="1"/>
  <c r="R271" i="2" l="1"/>
  <c r="S271" i="2" s="1"/>
  <c r="U271" i="2"/>
  <c r="Q271" i="2"/>
  <c r="J272" i="2" l="1"/>
  <c r="Y271" i="2"/>
  <c r="N272" i="2" s="1"/>
  <c r="V271" i="2"/>
  <c r="K272" i="2" s="1"/>
  <c r="W271" i="2"/>
  <c r="L272" i="2" s="1"/>
  <c r="X271" i="2"/>
  <c r="M272" i="2" s="1"/>
  <c r="O272" i="2" l="1"/>
  <c r="P272" i="2" s="1"/>
  <c r="U272" i="2" l="1"/>
  <c r="R272" i="2"/>
  <c r="S272" i="2" s="1"/>
  <c r="Q272" i="2"/>
  <c r="J273" i="2" l="1"/>
  <c r="X272" i="2"/>
  <c r="M273" i="2" s="1"/>
  <c r="Y272" i="2"/>
  <c r="N273" i="2" s="1"/>
  <c r="V272" i="2"/>
  <c r="K273" i="2" s="1"/>
  <c r="W272" i="2"/>
  <c r="L273" i="2" s="1"/>
  <c r="O273" i="2" l="1"/>
  <c r="P273" i="2" s="1"/>
  <c r="Q273" i="2" s="1"/>
  <c r="U273" i="2" l="1"/>
  <c r="R273" i="2"/>
  <c r="S273" i="2" s="1"/>
  <c r="J274" i="2"/>
  <c r="W273" i="2"/>
  <c r="L274" i="2" s="1"/>
  <c r="X273" i="2"/>
  <c r="M274" i="2" s="1"/>
  <c r="Y273" i="2"/>
  <c r="N274" i="2" s="1"/>
  <c r="V273" i="2"/>
  <c r="K274" i="2" s="1"/>
  <c r="O274" i="2" l="1"/>
  <c r="P274" i="2" s="1"/>
  <c r="U274" i="2" s="1"/>
  <c r="R274" i="2" l="1"/>
  <c r="S274" i="2" s="1"/>
  <c r="Q274" i="2"/>
  <c r="J275" i="2"/>
  <c r="Y274" i="2"/>
  <c r="N275" i="2" s="1"/>
  <c r="X274" i="2"/>
  <c r="M275" i="2" s="1"/>
  <c r="W274" i="2"/>
  <c r="L275" i="2" s="1"/>
  <c r="V274" i="2"/>
  <c r="K275" i="2" s="1"/>
  <c r="O275" i="2" l="1"/>
  <c r="P275" i="2" s="1"/>
  <c r="U275" i="2" l="1"/>
  <c r="Q275" i="2"/>
  <c r="R275" i="2"/>
  <c r="S275" i="2" s="1"/>
  <c r="J276" i="2" l="1"/>
  <c r="W275" i="2"/>
  <c r="L276" i="2" s="1"/>
  <c r="X275" i="2"/>
  <c r="M276" i="2" s="1"/>
  <c r="Y275" i="2"/>
  <c r="N276" i="2" s="1"/>
  <c r="V275" i="2"/>
  <c r="K276" i="2" s="1"/>
  <c r="O276" i="2" l="1"/>
  <c r="P276" i="2" s="1"/>
  <c r="Q276" i="2" l="1"/>
  <c r="R276" i="2"/>
  <c r="S276" i="2" s="1"/>
  <c r="U276" i="2"/>
  <c r="J277" i="2" l="1"/>
  <c r="Y276" i="2"/>
  <c r="N277" i="2" s="1"/>
  <c r="V276" i="2"/>
  <c r="K277" i="2" s="1"/>
  <c r="X276" i="2"/>
  <c r="M277" i="2" s="1"/>
  <c r="W276" i="2"/>
  <c r="L277" i="2" s="1"/>
  <c r="O277" i="2" l="1"/>
  <c r="P277" i="2" s="1"/>
  <c r="R277" i="2" l="1"/>
  <c r="S277" i="2" s="1"/>
  <c r="U277" i="2"/>
  <c r="Q277" i="2"/>
  <c r="J278" i="2" l="1"/>
  <c r="W277" i="2"/>
  <c r="L278" i="2" s="1"/>
  <c r="X277" i="2"/>
  <c r="M278" i="2" s="1"/>
  <c r="Y277" i="2"/>
  <c r="N278" i="2" s="1"/>
  <c r="V277" i="2"/>
  <c r="K278" i="2" s="1"/>
  <c r="O278" i="2" l="1"/>
  <c r="P278" i="2" s="1"/>
  <c r="R278" i="2" s="1"/>
  <c r="S278" i="2" s="1"/>
  <c r="Q278" i="2" l="1"/>
  <c r="U278" i="2"/>
  <c r="J279" i="2"/>
  <c r="Y278" i="2"/>
  <c r="N279" i="2" s="1"/>
  <c r="V278" i="2"/>
  <c r="K279" i="2" s="1"/>
  <c r="W278" i="2"/>
  <c r="L279" i="2" s="1"/>
  <c r="X278" i="2"/>
  <c r="M279" i="2" s="1"/>
  <c r="O279" i="2" l="1"/>
  <c r="P279" i="2" s="1"/>
  <c r="U279" i="2" s="1"/>
  <c r="R279" i="2" l="1"/>
  <c r="S279" i="2" s="1"/>
  <c r="Q279" i="2"/>
  <c r="J280" i="2"/>
  <c r="Y279" i="2"/>
  <c r="N280" i="2" s="1"/>
  <c r="V279" i="2"/>
  <c r="K280" i="2" s="1"/>
  <c r="W279" i="2"/>
  <c r="L280" i="2" s="1"/>
  <c r="X279" i="2"/>
  <c r="M280" i="2" s="1"/>
  <c r="O280" i="2" l="1"/>
  <c r="P280" i="2" s="1"/>
  <c r="Q280" i="2" s="1"/>
  <c r="R280" i="2" l="1"/>
  <c r="S280" i="2" s="1"/>
  <c r="U280" i="2"/>
  <c r="J281" i="2"/>
  <c r="Y280" i="2"/>
  <c r="N281" i="2" s="1"/>
  <c r="W280" i="2"/>
  <c r="L281" i="2" s="1"/>
  <c r="V280" i="2"/>
  <c r="K281" i="2" s="1"/>
  <c r="X280" i="2"/>
  <c r="M281" i="2" s="1"/>
  <c r="O281" i="2" l="1"/>
  <c r="P281" i="2" s="1"/>
  <c r="R281" i="2" l="1"/>
  <c r="S281" i="2" s="1"/>
  <c r="U281" i="2"/>
  <c r="Q281" i="2"/>
  <c r="J282" i="2" l="1"/>
  <c r="W281" i="2"/>
  <c r="L282" i="2" s="1"/>
  <c r="Y281" i="2"/>
  <c r="N282" i="2" s="1"/>
  <c r="V281" i="2"/>
  <c r="K282" i="2" s="1"/>
  <c r="X281" i="2"/>
  <c r="M282" i="2" s="1"/>
  <c r="O282" i="2" l="1"/>
  <c r="P282" i="2" s="1"/>
  <c r="R282" i="2" l="1"/>
  <c r="S282" i="2" s="1"/>
  <c r="U282" i="2"/>
  <c r="Q282" i="2"/>
  <c r="J283" i="2" l="1"/>
  <c r="Y282" i="2"/>
  <c r="N283" i="2" s="1"/>
  <c r="X282" i="2"/>
  <c r="M283" i="2" s="1"/>
  <c r="W282" i="2"/>
  <c r="L283" i="2" s="1"/>
  <c r="V282" i="2"/>
  <c r="K283" i="2" s="1"/>
  <c r="O283" i="2" l="1"/>
  <c r="P283" i="2" s="1"/>
  <c r="U283" i="2" s="1"/>
  <c r="R283" i="2" l="1"/>
  <c r="S283" i="2" s="1"/>
  <c r="Q283" i="2"/>
  <c r="J284" i="2"/>
  <c r="Y283" i="2"/>
  <c r="N284" i="2" s="1"/>
  <c r="X283" i="2"/>
  <c r="M284" i="2" s="1"/>
  <c r="W283" i="2"/>
  <c r="L284" i="2" s="1"/>
  <c r="V283" i="2"/>
  <c r="K284" i="2" s="1"/>
  <c r="O284" i="2" l="1"/>
  <c r="P284" i="2" s="1"/>
  <c r="R284" i="2" s="1"/>
  <c r="S284" i="2" s="1"/>
  <c r="U284" i="2" l="1"/>
  <c r="Q284" i="2"/>
  <c r="J285" i="2"/>
  <c r="W284" i="2"/>
  <c r="L285" i="2" s="1"/>
  <c r="V284" i="2"/>
  <c r="K285" i="2" s="1"/>
  <c r="Y284" i="2"/>
  <c r="N285" i="2" s="1"/>
  <c r="X284" i="2"/>
  <c r="M285" i="2" s="1"/>
  <c r="O285" i="2" l="1"/>
  <c r="P285" i="2" s="1"/>
  <c r="Q285" i="2" l="1"/>
  <c r="R285" i="2"/>
  <c r="S285" i="2" s="1"/>
  <c r="U285" i="2"/>
  <c r="J286" i="2" l="1"/>
  <c r="W285" i="2"/>
  <c r="L286" i="2" s="1"/>
  <c r="V285" i="2"/>
  <c r="K286" i="2" s="1"/>
  <c r="Y285" i="2"/>
  <c r="N286" i="2" s="1"/>
  <c r="X285" i="2"/>
  <c r="M286" i="2" s="1"/>
  <c r="O286" i="2" l="1"/>
  <c r="P286" i="2" s="1"/>
  <c r="U286" i="2" l="1"/>
  <c r="Q286" i="2"/>
  <c r="R286" i="2"/>
  <c r="S286" i="2" s="1"/>
  <c r="J287" i="2" l="1"/>
  <c r="Y286" i="2"/>
  <c r="N287" i="2" s="1"/>
  <c r="V286" i="2"/>
  <c r="K287" i="2" s="1"/>
  <c r="X286" i="2"/>
  <c r="M287" i="2" s="1"/>
  <c r="W286" i="2"/>
  <c r="L287" i="2" s="1"/>
  <c r="O287" i="2" l="1"/>
  <c r="P287" i="2" s="1"/>
  <c r="Q287" i="2" l="1"/>
  <c r="R287" i="2"/>
  <c r="S287" i="2" s="1"/>
  <c r="U287" i="2"/>
  <c r="J288" i="2" l="1"/>
  <c r="X287" i="2"/>
  <c r="M288" i="2" s="1"/>
  <c r="V287" i="2"/>
  <c r="K288" i="2" s="1"/>
  <c r="W287" i="2"/>
  <c r="L288" i="2" s="1"/>
  <c r="Y287" i="2"/>
  <c r="N288" i="2" s="1"/>
  <c r="O288" i="2" l="1"/>
  <c r="P288" i="2" s="1"/>
  <c r="U288" i="2" l="1"/>
  <c r="Q288" i="2"/>
  <c r="R288" i="2"/>
  <c r="S288" i="2" s="1"/>
  <c r="J289" i="2" l="1"/>
  <c r="Y288" i="2"/>
  <c r="N289" i="2" s="1"/>
  <c r="V288" i="2"/>
  <c r="K289" i="2" s="1"/>
  <c r="W288" i="2"/>
  <c r="L289" i="2" s="1"/>
  <c r="X288" i="2"/>
  <c r="M289" i="2" s="1"/>
  <c r="O289" i="2" l="1"/>
  <c r="P289" i="2" s="1"/>
  <c r="U289" i="2" l="1"/>
  <c r="Q289" i="2"/>
  <c r="R289" i="2"/>
  <c r="S289" i="2" s="1"/>
  <c r="J290" i="2" l="1"/>
  <c r="Y289" i="2"/>
  <c r="N290" i="2" s="1"/>
  <c r="W289" i="2"/>
  <c r="L290" i="2" s="1"/>
  <c r="V289" i="2"/>
  <c r="K290" i="2" s="1"/>
  <c r="X289" i="2"/>
  <c r="M290" i="2" s="1"/>
  <c r="O290" i="2" l="1"/>
  <c r="P290" i="2" s="1"/>
  <c r="R290" i="2" l="1"/>
  <c r="S290" i="2" s="1"/>
  <c r="Q290" i="2"/>
  <c r="U290" i="2"/>
  <c r="J291" i="2" l="1"/>
  <c r="V290" i="2"/>
  <c r="K291" i="2" s="1"/>
  <c r="Y290" i="2"/>
  <c r="N291" i="2" s="1"/>
  <c r="W290" i="2"/>
  <c r="L291" i="2" s="1"/>
  <c r="X290" i="2"/>
  <c r="M291" i="2" s="1"/>
  <c r="O291" i="2" l="1"/>
  <c r="P291" i="2" s="1"/>
  <c r="R291" i="2" l="1"/>
  <c r="S291" i="2" s="1"/>
  <c r="Q291" i="2"/>
  <c r="U291" i="2"/>
  <c r="J292" i="2" l="1"/>
  <c r="X291" i="2"/>
  <c r="M292" i="2" s="1"/>
  <c r="V291" i="2"/>
  <c r="K292" i="2" s="1"/>
  <c r="W291" i="2"/>
  <c r="L292" i="2" s="1"/>
  <c r="Y291" i="2"/>
  <c r="N292" i="2" s="1"/>
  <c r="O292" i="2" l="1"/>
  <c r="P292" i="2" s="1"/>
  <c r="Q292" i="2" l="1"/>
  <c r="U292" i="2"/>
  <c r="R292" i="2"/>
  <c r="S292" i="2" s="1"/>
  <c r="J293" i="2" l="1"/>
  <c r="Y292" i="2"/>
  <c r="N293" i="2" s="1"/>
  <c r="W292" i="2"/>
  <c r="L293" i="2" s="1"/>
  <c r="X292" i="2"/>
  <c r="M293" i="2" s="1"/>
  <c r="V292" i="2"/>
  <c r="K293" i="2" s="1"/>
  <c r="O293" i="2" l="1"/>
  <c r="P293" i="2" s="1"/>
  <c r="Q293" i="2" l="1"/>
  <c r="U293" i="2"/>
  <c r="R293" i="2"/>
  <c r="S293" i="2" s="1"/>
  <c r="J294" i="2" l="1"/>
  <c r="Y293" i="2"/>
  <c r="N294" i="2" s="1"/>
  <c r="V293" i="2"/>
  <c r="K294" i="2" s="1"/>
  <c r="X293" i="2"/>
  <c r="M294" i="2" s="1"/>
  <c r="W293" i="2"/>
  <c r="L294" i="2" s="1"/>
  <c r="O294" i="2" l="1"/>
  <c r="P294" i="2" s="1"/>
  <c r="U294" i="2" l="1"/>
  <c r="R294" i="2"/>
  <c r="S294" i="2" s="1"/>
  <c r="Q294" i="2"/>
  <c r="J295" i="2" l="1"/>
  <c r="Y294" i="2"/>
  <c r="N295" i="2" s="1"/>
  <c r="V294" i="2"/>
  <c r="K295" i="2" s="1"/>
  <c r="X294" i="2"/>
  <c r="M295" i="2" s="1"/>
  <c r="W294" i="2"/>
  <c r="L295" i="2" s="1"/>
  <c r="O295" i="2" l="1"/>
  <c r="P295" i="2" s="1"/>
  <c r="U295" i="2" l="1"/>
  <c r="Q295" i="2"/>
  <c r="R295" i="2"/>
  <c r="S295" i="2" s="1"/>
  <c r="J296" i="2" l="1"/>
  <c r="W295" i="2"/>
  <c r="L296" i="2" s="1"/>
  <c r="Y295" i="2"/>
  <c r="N296" i="2" s="1"/>
  <c r="V295" i="2"/>
  <c r="K296" i="2" s="1"/>
  <c r="X295" i="2"/>
  <c r="M296" i="2" s="1"/>
  <c r="O296" i="2" l="1"/>
  <c r="P296" i="2" s="1"/>
  <c r="R296" i="2" l="1"/>
  <c r="S296" i="2" s="1"/>
  <c r="U296" i="2"/>
  <c r="Q296" i="2"/>
  <c r="J297" i="2" l="1"/>
  <c r="Y296" i="2"/>
  <c r="N297" i="2" s="1"/>
  <c r="V296" i="2"/>
  <c r="K297" i="2" s="1"/>
  <c r="W296" i="2"/>
  <c r="L297" i="2" s="1"/>
  <c r="X296" i="2"/>
  <c r="M297" i="2" s="1"/>
  <c r="O297" i="2" l="1"/>
  <c r="P297" i="2" s="1"/>
  <c r="Q297" i="2" s="1"/>
  <c r="R297" i="2" l="1"/>
  <c r="S297" i="2" s="1"/>
  <c r="U297" i="2"/>
  <c r="J298" i="2"/>
  <c r="X297" i="2"/>
  <c r="M298" i="2" s="1"/>
  <c r="Y297" i="2"/>
  <c r="N298" i="2" s="1"/>
  <c r="V297" i="2"/>
  <c r="K298" i="2" s="1"/>
  <c r="W297" i="2"/>
  <c r="L298" i="2" s="1"/>
  <c r="O298" i="2" l="1"/>
  <c r="P298" i="2" s="1"/>
  <c r="R298" i="2" s="1"/>
  <c r="S298" i="2" s="1"/>
  <c r="U298" i="2" l="1"/>
  <c r="Q298" i="2"/>
  <c r="J299" i="2"/>
  <c r="Y298" i="2"/>
  <c r="N299" i="2" s="1"/>
  <c r="W298" i="2"/>
  <c r="L299" i="2" s="1"/>
  <c r="X298" i="2"/>
  <c r="M299" i="2" s="1"/>
  <c r="V298" i="2"/>
  <c r="K299" i="2" s="1"/>
  <c r="O299" i="2" l="1"/>
  <c r="P299" i="2" s="1"/>
  <c r="R299" i="2" s="1"/>
  <c r="S299" i="2" s="1"/>
  <c r="U299" i="2"/>
  <c r="Q299" i="2"/>
  <c r="J300" i="2" l="1"/>
  <c r="V299" i="2"/>
  <c r="K300" i="2" s="1"/>
  <c r="Y299" i="2"/>
  <c r="N300" i="2" s="1"/>
  <c r="X299" i="2"/>
  <c r="M300" i="2" s="1"/>
  <c r="W299" i="2"/>
  <c r="L300" i="2" s="1"/>
  <c r="O300" i="2" l="1"/>
  <c r="P300" i="2" s="1"/>
  <c r="R300" i="2" l="1"/>
  <c r="S300" i="2" s="1"/>
  <c r="U300" i="2"/>
  <c r="Q300" i="2"/>
  <c r="J301" i="2" l="1"/>
  <c r="V300" i="2"/>
  <c r="K301" i="2" s="1"/>
  <c r="X300" i="2"/>
  <c r="M301" i="2" s="1"/>
  <c r="Y300" i="2"/>
  <c r="N301" i="2" s="1"/>
  <c r="W300" i="2"/>
  <c r="L301" i="2" s="1"/>
  <c r="O301" i="2" l="1"/>
  <c r="P301" i="2" s="1"/>
  <c r="U301" i="2" l="1"/>
  <c r="Q301" i="2"/>
  <c r="R301" i="2"/>
  <c r="S301" i="2" s="1"/>
  <c r="J302" i="2" l="1"/>
  <c r="Y301" i="2"/>
  <c r="N302" i="2" s="1"/>
  <c r="X301" i="2"/>
  <c r="M302" i="2" s="1"/>
  <c r="W301" i="2"/>
  <c r="L302" i="2" s="1"/>
  <c r="V301" i="2"/>
  <c r="K302" i="2" s="1"/>
  <c r="O302" i="2" l="1"/>
  <c r="P302" i="2" s="1"/>
  <c r="Q302" i="2" s="1"/>
  <c r="U302" i="2" l="1"/>
  <c r="R302" i="2"/>
  <c r="S302" i="2" s="1"/>
  <c r="J303" i="2"/>
  <c r="Y302" i="2"/>
  <c r="N303" i="2" s="1"/>
  <c r="X302" i="2"/>
  <c r="M303" i="2" s="1"/>
  <c r="W302" i="2"/>
  <c r="L303" i="2" s="1"/>
  <c r="V302" i="2"/>
  <c r="K303" i="2" s="1"/>
  <c r="O303" i="2" l="1"/>
  <c r="P303" i="2" s="1"/>
  <c r="U303" i="2" s="1"/>
  <c r="Q303" i="2" l="1"/>
  <c r="R303" i="2"/>
  <c r="S303" i="2" s="1"/>
  <c r="J304" i="2"/>
  <c r="Y303" i="2"/>
  <c r="N304" i="2" s="1"/>
  <c r="V303" i="2"/>
  <c r="K304" i="2" s="1"/>
  <c r="W303" i="2"/>
  <c r="L304" i="2" s="1"/>
  <c r="X303" i="2"/>
  <c r="M304" i="2" s="1"/>
  <c r="O304" i="2" l="1"/>
  <c r="P304" i="2" s="1"/>
  <c r="Q304" i="2" l="1"/>
  <c r="AB5" i="2" s="1" a="1"/>
  <c r="AB5" i="2" s="1"/>
  <c r="R304" i="2"/>
  <c r="S304" i="2" s="1"/>
  <c r="U304" i="2"/>
  <c r="J305" i="2" l="1"/>
  <c r="V304" i="2"/>
  <c r="K305" i="2" s="1"/>
  <c r="Y304" i="2"/>
  <c r="N305" i="2" s="1"/>
  <c r="W304" i="2"/>
  <c r="L305" i="2" s="1"/>
  <c r="X304" i="2"/>
  <c r="M305" i="2" s="1"/>
  <c r="O305" i="2" l="1"/>
  <c r="P305" i="2" s="1"/>
  <c r="Q305" i="2" l="1"/>
  <c r="R305" i="2"/>
  <c r="S305" i="2" s="1"/>
  <c r="U305" i="2"/>
  <c r="J306" i="2" l="1"/>
  <c r="Y305" i="2"/>
  <c r="N306" i="2" s="1"/>
  <c r="V305" i="2"/>
  <c r="K306" i="2" s="1"/>
  <c r="W305" i="2"/>
  <c r="L306" i="2" s="1"/>
  <c r="X305" i="2"/>
  <c r="M306" i="2" s="1"/>
  <c r="O306" i="2" l="1"/>
  <c r="P306" i="2" s="1"/>
  <c r="R306" i="2" l="1"/>
  <c r="S306" i="2" s="1"/>
  <c r="U306" i="2"/>
  <c r="Q306" i="2"/>
  <c r="J307" i="2" l="1"/>
  <c r="Y306" i="2"/>
  <c r="N307" i="2" s="1"/>
  <c r="V306" i="2"/>
  <c r="K307" i="2" s="1"/>
  <c r="W306" i="2"/>
  <c r="L307" i="2" s="1"/>
  <c r="X306" i="2"/>
  <c r="M307" i="2" s="1"/>
  <c r="O307" i="2" l="1"/>
  <c r="P307" i="2" s="1"/>
  <c r="U307" i="2" l="1"/>
  <c r="R307" i="2"/>
  <c r="S307" i="2" s="1"/>
  <c r="Q307" i="2"/>
  <c r="J308" i="2" l="1"/>
  <c r="X307" i="2"/>
  <c r="M308" i="2" s="1"/>
  <c r="W307" i="2"/>
  <c r="L308" i="2" s="1"/>
  <c r="V307" i="2"/>
  <c r="K308" i="2" s="1"/>
  <c r="Y307" i="2"/>
  <c r="N308" i="2" s="1"/>
  <c r="O308" i="2" l="1"/>
  <c r="P308" i="2" s="1"/>
  <c r="R308" i="2" l="1"/>
  <c r="S308" i="2" s="1"/>
  <c r="Q308" i="2"/>
  <c r="U308" i="2"/>
  <c r="J309" i="2" l="1"/>
  <c r="V308" i="2"/>
  <c r="K309" i="2" s="1"/>
  <c r="X308" i="2"/>
  <c r="M309" i="2" s="1"/>
  <c r="Y308" i="2"/>
  <c r="N309" i="2" s="1"/>
  <c r="W308" i="2"/>
  <c r="L309" i="2" s="1"/>
  <c r="O309" i="2" l="1"/>
  <c r="P309" i="2" s="1"/>
  <c r="Q309" i="2" l="1"/>
  <c r="U309" i="2"/>
  <c r="R309" i="2"/>
  <c r="S309" i="2" s="1"/>
  <c r="J310" i="2" l="1"/>
  <c r="X309" i="2"/>
  <c r="M310" i="2" s="1"/>
  <c r="Y309" i="2"/>
  <c r="N310" i="2" s="1"/>
  <c r="V309" i="2"/>
  <c r="K310" i="2" s="1"/>
  <c r="W309" i="2"/>
  <c r="L310" i="2" s="1"/>
  <c r="O310" i="2" l="1"/>
  <c r="P310" i="2" s="1"/>
  <c r="U310" i="2" l="1"/>
  <c r="R310" i="2"/>
  <c r="S310" i="2" s="1"/>
  <c r="Q310" i="2"/>
  <c r="J311" i="2" l="1"/>
  <c r="Y310" i="2"/>
  <c r="N311" i="2" s="1"/>
  <c r="X310" i="2"/>
  <c r="M311" i="2" s="1"/>
  <c r="W310" i="2"/>
  <c r="L311" i="2" s="1"/>
  <c r="V310" i="2"/>
  <c r="K311" i="2" s="1"/>
  <c r="O311" i="2" l="1"/>
  <c r="P311" i="2" s="1"/>
  <c r="R311" i="2" s="1"/>
  <c r="S311" i="2" s="1"/>
  <c r="U311" i="2" l="1"/>
  <c r="Q311" i="2"/>
  <c r="J312" i="2"/>
  <c r="V311" i="2"/>
  <c r="K312" i="2" s="1"/>
  <c r="Y311" i="2"/>
  <c r="N312" i="2" s="1"/>
  <c r="W311" i="2"/>
  <c r="L312" i="2" s="1"/>
  <c r="X311" i="2"/>
  <c r="M312" i="2" s="1"/>
  <c r="O312" i="2" l="1"/>
  <c r="P312" i="2" s="1"/>
  <c r="U312" i="2" l="1"/>
  <c r="Q312" i="2"/>
  <c r="R312" i="2"/>
  <c r="S312" i="2" s="1"/>
  <c r="J313" i="2" l="1"/>
  <c r="V312" i="2"/>
  <c r="K313" i="2" s="1"/>
  <c r="Y312" i="2"/>
  <c r="N313" i="2" s="1"/>
  <c r="W312" i="2"/>
  <c r="L313" i="2" s="1"/>
  <c r="X312" i="2"/>
  <c r="M313" i="2" s="1"/>
  <c r="O313" i="2" l="1"/>
  <c r="P313" i="2" s="1"/>
  <c r="U313" i="2" l="1"/>
  <c r="R313" i="2"/>
  <c r="S313" i="2" s="1"/>
  <c r="Q313" i="2"/>
  <c r="J314" i="2" l="1"/>
  <c r="X313" i="2"/>
  <c r="M314" i="2" s="1"/>
  <c r="Y313" i="2"/>
  <c r="N314" i="2" s="1"/>
  <c r="V313" i="2"/>
  <c r="K314" i="2" s="1"/>
  <c r="W313" i="2"/>
  <c r="L314" i="2" s="1"/>
  <c r="O314" i="2" l="1"/>
  <c r="P314" i="2" s="1"/>
  <c r="Q314" i="2" s="1"/>
  <c r="R314" i="2" l="1"/>
  <c r="S314" i="2" s="1"/>
  <c r="U314" i="2"/>
  <c r="Y314" i="2" s="1"/>
  <c r="N315" i="2" s="1"/>
  <c r="X314" i="2"/>
  <c r="M315" i="2" s="1"/>
  <c r="V314" i="2"/>
  <c r="K315" i="2" s="1"/>
  <c r="J315" i="2" l="1"/>
  <c r="W314" i="2"/>
  <c r="L315" i="2" s="1"/>
  <c r="O315" i="2"/>
  <c r="P315" i="2" s="1"/>
  <c r="Q315" i="2" s="1"/>
  <c r="R315" i="2" l="1"/>
  <c r="S315" i="2" s="1"/>
  <c r="U315" i="2"/>
  <c r="J316" i="2"/>
  <c r="W315" i="2"/>
  <c r="L316" i="2" s="1"/>
  <c r="Y315" i="2"/>
  <c r="N316" i="2" s="1"/>
  <c r="X315" i="2"/>
  <c r="M316" i="2" s="1"/>
  <c r="V315" i="2"/>
  <c r="K316" i="2" s="1"/>
  <c r="O316" i="2" l="1"/>
  <c r="P316" i="2" s="1"/>
  <c r="Q316" i="2" s="1"/>
  <c r="U316" i="2" l="1"/>
  <c r="R316" i="2"/>
  <c r="S316" i="2" s="1"/>
  <c r="J317" i="2"/>
  <c r="Y316" i="2"/>
  <c r="N317" i="2" s="1"/>
  <c r="W316" i="2"/>
  <c r="L317" i="2" s="1"/>
  <c r="X316" i="2"/>
  <c r="M317" i="2" s="1"/>
  <c r="V316" i="2"/>
  <c r="K317" i="2" s="1"/>
  <c r="O317" i="2" l="1"/>
  <c r="P317" i="2" s="1"/>
  <c r="Q317" i="2" s="1"/>
  <c r="U317" i="2" l="1"/>
  <c r="R317" i="2"/>
  <c r="S317" i="2" s="1"/>
  <c r="J318" i="2"/>
  <c r="X317" i="2"/>
  <c r="M318" i="2" s="1"/>
  <c r="V317" i="2"/>
  <c r="K318" i="2" s="1"/>
  <c r="W317" i="2"/>
  <c r="L318" i="2" s="1"/>
  <c r="Y317" i="2"/>
  <c r="N318" i="2" s="1"/>
  <c r="O318" i="2" l="1"/>
  <c r="P318" i="2" s="1"/>
  <c r="R318" i="2" s="1"/>
  <c r="S318" i="2" s="1"/>
  <c r="Q318" i="2" l="1"/>
  <c r="U318" i="2"/>
  <c r="Y318" i="2" s="1"/>
  <c r="N319" i="2" s="1"/>
  <c r="J319" i="2"/>
  <c r="W318" i="2"/>
  <c r="L319" i="2" s="1"/>
  <c r="X318" i="2"/>
  <c r="M319" i="2" s="1"/>
  <c r="V318" i="2"/>
  <c r="K319" i="2" s="1"/>
  <c r="O319" i="2" l="1"/>
  <c r="P319" i="2" s="1"/>
  <c r="Q319" i="2" s="1"/>
  <c r="U319" i="2" l="1"/>
  <c r="R319" i="2"/>
  <c r="S319" i="2" s="1"/>
  <c r="J320" i="2"/>
  <c r="V319" i="2"/>
  <c r="K320" i="2" s="1"/>
  <c r="Y319" i="2"/>
  <c r="N320" i="2" s="1"/>
  <c r="W319" i="2"/>
  <c r="L320" i="2" s="1"/>
  <c r="X319" i="2"/>
  <c r="M320" i="2" s="1"/>
  <c r="O320" i="2" l="1"/>
  <c r="P320" i="2" s="1"/>
  <c r="Q320" i="2" l="1"/>
  <c r="U320" i="2"/>
  <c r="R320" i="2"/>
  <c r="S320" i="2" s="1"/>
  <c r="J321" i="2" l="1"/>
  <c r="Y320" i="2"/>
  <c r="N321" i="2" s="1"/>
  <c r="X320" i="2"/>
  <c r="M321" i="2" s="1"/>
  <c r="W320" i="2"/>
  <c r="L321" i="2" s="1"/>
  <c r="V320" i="2"/>
  <c r="K321" i="2" s="1"/>
  <c r="O321" i="2" l="1"/>
  <c r="P321" i="2" s="1"/>
  <c r="Q321" i="2" s="1"/>
  <c r="R321" i="2" l="1"/>
  <c r="S321" i="2" s="1"/>
  <c r="U321" i="2"/>
  <c r="X321" i="2" s="1"/>
  <c r="M322" i="2" s="1"/>
  <c r="Y321" i="2"/>
  <c r="N322" i="2" s="1"/>
  <c r="V321" i="2"/>
  <c r="K322" i="2" s="1"/>
  <c r="J322" i="2" l="1"/>
  <c r="W321" i="2"/>
  <c r="L322" i="2" s="1"/>
  <c r="O322" i="2" s="1"/>
  <c r="P322" i="2" s="1"/>
  <c r="U322" i="2" l="1"/>
  <c r="Q322" i="2"/>
  <c r="R322" i="2"/>
  <c r="S322" i="2" s="1"/>
  <c r="J323" i="2"/>
  <c r="Y322" i="2"/>
  <c r="N323" i="2" s="1"/>
  <c r="X322" i="2"/>
  <c r="M323" i="2" s="1"/>
  <c r="V322" i="2"/>
  <c r="K323" i="2" s="1"/>
  <c r="W322" i="2"/>
  <c r="L323" i="2" s="1"/>
  <c r="O323" i="2" l="1"/>
  <c r="P323" i="2" s="1"/>
  <c r="Q323" i="2" s="1"/>
  <c r="R323" i="2" l="1"/>
  <c r="S323" i="2" s="1"/>
  <c r="U323" i="2"/>
  <c r="J324" i="2" s="1"/>
  <c r="W323" i="2"/>
  <c r="L324" i="2" s="1"/>
  <c r="X323" i="2" l="1"/>
  <c r="M324" i="2" s="1"/>
  <c r="Y323" i="2"/>
  <c r="N324" i="2" s="1"/>
  <c r="V323" i="2"/>
  <c r="K324" i="2" s="1"/>
  <c r="O324" i="2"/>
  <c r="P324" i="2" s="1"/>
  <c r="U324" i="2" l="1"/>
  <c r="Q324" i="2"/>
  <c r="R324" i="2"/>
  <c r="S324" i="2" s="1"/>
  <c r="J325" i="2" l="1"/>
  <c r="W324" i="2"/>
  <c r="L325" i="2" s="1"/>
  <c r="X324" i="2"/>
  <c r="M325" i="2" s="1"/>
  <c r="Y324" i="2"/>
  <c r="N325" i="2" s="1"/>
  <c r="V324" i="2"/>
  <c r="K325" i="2" s="1"/>
  <c r="O325" i="2" l="1"/>
  <c r="P325" i="2" s="1"/>
  <c r="R325" i="2" s="1"/>
  <c r="S325" i="2" s="1"/>
  <c r="U325" i="2" l="1"/>
  <c r="Q325" i="2"/>
  <c r="J326" i="2"/>
  <c r="X325" i="2"/>
  <c r="M326" i="2" s="1"/>
  <c r="Y325" i="2"/>
  <c r="N326" i="2" s="1"/>
  <c r="W325" i="2"/>
  <c r="L326" i="2" s="1"/>
  <c r="V325" i="2"/>
  <c r="K326" i="2" s="1"/>
  <c r="O326" i="2" l="1"/>
  <c r="P326" i="2" s="1"/>
  <c r="Q326" i="2" l="1"/>
  <c r="R326" i="2"/>
  <c r="S326" i="2" s="1"/>
  <c r="U326" i="2"/>
  <c r="J327" i="2" l="1"/>
  <c r="X326" i="2"/>
  <c r="M327" i="2" s="1"/>
  <c r="V326" i="2"/>
  <c r="K327" i="2" s="1"/>
  <c r="Y326" i="2"/>
  <c r="N327" i="2" s="1"/>
  <c r="W326" i="2"/>
  <c r="L327" i="2" s="1"/>
  <c r="O327" i="2" l="1"/>
  <c r="P327" i="2" s="1"/>
  <c r="U327" i="2" l="1"/>
  <c r="Q327" i="2"/>
  <c r="R327" i="2"/>
  <c r="S327" i="2" s="1"/>
  <c r="J328" i="2" l="1"/>
  <c r="Y327" i="2"/>
  <c r="N328" i="2" s="1"/>
  <c r="X327" i="2"/>
  <c r="M328" i="2" s="1"/>
  <c r="V327" i="2"/>
  <c r="K328" i="2" s="1"/>
  <c r="W327" i="2"/>
  <c r="L328" i="2" s="1"/>
  <c r="O328" i="2" l="1"/>
  <c r="P328" i="2" s="1"/>
  <c r="U328" i="2" s="1"/>
  <c r="R328" i="2" l="1"/>
  <c r="S328" i="2" s="1"/>
  <c r="Q328" i="2"/>
  <c r="J329" i="2"/>
  <c r="Y328" i="2"/>
  <c r="N329" i="2" s="1"/>
  <c r="V328" i="2"/>
  <c r="K329" i="2" s="1"/>
  <c r="W328" i="2"/>
  <c r="L329" i="2" s="1"/>
  <c r="X328" i="2"/>
  <c r="M329" i="2" s="1"/>
  <c r="O329" i="2" l="1"/>
  <c r="P329" i="2" s="1"/>
  <c r="U329" i="2" s="1"/>
  <c r="R329" i="2" l="1"/>
  <c r="S329" i="2" s="1"/>
  <c r="Q329" i="2"/>
  <c r="J330" i="2"/>
  <c r="V329" i="2"/>
  <c r="K330" i="2" s="1"/>
  <c r="X329" i="2"/>
  <c r="M330" i="2" s="1"/>
  <c r="Y329" i="2"/>
  <c r="N330" i="2" s="1"/>
  <c r="W329" i="2"/>
  <c r="L330" i="2" s="1"/>
  <c r="O330" i="2" l="1"/>
  <c r="P330" i="2" s="1"/>
  <c r="Q330" i="2" l="1"/>
  <c r="U330" i="2"/>
  <c r="R330" i="2"/>
  <c r="S330" i="2" s="1"/>
  <c r="J331" i="2" l="1"/>
  <c r="X330" i="2"/>
  <c r="M331" i="2" s="1"/>
  <c r="V330" i="2"/>
  <c r="K331" i="2" s="1"/>
  <c r="W330" i="2"/>
  <c r="L331" i="2" s="1"/>
  <c r="Y330" i="2"/>
  <c r="N331" i="2" s="1"/>
  <c r="O331" i="2" l="1"/>
  <c r="P331" i="2" s="1"/>
  <c r="U331" i="2" l="1"/>
  <c r="Q331" i="2"/>
  <c r="R331" i="2"/>
  <c r="S331" i="2" s="1"/>
  <c r="J332" i="2" l="1"/>
  <c r="Y331" i="2"/>
  <c r="N332" i="2" s="1"/>
  <c r="W331" i="2"/>
  <c r="L332" i="2" s="1"/>
  <c r="X331" i="2"/>
  <c r="M332" i="2" s="1"/>
  <c r="V331" i="2"/>
  <c r="K332" i="2" s="1"/>
  <c r="O332" i="2" l="1"/>
  <c r="P332" i="2" s="1"/>
  <c r="R332" i="2" s="1"/>
  <c r="S332" i="2" s="1"/>
  <c r="U332" i="2" l="1"/>
  <c r="Q332" i="2"/>
  <c r="J333" i="2"/>
  <c r="Y332" i="2"/>
  <c r="N333" i="2" s="1"/>
  <c r="W332" i="2"/>
  <c r="L333" i="2" s="1"/>
  <c r="V332" i="2"/>
  <c r="K333" i="2" s="1"/>
  <c r="X332" i="2"/>
  <c r="M333" i="2" s="1"/>
  <c r="O333" i="2" l="1"/>
  <c r="P333" i="2" s="1"/>
  <c r="Q333" i="2" l="1"/>
  <c r="U333" i="2"/>
  <c r="R333" i="2"/>
  <c r="S333" i="2" s="1"/>
  <c r="J334" i="2" l="1"/>
  <c r="Y333" i="2"/>
  <c r="N334" i="2" s="1"/>
  <c r="X333" i="2"/>
  <c r="M334" i="2" s="1"/>
  <c r="W333" i="2"/>
  <c r="L334" i="2" s="1"/>
  <c r="V333" i="2"/>
  <c r="K334" i="2" s="1"/>
  <c r="O334" i="2" l="1"/>
  <c r="P334" i="2" s="1"/>
  <c r="Q334" i="2" s="1"/>
  <c r="U334" i="2" l="1"/>
  <c r="R334" i="2"/>
  <c r="S334" i="2" s="1"/>
  <c r="J335" i="2"/>
  <c r="X334" i="2"/>
  <c r="M335" i="2" s="1"/>
  <c r="W334" i="2"/>
  <c r="L335" i="2" s="1"/>
  <c r="Y334" i="2"/>
  <c r="N335" i="2" s="1"/>
  <c r="V334" i="2"/>
  <c r="K335" i="2" s="1"/>
  <c r="O335" i="2" l="1"/>
  <c r="P335" i="2" s="1"/>
  <c r="U335" i="2" s="1"/>
  <c r="R335" i="2"/>
  <c r="S335" i="2" s="1"/>
  <c r="Q335" i="2"/>
  <c r="J336" i="2" l="1"/>
  <c r="W335" i="2"/>
  <c r="L336" i="2" s="1"/>
  <c r="Y335" i="2"/>
  <c r="N336" i="2" s="1"/>
  <c r="V335" i="2"/>
  <c r="K336" i="2" s="1"/>
  <c r="X335" i="2"/>
  <c r="M336" i="2" s="1"/>
  <c r="O336" i="2" l="1"/>
  <c r="P336" i="2" s="1"/>
  <c r="U336" i="2" l="1"/>
  <c r="Q336" i="2"/>
  <c r="R336" i="2"/>
  <c r="S336" i="2" s="1"/>
  <c r="J337" i="2" l="1"/>
  <c r="V336" i="2"/>
  <c r="K337" i="2" s="1"/>
  <c r="Y336" i="2"/>
  <c r="N337" i="2" s="1"/>
  <c r="X336" i="2"/>
  <c r="M337" i="2" s="1"/>
  <c r="W336" i="2"/>
  <c r="L337" i="2" s="1"/>
  <c r="O337" i="2" l="1"/>
  <c r="P337" i="2" s="1"/>
  <c r="R337" i="2" l="1"/>
  <c r="S337" i="2" s="1"/>
  <c r="U337" i="2"/>
  <c r="Q337" i="2"/>
  <c r="J338" i="2" l="1"/>
  <c r="V337" i="2"/>
  <c r="K338" i="2" s="1"/>
  <c r="W337" i="2"/>
  <c r="L338" i="2" s="1"/>
  <c r="Y337" i="2"/>
  <c r="N338" i="2" s="1"/>
  <c r="X337" i="2"/>
  <c r="M338" i="2" s="1"/>
  <c r="O338" i="2" l="1"/>
  <c r="P338" i="2" s="1"/>
  <c r="R338" i="2" l="1"/>
  <c r="S338" i="2" s="1"/>
  <c r="U338" i="2"/>
  <c r="Q338" i="2"/>
  <c r="J339" i="2" l="1"/>
  <c r="Y338" i="2"/>
  <c r="N339" i="2" s="1"/>
  <c r="V338" i="2"/>
  <c r="K339" i="2" s="1"/>
  <c r="W338" i="2"/>
  <c r="L339" i="2" s="1"/>
  <c r="X338" i="2"/>
  <c r="M339" i="2" s="1"/>
  <c r="O339" i="2" l="1"/>
  <c r="P339" i="2" s="1"/>
  <c r="Q339" i="2" l="1"/>
  <c r="R339" i="2"/>
  <c r="S339" i="2" s="1"/>
  <c r="U339" i="2"/>
  <c r="J340" i="2" l="1"/>
  <c r="Y339" i="2"/>
  <c r="N340" i="2" s="1"/>
  <c r="W339" i="2"/>
  <c r="L340" i="2" s="1"/>
  <c r="V339" i="2"/>
  <c r="K340" i="2" s="1"/>
  <c r="X339" i="2"/>
  <c r="M340" i="2" s="1"/>
  <c r="O340" i="2" l="1"/>
  <c r="P340" i="2" s="1"/>
  <c r="Q340" i="2" s="1"/>
  <c r="R340" i="2" l="1"/>
  <c r="S340" i="2" s="1"/>
  <c r="U340" i="2"/>
  <c r="J341" i="2" s="1"/>
  <c r="Y340" i="2"/>
  <c r="N341" i="2" s="1"/>
  <c r="X340" i="2"/>
  <c r="M341" i="2" s="1"/>
  <c r="W340" i="2"/>
  <c r="L341" i="2" s="1"/>
  <c r="V340" i="2" l="1"/>
  <c r="K341" i="2" s="1"/>
  <c r="O341" i="2" s="1"/>
  <c r="P341" i="2" s="1"/>
  <c r="U341" i="2" l="1"/>
  <c r="Q341" i="2"/>
  <c r="R341" i="2"/>
  <c r="S341" i="2" s="1"/>
  <c r="J342" i="2" l="1"/>
  <c r="X341" i="2"/>
  <c r="M342" i="2" s="1"/>
  <c r="Y341" i="2"/>
  <c r="N342" i="2" s="1"/>
  <c r="W341" i="2"/>
  <c r="L342" i="2" s="1"/>
  <c r="V341" i="2"/>
  <c r="K342" i="2" s="1"/>
  <c r="O342" i="2" l="1"/>
  <c r="P342" i="2" s="1"/>
  <c r="Q342" i="2" s="1"/>
  <c r="U342" i="2" l="1"/>
  <c r="R342" i="2"/>
  <c r="S342" i="2" s="1"/>
  <c r="J343" i="2"/>
  <c r="Y342" i="2"/>
  <c r="N343" i="2" s="1"/>
  <c r="W342" i="2"/>
  <c r="L343" i="2" s="1"/>
  <c r="V342" i="2"/>
  <c r="K343" i="2" s="1"/>
  <c r="X342" i="2"/>
  <c r="M343" i="2" s="1"/>
  <c r="O343" i="2" l="1"/>
  <c r="P343" i="2" s="1"/>
  <c r="Q343" i="2" l="1"/>
  <c r="U343" i="2"/>
  <c r="R343" i="2"/>
  <c r="S343" i="2" s="1"/>
  <c r="J344" i="2" l="1"/>
  <c r="Y343" i="2"/>
  <c r="N344" i="2" s="1"/>
  <c r="W343" i="2"/>
  <c r="L344" i="2" s="1"/>
  <c r="V343" i="2"/>
  <c r="K344" i="2" s="1"/>
  <c r="X343" i="2"/>
  <c r="M344" i="2" s="1"/>
  <c r="O344" i="2" l="1"/>
  <c r="P344" i="2" s="1"/>
  <c r="R344" i="2" l="1"/>
  <c r="S344" i="2" s="1"/>
  <c r="U344" i="2"/>
  <c r="Q344" i="2"/>
  <c r="J345" i="2" l="1"/>
  <c r="Y344" i="2"/>
  <c r="N345" i="2" s="1"/>
  <c r="W344" i="2"/>
  <c r="L345" i="2" s="1"/>
  <c r="X344" i="2"/>
  <c r="M345" i="2" s="1"/>
  <c r="V344" i="2"/>
  <c r="K345" i="2" s="1"/>
  <c r="O345" i="2" l="1"/>
  <c r="P345" i="2" s="1"/>
  <c r="R345" i="2" s="1"/>
  <c r="S345" i="2" s="1"/>
  <c r="U345" i="2" l="1"/>
  <c r="Q345" i="2"/>
  <c r="J346" i="2"/>
  <c r="X345" i="2"/>
  <c r="M346" i="2" s="1"/>
  <c r="W345" i="2"/>
  <c r="L346" i="2" s="1"/>
  <c r="V345" i="2"/>
  <c r="K346" i="2" s="1"/>
  <c r="Y345" i="2"/>
  <c r="N346" i="2" s="1"/>
  <c r="O346" i="2" l="1"/>
  <c r="P346" i="2" s="1"/>
  <c r="U346" i="2" l="1"/>
  <c r="Q346" i="2"/>
  <c r="R346" i="2"/>
  <c r="S346" i="2" s="1"/>
  <c r="J347" i="2" l="1"/>
  <c r="Y346" i="2"/>
  <c r="N347" i="2" s="1"/>
  <c r="W346" i="2"/>
  <c r="L347" i="2" s="1"/>
  <c r="X346" i="2"/>
  <c r="M347" i="2" s="1"/>
  <c r="V346" i="2"/>
  <c r="K347" i="2" s="1"/>
  <c r="O347" i="2" l="1"/>
  <c r="P347" i="2" s="1"/>
  <c r="U347" i="2" s="1"/>
  <c r="R347" i="2" l="1"/>
  <c r="S347" i="2" s="1"/>
  <c r="Q347" i="2"/>
  <c r="J348" i="2"/>
  <c r="W347" i="2"/>
  <c r="L348" i="2" s="1"/>
  <c r="X347" i="2"/>
  <c r="M348" i="2" s="1"/>
  <c r="Y347" i="2"/>
  <c r="N348" i="2" s="1"/>
  <c r="V347" i="2"/>
  <c r="K348" i="2" s="1"/>
  <c r="O348" i="2" l="1"/>
  <c r="P348" i="2" s="1"/>
  <c r="R348" i="2" s="1"/>
  <c r="S348" i="2" s="1"/>
  <c r="U348" i="2" l="1"/>
  <c r="Q348" i="2"/>
  <c r="J349" i="2"/>
  <c r="X348" i="2"/>
  <c r="M349" i="2" s="1"/>
  <c r="W348" i="2"/>
  <c r="L349" i="2" s="1"/>
  <c r="Y348" i="2"/>
  <c r="N349" i="2" s="1"/>
  <c r="V348" i="2"/>
  <c r="K349" i="2" s="1"/>
  <c r="O349" i="2" l="1"/>
  <c r="P349" i="2" s="1"/>
  <c r="U349" i="2" s="1"/>
  <c r="R349" i="2" l="1"/>
  <c r="S349" i="2" s="1"/>
  <c r="Q349" i="2"/>
  <c r="J350" i="2"/>
  <c r="W349" i="2"/>
  <c r="L350" i="2" s="1"/>
  <c r="X349" i="2"/>
  <c r="M350" i="2" s="1"/>
  <c r="Y349" i="2"/>
  <c r="N350" i="2" s="1"/>
  <c r="V349" i="2"/>
  <c r="K350" i="2" s="1"/>
  <c r="O350" i="2" l="1"/>
  <c r="P350" i="2" s="1"/>
  <c r="U350" i="2" s="1"/>
  <c r="Q350" i="2" l="1"/>
  <c r="R350" i="2"/>
  <c r="S350" i="2" s="1"/>
  <c r="J351" i="2"/>
  <c r="W350" i="2"/>
  <c r="L351" i="2" s="1"/>
  <c r="Y350" i="2"/>
  <c r="N351" i="2" s="1"/>
  <c r="X350" i="2"/>
  <c r="M351" i="2" s="1"/>
  <c r="V350" i="2"/>
  <c r="K351" i="2" s="1"/>
  <c r="O351" i="2" l="1"/>
  <c r="P351" i="2" s="1"/>
  <c r="R351" i="2" s="1"/>
  <c r="S351" i="2" s="1"/>
  <c r="Q351" i="2" l="1"/>
  <c r="U351" i="2"/>
  <c r="J352" i="2" s="1"/>
  <c r="Y351" i="2"/>
  <c r="N352" i="2" s="1"/>
  <c r="X351" i="2"/>
  <c r="M352" i="2" s="1"/>
  <c r="W351" i="2"/>
  <c r="L352" i="2" s="1"/>
  <c r="V351" i="2" l="1"/>
  <c r="K352" i="2" s="1"/>
  <c r="O352" i="2" s="1"/>
  <c r="P352" i="2" s="1"/>
  <c r="Q352" i="2" l="1"/>
  <c r="U352" i="2"/>
  <c r="R352" i="2"/>
  <c r="S352" i="2" s="1"/>
  <c r="J353" i="2" l="1"/>
  <c r="W352" i="2"/>
  <c r="L353" i="2" s="1"/>
  <c r="V352" i="2"/>
  <c r="K353" i="2" s="1"/>
  <c r="Y352" i="2"/>
  <c r="N353" i="2" s="1"/>
  <c r="X352" i="2"/>
  <c r="M353" i="2" s="1"/>
  <c r="O353" i="2" l="1"/>
  <c r="P353" i="2" s="1"/>
  <c r="Q353" i="2" l="1"/>
  <c r="R353" i="2"/>
  <c r="S353" i="2" s="1"/>
  <c r="U353" i="2"/>
  <c r="J354" i="2" l="1"/>
  <c r="Y353" i="2"/>
  <c r="N354" i="2" s="1"/>
  <c r="V353" i="2"/>
  <c r="K354" i="2" s="1"/>
  <c r="W353" i="2"/>
  <c r="L354" i="2" s="1"/>
  <c r="X353" i="2"/>
  <c r="M354" i="2" s="1"/>
  <c r="O354" i="2" l="1"/>
  <c r="P354" i="2" s="1"/>
  <c r="R354" i="2" l="1"/>
  <c r="S354" i="2" s="1"/>
  <c r="Q354" i="2"/>
  <c r="U354" i="2"/>
  <c r="J355" i="2" l="1"/>
  <c r="Y354" i="2"/>
  <c r="N355" i="2" s="1"/>
  <c r="V354" i="2"/>
  <c r="K355" i="2" s="1"/>
  <c r="W354" i="2"/>
  <c r="L355" i="2" s="1"/>
  <c r="X354" i="2"/>
  <c r="M355" i="2" s="1"/>
  <c r="O355" i="2" l="1"/>
  <c r="P355" i="2" s="1"/>
  <c r="R355" i="2" l="1"/>
  <c r="S355" i="2" s="1"/>
  <c r="U355" i="2"/>
  <c r="Q355" i="2"/>
  <c r="J356" i="2" l="1"/>
  <c r="Y355" i="2"/>
  <c r="N356" i="2" s="1"/>
  <c r="V355" i="2"/>
  <c r="K356" i="2" s="1"/>
  <c r="X355" i="2"/>
  <c r="M356" i="2" s="1"/>
  <c r="W355" i="2"/>
  <c r="L356" i="2" s="1"/>
  <c r="O356" i="2" l="1"/>
  <c r="P356" i="2" s="1"/>
  <c r="Q356" i="2" l="1"/>
  <c r="R356" i="2"/>
  <c r="S356" i="2" s="1"/>
  <c r="U356" i="2"/>
  <c r="J357" i="2" l="1"/>
  <c r="V356" i="2"/>
  <c r="K357" i="2" s="1"/>
  <c r="X356" i="2"/>
  <c r="M357" i="2" s="1"/>
  <c r="Y356" i="2"/>
  <c r="N357" i="2" s="1"/>
  <c r="W356" i="2"/>
  <c r="L357" i="2" s="1"/>
  <c r="O357" i="2" l="1"/>
  <c r="P357" i="2" s="1"/>
  <c r="Q357" i="2" l="1"/>
  <c r="R357" i="2"/>
  <c r="S357" i="2" s="1"/>
  <c r="U357" i="2"/>
  <c r="J358" i="2" l="1"/>
  <c r="X357" i="2"/>
  <c r="M358" i="2" s="1"/>
  <c r="V357" i="2"/>
  <c r="K358" i="2" s="1"/>
  <c r="O358" i="2" s="1"/>
  <c r="P358" i="2" s="1"/>
  <c r="W357" i="2"/>
  <c r="L358" i="2" s="1"/>
  <c r="Y357" i="2"/>
  <c r="N358" i="2" s="1"/>
  <c r="R358" i="2" l="1"/>
  <c r="S358" i="2" s="1"/>
  <c r="U358" i="2"/>
  <c r="Q358" i="2"/>
  <c r="J359" i="2" l="1"/>
  <c r="Y358" i="2"/>
  <c r="N359" i="2" s="1"/>
  <c r="X358" i="2"/>
  <c r="M359" i="2" s="1"/>
  <c r="W358" i="2"/>
  <c r="L359" i="2" s="1"/>
  <c r="V358" i="2"/>
  <c r="K359" i="2" s="1"/>
  <c r="O359" i="2" l="1"/>
  <c r="P359" i="2" s="1"/>
  <c r="R359" i="2" s="1"/>
  <c r="S359" i="2" s="1"/>
  <c r="U359" i="2" l="1"/>
  <c r="Q359" i="2"/>
  <c r="J360" i="2"/>
  <c r="W359" i="2"/>
  <c r="L360" i="2" s="1"/>
  <c r="V359" i="2"/>
  <c r="K360" i="2" s="1"/>
  <c r="Y359" i="2"/>
  <c r="N360" i="2" s="1"/>
  <c r="X359" i="2"/>
  <c r="M360" i="2" s="1"/>
  <c r="O360" i="2" l="1"/>
  <c r="P360" i="2" s="1"/>
  <c r="R360" i="2" l="1"/>
  <c r="S360" i="2" s="1"/>
  <c r="U360" i="2"/>
  <c r="Q360" i="2"/>
  <c r="J361" i="2" l="1"/>
  <c r="Y360" i="2"/>
  <c r="N361" i="2" s="1"/>
  <c r="V360" i="2"/>
  <c r="K361" i="2" s="1"/>
  <c r="W360" i="2"/>
  <c r="L361" i="2" s="1"/>
  <c r="X360" i="2"/>
  <c r="M361" i="2" s="1"/>
  <c r="O361" i="2" l="1"/>
  <c r="P361" i="2" s="1"/>
  <c r="U361" i="2" l="1"/>
  <c r="R361" i="2"/>
  <c r="S361" i="2" s="1"/>
  <c r="Q361" i="2"/>
  <c r="J362" i="2" l="1"/>
  <c r="X361" i="2"/>
  <c r="M362" i="2" s="1"/>
  <c r="Y361" i="2"/>
  <c r="N362" i="2" s="1"/>
  <c r="W361" i="2"/>
  <c r="L362" i="2" s="1"/>
  <c r="V361" i="2"/>
  <c r="K362" i="2" s="1"/>
  <c r="O362" i="2" l="1"/>
  <c r="P362" i="2" s="1"/>
  <c r="Q362" i="2" s="1"/>
  <c r="R362" i="2" l="1"/>
  <c r="S362" i="2" s="1"/>
  <c r="U362" i="2"/>
  <c r="Y362" i="2" s="1"/>
  <c r="N363" i="2" s="1"/>
  <c r="V362" i="2"/>
  <c r="K363" i="2" s="1"/>
  <c r="W362" i="2"/>
  <c r="L363" i="2" s="1"/>
  <c r="X362" i="2" l="1"/>
  <c r="M363" i="2" s="1"/>
  <c r="J363" i="2"/>
  <c r="O363" i="2"/>
  <c r="P363" i="2" s="1"/>
  <c r="R363" i="2" l="1"/>
  <c r="S363" i="2" s="1"/>
  <c r="Q363" i="2"/>
  <c r="U363" i="2"/>
  <c r="J364" i="2" l="1"/>
  <c r="Y363" i="2"/>
  <c r="N364" i="2" s="1"/>
  <c r="V363" i="2"/>
  <c r="K364" i="2" s="1"/>
  <c r="W363" i="2"/>
  <c r="L364" i="2" s="1"/>
  <c r="X363" i="2"/>
  <c r="M364" i="2" s="1"/>
  <c r="O364" i="2" l="1"/>
  <c r="P364" i="2" s="1"/>
  <c r="U364" i="2" l="1"/>
  <c r="Q364" i="2"/>
  <c r="R364" i="2"/>
  <c r="S364" i="2" s="1"/>
  <c r="J365" i="2" l="1"/>
  <c r="Y364" i="2"/>
  <c r="N365" i="2" s="1"/>
  <c r="X364" i="2"/>
  <c r="M365" i="2" s="1"/>
  <c r="W364" i="2"/>
  <c r="L365" i="2" s="1"/>
  <c r="V364" i="2"/>
  <c r="K365" i="2" s="1"/>
  <c r="O365" i="2" l="1"/>
  <c r="P365" i="2" s="1"/>
  <c r="U365" i="2" s="1"/>
  <c r="Q365" i="2" l="1"/>
  <c r="R365" i="2"/>
  <c r="S365" i="2" s="1"/>
  <c r="J366" i="2"/>
  <c r="X365" i="2"/>
  <c r="M366" i="2" s="1"/>
  <c r="Y365" i="2"/>
  <c r="N366" i="2" s="1"/>
  <c r="V365" i="2"/>
  <c r="K366" i="2" s="1"/>
  <c r="W365" i="2"/>
  <c r="L366" i="2" s="1"/>
  <c r="O366" i="2" l="1"/>
  <c r="P366" i="2" s="1"/>
  <c r="Q366" i="2" l="1"/>
  <c r="U366" i="2"/>
  <c r="R366" i="2"/>
  <c r="S366" i="2" s="1"/>
  <c r="J367" i="2" l="1"/>
  <c r="V366" i="2"/>
  <c r="K367" i="2" s="1"/>
  <c r="X366" i="2"/>
  <c r="M367" i="2" s="1"/>
  <c r="Y366" i="2"/>
  <c r="N367" i="2" s="1"/>
  <c r="W366" i="2"/>
  <c r="L367" i="2" s="1"/>
  <c r="O367" i="2" l="1"/>
  <c r="P367" i="2" s="1"/>
  <c r="Q367" i="2" l="1"/>
  <c r="R367" i="2"/>
  <c r="S367" i="2" s="1"/>
  <c r="U367" i="2"/>
  <c r="J368" i="2" l="1"/>
  <c r="Y367" i="2"/>
  <c r="N368" i="2" s="1"/>
  <c r="V367" i="2"/>
  <c r="K368" i="2" s="1"/>
  <c r="X367" i="2"/>
  <c r="M368" i="2" s="1"/>
  <c r="W367" i="2"/>
  <c r="L368" i="2" s="1"/>
  <c r="O368" i="2" l="1"/>
  <c r="P368" i="2" s="1"/>
  <c r="Q368" i="2" l="1"/>
  <c r="U368" i="2"/>
  <c r="R368" i="2"/>
  <c r="S368" i="2" s="1"/>
  <c r="J369" i="2" l="1"/>
  <c r="Y368" i="2"/>
  <c r="N369" i="2" s="1"/>
  <c r="X368" i="2"/>
  <c r="M369" i="2" s="1"/>
  <c r="W368" i="2"/>
  <c r="L369" i="2" s="1"/>
  <c r="V368" i="2"/>
  <c r="K369" i="2" s="1"/>
  <c r="O369" i="2" l="1"/>
  <c r="P369" i="2" s="1"/>
  <c r="U369" i="2" s="1"/>
  <c r="Q369" i="2" l="1"/>
  <c r="R369" i="2"/>
  <c r="S369" i="2" s="1"/>
  <c r="J370" i="2"/>
  <c r="W369" i="2"/>
  <c r="L370" i="2" s="1"/>
  <c r="X369" i="2"/>
  <c r="M370" i="2" s="1"/>
  <c r="Y369" i="2"/>
  <c r="N370" i="2" s="1"/>
  <c r="V369" i="2"/>
  <c r="K370" i="2" s="1"/>
  <c r="O370" i="2" l="1"/>
  <c r="P370" i="2" s="1"/>
  <c r="R370" i="2" l="1"/>
  <c r="S370" i="2" s="1"/>
  <c r="Q370" i="2"/>
  <c r="U370" i="2"/>
  <c r="J371" i="2" l="1"/>
  <c r="Y370" i="2"/>
  <c r="N371" i="2" s="1"/>
  <c r="W370" i="2"/>
  <c r="L371" i="2" s="1"/>
  <c r="X370" i="2"/>
  <c r="M371" i="2" s="1"/>
  <c r="V370" i="2"/>
  <c r="K371" i="2" s="1"/>
  <c r="O371" i="2" l="1"/>
  <c r="P371" i="2" s="1"/>
  <c r="Q371" i="2" s="1"/>
  <c r="R371" i="2" l="1"/>
  <c r="S371" i="2" s="1"/>
  <c r="U371" i="2"/>
  <c r="X371" i="2" s="1"/>
  <c r="M372" i="2" s="1"/>
  <c r="J372" i="2"/>
  <c r="Y371" i="2"/>
  <c r="N372" i="2" s="1"/>
  <c r="W371" i="2"/>
  <c r="L372" i="2" s="1"/>
  <c r="V371" i="2"/>
  <c r="K372" i="2" s="1"/>
  <c r="O372" i="2" l="1"/>
  <c r="P372" i="2" s="1"/>
  <c r="Q372" i="2" s="1"/>
  <c r="U372" i="2" l="1"/>
  <c r="R372" i="2"/>
  <c r="S372" i="2" s="1"/>
  <c r="J373" i="2"/>
  <c r="Y372" i="2"/>
  <c r="N373" i="2" s="1"/>
  <c r="V372" i="2"/>
  <c r="K373" i="2" s="1"/>
  <c r="X372" i="2"/>
  <c r="M373" i="2" s="1"/>
  <c r="W372" i="2"/>
  <c r="L373" i="2" s="1"/>
  <c r="O373" i="2" l="1"/>
  <c r="P373" i="2" s="1"/>
  <c r="U373" i="2" l="1"/>
  <c r="R373" i="2"/>
  <c r="S373" i="2" s="1"/>
  <c r="Q373" i="2"/>
  <c r="J374" i="2" l="1"/>
  <c r="V373" i="2"/>
  <c r="K374" i="2" s="1"/>
  <c r="Y373" i="2"/>
  <c r="N374" i="2" s="1"/>
  <c r="W373" i="2"/>
  <c r="L374" i="2" s="1"/>
  <c r="X373" i="2"/>
  <c r="M374" i="2" s="1"/>
  <c r="O374" i="2" l="1"/>
  <c r="P374" i="2" s="1"/>
  <c r="U374" i="2" s="1"/>
  <c r="Q374" i="2" l="1"/>
  <c r="R374" i="2"/>
  <c r="S374" i="2" s="1"/>
  <c r="J375" i="2"/>
  <c r="Y374" i="2"/>
  <c r="N375" i="2" s="1"/>
  <c r="W374" i="2"/>
  <c r="L375" i="2" s="1"/>
  <c r="X374" i="2"/>
  <c r="M375" i="2" s="1"/>
  <c r="V374" i="2"/>
  <c r="K375" i="2" s="1"/>
  <c r="O375" i="2" s="1"/>
  <c r="P375" i="2" s="1"/>
  <c r="Q375" i="2" l="1"/>
  <c r="R375" i="2"/>
  <c r="S375" i="2" s="1"/>
  <c r="U375" i="2"/>
  <c r="J376" i="2" l="1"/>
  <c r="V375" i="2"/>
  <c r="K376" i="2" s="1"/>
  <c r="Y375" i="2"/>
  <c r="N376" i="2" s="1"/>
  <c r="X375" i="2"/>
  <c r="M376" i="2" s="1"/>
  <c r="W375" i="2"/>
  <c r="L376" i="2" s="1"/>
  <c r="O376" i="2" l="1"/>
  <c r="P376" i="2" s="1"/>
  <c r="Q376" i="2" l="1"/>
  <c r="U376" i="2"/>
  <c r="R376" i="2"/>
  <c r="S376" i="2" s="1"/>
  <c r="J377" i="2" l="1"/>
  <c r="X376" i="2"/>
  <c r="M377" i="2" s="1"/>
  <c r="Y376" i="2"/>
  <c r="N377" i="2" s="1"/>
  <c r="V376" i="2"/>
  <c r="K377" i="2" s="1"/>
  <c r="W376" i="2"/>
  <c r="L377" i="2" s="1"/>
  <c r="O377" i="2" l="1"/>
  <c r="P377" i="2" s="1"/>
  <c r="Q377" i="2" s="1"/>
  <c r="R377" i="2" l="1"/>
  <c r="S377" i="2" s="1"/>
  <c r="U377" i="2"/>
  <c r="Y377" i="2" s="1"/>
  <c r="N378" i="2" s="1"/>
  <c r="J378" i="2"/>
  <c r="X377" i="2"/>
  <c r="M378" i="2" s="1"/>
  <c r="V377" i="2"/>
  <c r="K378" i="2" s="1"/>
  <c r="W377" i="2"/>
  <c r="L378" i="2" s="1"/>
  <c r="O378" i="2" l="1"/>
  <c r="P378" i="2" s="1"/>
  <c r="U378" i="2" l="1"/>
  <c r="R378" i="2"/>
  <c r="S378" i="2" s="1"/>
  <c r="Q378" i="2"/>
  <c r="J379" i="2" l="1"/>
  <c r="Y378" i="2"/>
  <c r="N379" i="2" s="1"/>
  <c r="W378" i="2"/>
  <c r="L379" i="2" s="1"/>
  <c r="X378" i="2"/>
  <c r="M379" i="2" s="1"/>
  <c r="V378" i="2"/>
  <c r="K379" i="2" s="1"/>
  <c r="O379" i="2" l="1"/>
  <c r="P379" i="2" s="1"/>
  <c r="R379" i="2" l="1"/>
  <c r="S379" i="2" s="1"/>
  <c r="U379" i="2"/>
  <c r="Q379" i="2"/>
  <c r="J380" i="2" l="1"/>
  <c r="X379" i="2"/>
  <c r="M380" i="2" s="1"/>
  <c r="Y379" i="2"/>
  <c r="N380" i="2" s="1"/>
  <c r="W379" i="2"/>
  <c r="L380" i="2" s="1"/>
  <c r="V379" i="2"/>
  <c r="K380" i="2" s="1"/>
  <c r="O380" i="2" l="1"/>
  <c r="P380" i="2" s="1"/>
  <c r="U380" i="2" s="1"/>
  <c r="R380" i="2" l="1"/>
  <c r="S380" i="2" s="1"/>
  <c r="Q380" i="2"/>
  <c r="J381" i="2"/>
  <c r="W380" i="2"/>
  <c r="L381" i="2" s="1"/>
  <c r="Y380" i="2"/>
  <c r="N381" i="2" s="1"/>
  <c r="X380" i="2"/>
  <c r="M381" i="2" s="1"/>
  <c r="V380" i="2"/>
  <c r="K381" i="2" s="1"/>
  <c r="O381" i="2" l="1"/>
  <c r="P381" i="2" s="1"/>
  <c r="U381" i="2" s="1"/>
  <c r="Q381" i="2" l="1"/>
  <c r="R381" i="2"/>
  <c r="S381" i="2" s="1"/>
  <c r="J382" i="2"/>
  <c r="Y381" i="2"/>
  <c r="N382" i="2" s="1"/>
  <c r="W381" i="2"/>
  <c r="L382" i="2" s="1"/>
  <c r="V381" i="2"/>
  <c r="K382" i="2" s="1"/>
  <c r="X381" i="2"/>
  <c r="M382" i="2" s="1"/>
  <c r="O382" i="2" l="1"/>
  <c r="P382" i="2" s="1"/>
  <c r="Q382" i="2" s="1"/>
  <c r="R382" i="2" l="1"/>
  <c r="S382" i="2" s="1"/>
  <c r="U382" i="2"/>
  <c r="Y382" i="2" s="1"/>
  <c r="N383" i="2" s="1"/>
  <c r="J383" i="2"/>
  <c r="W382" i="2"/>
  <c r="L383" i="2" s="1"/>
  <c r="X382" i="2" l="1"/>
  <c r="M383" i="2" s="1"/>
  <c r="V382" i="2"/>
  <c r="K383" i="2" s="1"/>
  <c r="O383" i="2"/>
  <c r="P383" i="2" s="1"/>
  <c r="U383" i="2" l="1"/>
  <c r="R383" i="2"/>
  <c r="S383" i="2" s="1"/>
  <c r="Q383" i="2"/>
  <c r="J384" i="2" l="1"/>
  <c r="W383" i="2"/>
  <c r="L384" i="2" s="1"/>
  <c r="X383" i="2"/>
  <c r="M384" i="2" s="1"/>
  <c r="Y383" i="2"/>
  <c r="N384" i="2" s="1"/>
  <c r="V383" i="2"/>
  <c r="K384" i="2" s="1"/>
  <c r="O384" i="2" s="1"/>
  <c r="P384" i="2" s="1"/>
  <c r="Q384" i="2" l="1"/>
  <c r="U384" i="2"/>
  <c r="R384" i="2"/>
  <c r="S384" i="2" s="1"/>
  <c r="J385" i="2" l="1"/>
  <c r="X384" i="2"/>
  <c r="M385" i="2" s="1"/>
  <c r="Y384" i="2"/>
  <c r="N385" i="2" s="1"/>
  <c r="W384" i="2"/>
  <c r="L385" i="2" s="1"/>
  <c r="V384" i="2"/>
  <c r="K385" i="2" s="1"/>
  <c r="O385" i="2" l="1"/>
  <c r="P385" i="2" s="1"/>
  <c r="U385" i="2" s="1"/>
  <c r="Q385" i="2" l="1"/>
  <c r="R385" i="2"/>
  <c r="S385" i="2" s="1"/>
  <c r="J386" i="2"/>
  <c r="W385" i="2"/>
  <c r="L386" i="2" s="1"/>
  <c r="X385" i="2"/>
  <c r="M386" i="2" s="1"/>
  <c r="V385" i="2"/>
  <c r="K386" i="2" s="1"/>
  <c r="Y385" i="2"/>
  <c r="N386" i="2" s="1"/>
  <c r="O386" i="2" l="1"/>
  <c r="P386" i="2" s="1"/>
  <c r="Q386" i="2" s="1"/>
  <c r="U386" i="2" l="1"/>
  <c r="R386" i="2"/>
  <c r="S386" i="2" s="1"/>
  <c r="J387" i="2"/>
  <c r="Y386" i="2"/>
  <c r="N387" i="2" s="1"/>
  <c r="V386" i="2"/>
  <c r="K387" i="2" s="1"/>
  <c r="W386" i="2"/>
  <c r="L387" i="2" s="1"/>
  <c r="X386" i="2"/>
  <c r="M387" i="2" s="1"/>
  <c r="O387" i="2" l="1"/>
  <c r="P387" i="2" s="1"/>
  <c r="R387" i="2" l="1"/>
  <c r="S387" i="2" s="1"/>
  <c r="Q387" i="2"/>
  <c r="U387" i="2"/>
  <c r="J388" i="2" l="1"/>
  <c r="Y387" i="2"/>
  <c r="N388" i="2" s="1"/>
  <c r="X387" i="2"/>
  <c r="M388" i="2" s="1"/>
  <c r="V387" i="2"/>
  <c r="K388" i="2" s="1"/>
  <c r="W387" i="2"/>
  <c r="L388" i="2" s="1"/>
  <c r="O388" i="2" l="1"/>
  <c r="P388" i="2" s="1"/>
  <c r="R388" i="2" s="1"/>
  <c r="S388" i="2" s="1"/>
  <c r="U388" i="2" l="1"/>
  <c r="Q388" i="2"/>
  <c r="J389" i="2"/>
  <c r="Y388" i="2"/>
  <c r="N389" i="2" s="1"/>
  <c r="X388" i="2"/>
  <c r="M389" i="2" s="1"/>
  <c r="V388" i="2"/>
  <c r="K389" i="2" s="1"/>
  <c r="W388" i="2"/>
  <c r="L389" i="2" s="1"/>
  <c r="O389" i="2" l="1"/>
  <c r="P389" i="2" s="1"/>
  <c r="R389" i="2" s="1"/>
  <c r="S389" i="2" s="1"/>
  <c r="U389" i="2" l="1"/>
  <c r="Q389" i="2"/>
  <c r="J390" i="2"/>
  <c r="Y389" i="2"/>
  <c r="N390" i="2" s="1"/>
  <c r="V389" i="2"/>
  <c r="K390" i="2" s="1"/>
  <c r="X389" i="2"/>
  <c r="M390" i="2" s="1"/>
  <c r="W389" i="2"/>
  <c r="L390" i="2" s="1"/>
  <c r="O390" i="2" l="1"/>
  <c r="P390" i="2" s="1"/>
  <c r="Q390" i="2" l="1"/>
  <c r="U390" i="2"/>
  <c r="R390" i="2"/>
  <c r="S390" i="2" s="1"/>
  <c r="J391" i="2" l="1"/>
  <c r="V390" i="2"/>
  <c r="K391" i="2" s="1"/>
  <c r="Y390" i="2"/>
  <c r="N391" i="2" s="1"/>
  <c r="W390" i="2"/>
  <c r="L391" i="2" s="1"/>
  <c r="X390" i="2"/>
  <c r="M391" i="2" s="1"/>
  <c r="O391" i="2" l="1"/>
  <c r="P391" i="2" s="1"/>
  <c r="R391" i="2" l="1"/>
  <c r="S391" i="2" s="1"/>
  <c r="U391" i="2"/>
  <c r="Q391" i="2"/>
  <c r="J392" i="2" l="1"/>
  <c r="X391" i="2"/>
  <c r="M392" i="2" s="1"/>
  <c r="V391" i="2"/>
  <c r="K392" i="2" s="1"/>
  <c r="Y391" i="2"/>
  <c r="N392" i="2" s="1"/>
  <c r="W391" i="2"/>
  <c r="L392" i="2" s="1"/>
  <c r="O392" i="2" l="1"/>
  <c r="P392" i="2" s="1"/>
  <c r="Q392" i="2" l="1"/>
  <c r="U392" i="2"/>
  <c r="R392" i="2"/>
  <c r="S392" i="2" s="1"/>
  <c r="J393" i="2" l="1"/>
  <c r="W392" i="2"/>
  <c r="L393" i="2" s="1"/>
  <c r="X392" i="2"/>
  <c r="M393" i="2" s="1"/>
  <c r="Y392" i="2"/>
  <c r="N393" i="2" s="1"/>
  <c r="V392" i="2"/>
  <c r="K393" i="2" s="1"/>
  <c r="O393" i="2" l="1"/>
  <c r="P393" i="2" s="1"/>
  <c r="Q393" i="2" s="1"/>
  <c r="U393" i="2" l="1"/>
  <c r="R393" i="2"/>
  <c r="S393" i="2" s="1"/>
  <c r="J394" i="2"/>
  <c r="W393" i="2"/>
  <c r="L394" i="2" s="1"/>
  <c r="Y393" i="2"/>
  <c r="N394" i="2" s="1"/>
  <c r="V393" i="2"/>
  <c r="K394" i="2" s="1"/>
  <c r="X393" i="2"/>
  <c r="M394" i="2" s="1"/>
  <c r="O394" i="2" l="1"/>
  <c r="P394" i="2" s="1"/>
  <c r="R394" i="2" l="1"/>
  <c r="S394" i="2" s="1"/>
  <c r="U394" i="2"/>
  <c r="Q394" i="2"/>
  <c r="J395" i="2" l="1"/>
  <c r="Y394" i="2"/>
  <c r="N395" i="2" s="1"/>
  <c r="V394" i="2"/>
  <c r="K395" i="2" s="1"/>
  <c r="X394" i="2"/>
  <c r="M395" i="2" s="1"/>
  <c r="W394" i="2"/>
  <c r="L395" i="2" s="1"/>
  <c r="O395" i="2" l="1"/>
  <c r="P395" i="2" s="1"/>
  <c r="Q395" i="2" l="1"/>
  <c r="R395" i="2"/>
  <c r="S395" i="2" s="1"/>
  <c r="U395" i="2"/>
  <c r="J396" i="2" l="1"/>
  <c r="X395" i="2"/>
  <c r="M396" i="2" s="1"/>
  <c r="Y395" i="2"/>
  <c r="N396" i="2" s="1"/>
  <c r="W395" i="2"/>
  <c r="L396" i="2" s="1"/>
  <c r="V395" i="2"/>
  <c r="K396" i="2" s="1"/>
  <c r="O396" i="2" l="1"/>
  <c r="P396" i="2" s="1"/>
  <c r="R396" i="2" s="1"/>
  <c r="S396" i="2" s="1"/>
  <c r="U396" i="2" l="1"/>
  <c r="Q396" i="2"/>
  <c r="J397" i="2"/>
  <c r="Y396" i="2"/>
  <c r="N397" i="2" s="1"/>
  <c r="W396" i="2"/>
  <c r="L397" i="2" s="1"/>
  <c r="X396" i="2"/>
  <c r="M397" i="2" s="1"/>
  <c r="V396" i="2"/>
  <c r="K397" i="2" s="1"/>
  <c r="O397" i="2" l="1"/>
  <c r="P397" i="2" s="1"/>
  <c r="Q397" i="2" l="1"/>
  <c r="R397" i="2"/>
  <c r="S397" i="2" s="1"/>
  <c r="U397" i="2"/>
  <c r="J398" i="2" l="1"/>
  <c r="V397" i="2"/>
  <c r="K398" i="2" s="1"/>
  <c r="X397" i="2"/>
  <c r="M398" i="2" s="1"/>
  <c r="Y397" i="2"/>
  <c r="N398" i="2" s="1"/>
  <c r="W397" i="2"/>
  <c r="L398" i="2" s="1"/>
  <c r="O398" i="2" l="1"/>
  <c r="P398" i="2" s="1"/>
  <c r="R398" i="2" l="1"/>
  <c r="S398" i="2" s="1"/>
  <c r="Q398" i="2"/>
  <c r="U398" i="2"/>
  <c r="J399" i="2" l="1"/>
  <c r="W398" i="2"/>
  <c r="L399" i="2" s="1"/>
  <c r="V398" i="2"/>
  <c r="K399" i="2" s="1"/>
  <c r="Y398" i="2"/>
  <c r="N399" i="2" s="1"/>
  <c r="X398" i="2"/>
  <c r="M399" i="2" s="1"/>
  <c r="O399" i="2" l="1"/>
  <c r="P399" i="2" s="1"/>
  <c r="Q399" i="2" l="1"/>
  <c r="R399" i="2"/>
  <c r="S399" i="2" s="1"/>
  <c r="U399" i="2"/>
  <c r="J400" i="2" l="1"/>
  <c r="Y399" i="2"/>
  <c r="N400" i="2" s="1"/>
  <c r="X399" i="2"/>
  <c r="M400" i="2" s="1"/>
  <c r="W399" i="2"/>
  <c r="L400" i="2" s="1"/>
  <c r="V399" i="2"/>
  <c r="K400" i="2" s="1"/>
  <c r="O400" i="2" l="1"/>
  <c r="P400" i="2" s="1"/>
  <c r="R400" i="2" l="1"/>
  <c r="S400" i="2" s="1"/>
  <c r="U400" i="2"/>
  <c r="Q400" i="2"/>
  <c r="J401" i="2" l="1"/>
  <c r="W400" i="2"/>
  <c r="L401" i="2" s="1"/>
  <c r="X400" i="2"/>
  <c r="M401" i="2" s="1"/>
  <c r="Y400" i="2"/>
  <c r="N401" i="2" s="1"/>
  <c r="V400" i="2"/>
  <c r="K401" i="2" s="1"/>
  <c r="O401" i="2" l="1"/>
  <c r="P401" i="2" s="1"/>
  <c r="Q401" i="2" s="1"/>
  <c r="U401" i="2" l="1"/>
  <c r="R401" i="2"/>
  <c r="S401" i="2" s="1"/>
  <c r="J402" i="2"/>
  <c r="Y401" i="2"/>
  <c r="N402" i="2" s="1"/>
  <c r="V401" i="2"/>
  <c r="K402" i="2" s="1"/>
  <c r="X401" i="2"/>
  <c r="M402" i="2" s="1"/>
  <c r="W401" i="2"/>
  <c r="L402" i="2" s="1"/>
  <c r="O402" i="2" l="1"/>
  <c r="P402" i="2" s="1"/>
  <c r="U402" i="2" l="1"/>
  <c r="R402" i="2"/>
  <c r="S402" i="2" s="1"/>
  <c r="Q402" i="2"/>
  <c r="J403" i="2" l="1"/>
  <c r="Y402" i="2"/>
  <c r="N403" i="2" s="1"/>
  <c r="X402" i="2"/>
  <c r="M403" i="2" s="1"/>
  <c r="W402" i="2"/>
  <c r="L403" i="2" s="1"/>
  <c r="V402" i="2"/>
  <c r="K403" i="2" s="1"/>
  <c r="O403" i="2" l="1"/>
  <c r="P403" i="2" s="1"/>
  <c r="R403" i="2" s="1"/>
  <c r="S403" i="2" s="1"/>
  <c r="Q403" i="2" l="1"/>
  <c r="U403" i="2"/>
  <c r="W403" i="2" s="1"/>
  <c r="L404" i="2" s="1"/>
  <c r="Y403" i="2"/>
  <c r="N404" i="2" s="1"/>
  <c r="V403" i="2"/>
  <c r="K404" i="2" s="1"/>
  <c r="X403" i="2"/>
  <c r="M404" i="2" s="1"/>
  <c r="J404" i="2" l="1"/>
  <c r="O404" i="2"/>
  <c r="P404" i="2" s="1"/>
  <c r="R404" i="2" l="1"/>
  <c r="S404" i="2" s="1"/>
  <c r="U404" i="2"/>
  <c r="Q404" i="2"/>
  <c r="AB6" i="2" s="1" a="1"/>
  <c r="AB6" i="2" s="1"/>
  <c r="J405" i="2" l="1"/>
  <c r="Y404" i="2"/>
  <c r="N405" i="2" s="1"/>
  <c r="V404" i="2"/>
  <c r="K405" i="2" s="1"/>
  <c r="X404" i="2"/>
  <c r="M405" i="2" s="1"/>
  <c r="W404" i="2"/>
  <c r="L405" i="2" s="1"/>
  <c r="O405" i="2" l="1"/>
  <c r="P405" i="2" s="1"/>
  <c r="R405" i="2" l="1"/>
  <c r="S405" i="2" s="1"/>
  <c r="U405" i="2"/>
  <c r="Q405" i="2"/>
  <c r="J406" i="2" l="1"/>
  <c r="V405" i="2"/>
  <c r="K406" i="2" s="1"/>
  <c r="Y405" i="2"/>
  <c r="N406" i="2" s="1"/>
  <c r="X405" i="2"/>
  <c r="M406" i="2" s="1"/>
  <c r="W405" i="2"/>
  <c r="L406" i="2" s="1"/>
  <c r="O406" i="2" l="1"/>
  <c r="P406" i="2" s="1"/>
  <c r="Q406" i="2" l="1"/>
  <c r="U406" i="2"/>
  <c r="R406" i="2"/>
  <c r="S406" i="2" s="1"/>
  <c r="J407" i="2" l="1"/>
  <c r="Y406" i="2"/>
  <c r="N407" i="2" s="1"/>
  <c r="W406" i="2"/>
  <c r="L407" i="2" s="1"/>
  <c r="V406" i="2"/>
  <c r="K407" i="2" s="1"/>
  <c r="X406" i="2"/>
  <c r="M407" i="2" s="1"/>
  <c r="O407" i="2" l="1"/>
  <c r="P407" i="2" s="1"/>
  <c r="U407" i="2" s="1"/>
  <c r="Q407" i="2" l="1"/>
  <c r="R407" i="2"/>
  <c r="S407" i="2" s="1"/>
  <c r="J408" i="2"/>
  <c r="X407" i="2"/>
  <c r="M408" i="2" s="1"/>
  <c r="V407" i="2"/>
  <c r="K408" i="2" s="1"/>
  <c r="Y407" i="2"/>
  <c r="N408" i="2" s="1"/>
  <c r="W407" i="2"/>
  <c r="L408" i="2" s="1"/>
  <c r="O408" i="2" l="1"/>
  <c r="P408" i="2" s="1"/>
  <c r="U408" i="2" l="1"/>
  <c r="Q408" i="2"/>
  <c r="R408" i="2"/>
  <c r="S408" i="2" s="1"/>
  <c r="J409" i="2" l="1"/>
  <c r="W408" i="2"/>
  <c r="L409" i="2" s="1"/>
  <c r="V408" i="2"/>
  <c r="K409" i="2" s="1"/>
  <c r="Y408" i="2"/>
  <c r="N409" i="2" s="1"/>
  <c r="X408" i="2"/>
  <c r="M409" i="2" s="1"/>
  <c r="O409" i="2" l="1"/>
  <c r="P409" i="2" s="1"/>
  <c r="R409" i="2" l="1"/>
  <c r="S409" i="2" s="1"/>
  <c r="U409" i="2"/>
  <c r="Q409" i="2"/>
  <c r="J410" i="2" l="1"/>
  <c r="Y409" i="2"/>
  <c r="N410" i="2" s="1"/>
  <c r="X409" i="2"/>
  <c r="M410" i="2" s="1"/>
  <c r="W409" i="2"/>
  <c r="L410" i="2" s="1"/>
  <c r="V409" i="2"/>
  <c r="K410" i="2" s="1"/>
  <c r="O410" i="2" l="1"/>
  <c r="P410" i="2" s="1"/>
  <c r="Q410" i="2" s="1"/>
  <c r="U410" i="2" l="1"/>
  <c r="R410" i="2"/>
  <c r="S410" i="2" s="1"/>
  <c r="J411" i="2"/>
  <c r="Y410" i="2"/>
  <c r="N411" i="2" s="1"/>
  <c r="W410" i="2"/>
  <c r="L411" i="2" s="1"/>
  <c r="V410" i="2"/>
  <c r="K411" i="2" s="1"/>
  <c r="X410" i="2"/>
  <c r="M411" i="2" s="1"/>
  <c r="O411" i="2" l="1"/>
  <c r="P411" i="2" s="1"/>
  <c r="U411" i="2" s="1"/>
  <c r="Q411" i="2" l="1"/>
  <c r="R411" i="2"/>
  <c r="S411" i="2" s="1"/>
  <c r="J412" i="2"/>
  <c r="W411" i="2"/>
  <c r="L412" i="2" s="1"/>
  <c r="X411" i="2"/>
  <c r="M412" i="2" s="1"/>
  <c r="Y411" i="2"/>
  <c r="N412" i="2" s="1"/>
  <c r="V411" i="2"/>
  <c r="K412" i="2" s="1"/>
  <c r="O412" i="2" l="1"/>
  <c r="P412" i="2" s="1"/>
  <c r="R412" i="2" s="1"/>
  <c r="S412" i="2" s="1"/>
  <c r="Q412" i="2" l="1"/>
  <c r="U412" i="2"/>
  <c r="J413" i="2" s="1"/>
  <c r="Y412" i="2"/>
  <c r="N413" i="2" s="1"/>
  <c r="W412" i="2"/>
  <c r="L413" i="2" s="1"/>
  <c r="X412" i="2"/>
  <c r="M413" i="2" s="1"/>
  <c r="V412" i="2" l="1"/>
  <c r="K413" i="2" s="1"/>
  <c r="O413" i="2"/>
  <c r="P413" i="2" s="1"/>
  <c r="U413" i="2" l="1"/>
  <c r="Q413" i="2"/>
  <c r="R413" i="2"/>
  <c r="S413" i="2" s="1"/>
  <c r="J414" i="2" l="1"/>
  <c r="Y413" i="2"/>
  <c r="N414" i="2" s="1"/>
  <c r="W413" i="2"/>
  <c r="L414" i="2" s="1"/>
  <c r="V413" i="2"/>
  <c r="K414" i="2" s="1"/>
  <c r="X413" i="2"/>
  <c r="M414" i="2" s="1"/>
  <c r="O414" i="2" l="1"/>
  <c r="P414" i="2" s="1"/>
  <c r="U414" i="2" l="1"/>
  <c r="Q414" i="2"/>
  <c r="R414" i="2"/>
  <c r="S414" i="2" s="1"/>
  <c r="J415" i="2" l="1"/>
  <c r="Y414" i="2"/>
  <c r="N415" i="2" s="1"/>
  <c r="W414" i="2"/>
  <c r="L415" i="2" s="1"/>
  <c r="X414" i="2"/>
  <c r="M415" i="2" s="1"/>
  <c r="V414" i="2"/>
  <c r="K415" i="2" s="1"/>
  <c r="O415" i="2" l="1"/>
  <c r="P415" i="2" s="1"/>
  <c r="R415" i="2" s="1"/>
  <c r="S415" i="2" s="1"/>
  <c r="U415" i="2" l="1"/>
  <c r="Q415" i="2"/>
  <c r="J416" i="2"/>
  <c r="Y415" i="2"/>
  <c r="N416" i="2" s="1"/>
  <c r="V415" i="2"/>
  <c r="K416" i="2" s="1"/>
  <c r="X415" i="2"/>
  <c r="M416" i="2" s="1"/>
  <c r="W415" i="2"/>
  <c r="L416" i="2" s="1"/>
  <c r="O416" i="2" l="1"/>
  <c r="P416" i="2" s="1"/>
  <c r="R416" i="2" l="1"/>
  <c r="S416" i="2" s="1"/>
  <c r="Q416" i="2"/>
  <c r="U416" i="2"/>
  <c r="J417" i="2" l="1"/>
  <c r="V416" i="2"/>
  <c r="K417" i="2" s="1"/>
  <c r="Y416" i="2"/>
  <c r="N417" i="2" s="1"/>
  <c r="W416" i="2"/>
  <c r="L417" i="2" s="1"/>
  <c r="X416" i="2"/>
  <c r="M417" i="2" s="1"/>
  <c r="O417" i="2" l="1"/>
  <c r="P417" i="2" s="1"/>
  <c r="Q417" i="2" l="1"/>
  <c r="R417" i="2"/>
  <c r="S417" i="2" s="1"/>
  <c r="U417" i="2"/>
  <c r="J418" i="2" l="1"/>
  <c r="Y417" i="2"/>
  <c r="N418" i="2" s="1"/>
  <c r="W417" i="2"/>
  <c r="L418" i="2" s="1"/>
  <c r="V417" i="2"/>
  <c r="K418" i="2" s="1"/>
  <c r="X417" i="2"/>
  <c r="M418" i="2" s="1"/>
  <c r="O418" i="2" l="1"/>
  <c r="P418" i="2" s="1"/>
  <c r="U418" i="2" l="1"/>
  <c r="R418" i="2"/>
  <c r="S418" i="2" s="1"/>
  <c r="Q418" i="2"/>
  <c r="J419" i="2" l="1"/>
  <c r="Y418" i="2"/>
  <c r="N419" i="2" s="1"/>
  <c r="V418" i="2"/>
  <c r="K419" i="2" s="1"/>
  <c r="W418" i="2"/>
  <c r="L419" i="2" s="1"/>
  <c r="X418" i="2"/>
  <c r="M419" i="2" s="1"/>
  <c r="O419" i="2" l="1"/>
  <c r="P419" i="2" s="1"/>
  <c r="Q419" i="2" l="1"/>
  <c r="U419" i="2"/>
  <c r="R419" i="2"/>
  <c r="S419" i="2" s="1"/>
  <c r="J420" i="2" l="1"/>
  <c r="V419" i="2"/>
  <c r="K420" i="2" s="1"/>
  <c r="W419" i="2"/>
  <c r="L420" i="2" s="1"/>
  <c r="Y419" i="2"/>
  <c r="N420" i="2" s="1"/>
  <c r="X419" i="2"/>
  <c r="M420" i="2" s="1"/>
  <c r="O420" i="2" l="1"/>
  <c r="P420" i="2" s="1"/>
  <c r="U420" i="2" l="1"/>
  <c r="Q420" i="2"/>
  <c r="R420" i="2"/>
  <c r="S420" i="2" s="1"/>
  <c r="J421" i="2" l="1"/>
  <c r="W420" i="2"/>
  <c r="L421" i="2" s="1"/>
  <c r="Y420" i="2"/>
  <c r="N421" i="2" s="1"/>
  <c r="V420" i="2"/>
  <c r="K421" i="2" s="1"/>
  <c r="X420" i="2"/>
  <c r="M421" i="2" s="1"/>
  <c r="O421" i="2" l="1"/>
  <c r="P421" i="2" s="1"/>
  <c r="R421" i="2" l="1"/>
  <c r="S421" i="2" s="1"/>
  <c r="Q421" i="2"/>
  <c r="U421" i="2"/>
  <c r="J422" i="2" l="1"/>
  <c r="Y421" i="2"/>
  <c r="N422" i="2" s="1"/>
  <c r="X421" i="2"/>
  <c r="M422" i="2" s="1"/>
  <c r="V421" i="2"/>
  <c r="K422" i="2" s="1"/>
  <c r="W421" i="2"/>
  <c r="L422" i="2" s="1"/>
  <c r="O422" i="2" l="1"/>
  <c r="P422" i="2" s="1"/>
  <c r="R422" i="2" s="1"/>
  <c r="S422" i="2" s="1"/>
  <c r="Q422" i="2" l="1"/>
  <c r="U422" i="2"/>
  <c r="J423" i="2" s="1"/>
  <c r="W422" i="2"/>
  <c r="L423" i="2" s="1"/>
  <c r="X422" i="2" l="1"/>
  <c r="M423" i="2" s="1"/>
  <c r="Y422" i="2"/>
  <c r="N423" i="2" s="1"/>
  <c r="V422" i="2"/>
  <c r="K423" i="2" s="1"/>
  <c r="O423" i="2" s="1"/>
  <c r="P423" i="2" s="1"/>
  <c r="U423" i="2" s="1"/>
  <c r="Q423" i="2" l="1"/>
  <c r="R423" i="2"/>
  <c r="S423" i="2" s="1"/>
  <c r="J424" i="2"/>
  <c r="Y423" i="2"/>
  <c r="N424" i="2" s="1"/>
  <c r="V423" i="2"/>
  <c r="K424" i="2" s="1"/>
  <c r="W423" i="2"/>
  <c r="L424" i="2" s="1"/>
  <c r="X423" i="2"/>
  <c r="M424" i="2" s="1"/>
  <c r="O424" i="2" l="1"/>
  <c r="P424" i="2" s="1"/>
  <c r="Q424" i="2" l="1"/>
  <c r="R424" i="2"/>
  <c r="S424" i="2" s="1"/>
  <c r="U424" i="2"/>
  <c r="J425" i="2" l="1"/>
  <c r="Y424" i="2"/>
  <c r="N425" i="2" s="1"/>
  <c r="V424" i="2"/>
  <c r="K425" i="2" s="1"/>
  <c r="X424" i="2"/>
  <c r="M425" i="2" s="1"/>
  <c r="W424" i="2"/>
  <c r="L425" i="2" s="1"/>
  <c r="O425" i="2" l="1"/>
  <c r="P425" i="2" s="1"/>
  <c r="Q425" i="2" l="1"/>
  <c r="R425" i="2"/>
  <c r="S425" i="2" s="1"/>
  <c r="U425" i="2"/>
  <c r="J426" i="2" l="1"/>
  <c r="X425" i="2"/>
  <c r="M426" i="2" s="1"/>
  <c r="V425" i="2"/>
  <c r="K426" i="2" s="1"/>
  <c r="W425" i="2"/>
  <c r="L426" i="2" s="1"/>
  <c r="Y425" i="2"/>
  <c r="N426" i="2" s="1"/>
  <c r="O426" i="2" l="1"/>
  <c r="P426" i="2" s="1"/>
  <c r="R426" i="2" l="1"/>
  <c r="S426" i="2" s="1"/>
  <c r="U426" i="2"/>
  <c r="Q426" i="2"/>
  <c r="J427" i="2" l="1"/>
  <c r="Y426" i="2"/>
  <c r="N427" i="2" s="1"/>
  <c r="X426" i="2"/>
  <c r="M427" i="2" s="1"/>
  <c r="V426" i="2"/>
  <c r="K427" i="2" s="1"/>
  <c r="W426" i="2"/>
  <c r="L427" i="2" s="1"/>
  <c r="O427" i="2" l="1"/>
  <c r="P427" i="2" s="1"/>
  <c r="U427" i="2" l="1"/>
  <c r="R427" i="2"/>
  <c r="S427" i="2" s="1"/>
  <c r="Q427" i="2"/>
  <c r="J428" i="2" l="1"/>
  <c r="Y427" i="2"/>
  <c r="N428" i="2" s="1"/>
  <c r="V427" i="2"/>
  <c r="K428" i="2" s="1"/>
  <c r="W427" i="2"/>
  <c r="L428" i="2" s="1"/>
  <c r="X427" i="2"/>
  <c r="M428" i="2" s="1"/>
  <c r="O428" i="2" l="1"/>
  <c r="P428" i="2" s="1"/>
  <c r="U428" i="2" l="1"/>
  <c r="R428" i="2"/>
  <c r="S428" i="2" s="1"/>
  <c r="Q428" i="2"/>
  <c r="J429" i="2" l="1"/>
  <c r="Y428" i="2"/>
  <c r="N429" i="2" s="1"/>
  <c r="V428" i="2"/>
  <c r="K429" i="2" s="1"/>
  <c r="X428" i="2"/>
  <c r="M429" i="2" s="1"/>
  <c r="W428" i="2"/>
  <c r="L429" i="2" s="1"/>
  <c r="O429" i="2" l="1"/>
  <c r="P429" i="2" s="1"/>
  <c r="Q429" i="2" l="1"/>
  <c r="R429" i="2"/>
  <c r="S429" i="2" s="1"/>
  <c r="U429" i="2"/>
  <c r="J430" i="2" l="1"/>
  <c r="W429" i="2"/>
  <c r="L430" i="2" s="1"/>
  <c r="V429" i="2"/>
  <c r="K430" i="2" s="1"/>
  <c r="Y429" i="2"/>
  <c r="N430" i="2" s="1"/>
  <c r="X429" i="2"/>
  <c r="M430" i="2" s="1"/>
  <c r="O430" i="2" l="1"/>
  <c r="P430" i="2" s="1"/>
  <c r="Q430" i="2" l="1"/>
  <c r="R430" i="2"/>
  <c r="S430" i="2" s="1"/>
  <c r="U430" i="2"/>
  <c r="J431" i="2" l="1"/>
  <c r="Y430" i="2"/>
  <c r="N431" i="2" s="1"/>
  <c r="X430" i="2"/>
  <c r="M431" i="2" s="1"/>
  <c r="V430" i="2"/>
  <c r="K431" i="2" s="1"/>
  <c r="W430" i="2"/>
  <c r="L431" i="2" s="1"/>
  <c r="O431" i="2" l="1"/>
  <c r="P431" i="2" s="1"/>
  <c r="R431" i="2" s="1"/>
  <c r="S431" i="2" s="1"/>
  <c r="Q431" i="2" l="1"/>
  <c r="U431" i="2"/>
  <c r="J432" i="2" s="1"/>
  <c r="Y431" i="2"/>
  <c r="N432" i="2" s="1"/>
  <c r="W431" i="2"/>
  <c r="L432" i="2" s="1"/>
  <c r="X431" i="2"/>
  <c r="M432" i="2" s="1"/>
  <c r="V431" i="2" l="1"/>
  <c r="K432" i="2" s="1"/>
  <c r="O432" i="2"/>
  <c r="P432" i="2" s="1"/>
  <c r="Q432" i="2" l="1"/>
  <c r="R432" i="2"/>
  <c r="S432" i="2" s="1"/>
  <c r="U432" i="2"/>
  <c r="J433" i="2" l="1"/>
  <c r="Y432" i="2"/>
  <c r="N433" i="2" s="1"/>
  <c r="V432" i="2"/>
  <c r="K433" i="2" s="1"/>
  <c r="W432" i="2"/>
  <c r="L433" i="2" s="1"/>
  <c r="X432" i="2"/>
  <c r="M433" i="2" s="1"/>
  <c r="O433" i="2" l="1"/>
  <c r="P433" i="2" s="1"/>
  <c r="R433" i="2" l="1"/>
  <c r="S433" i="2" s="1"/>
  <c r="U433" i="2"/>
  <c r="Q433" i="2"/>
  <c r="J434" i="2" l="1"/>
  <c r="Y433" i="2"/>
  <c r="N434" i="2" s="1"/>
  <c r="W433" i="2"/>
  <c r="L434" i="2" s="1"/>
  <c r="V433" i="2"/>
  <c r="K434" i="2" s="1"/>
  <c r="X433" i="2"/>
  <c r="M434" i="2" s="1"/>
  <c r="O434" i="2" l="1"/>
  <c r="P434" i="2" s="1"/>
  <c r="R434" i="2" l="1"/>
  <c r="S434" i="2" s="1"/>
  <c r="Q434" i="2"/>
  <c r="U434" i="2"/>
  <c r="J435" i="2" l="1"/>
  <c r="Y434" i="2"/>
  <c r="N435" i="2" s="1"/>
  <c r="W434" i="2"/>
  <c r="L435" i="2" s="1"/>
  <c r="X434" i="2"/>
  <c r="M435" i="2" s="1"/>
  <c r="V434" i="2"/>
  <c r="K435" i="2" s="1"/>
  <c r="O435" i="2" l="1"/>
  <c r="P435" i="2" s="1"/>
  <c r="R435" i="2" s="1"/>
  <c r="S435" i="2" s="1"/>
  <c r="U435" i="2" l="1"/>
  <c r="Q435" i="2"/>
  <c r="J436" i="2"/>
  <c r="W435" i="2"/>
  <c r="L436" i="2" s="1"/>
  <c r="Y435" i="2"/>
  <c r="N436" i="2" s="1"/>
  <c r="V435" i="2"/>
  <c r="K436" i="2" s="1"/>
  <c r="X435" i="2"/>
  <c r="M436" i="2" s="1"/>
  <c r="O436" i="2" l="1"/>
  <c r="P436" i="2" s="1"/>
  <c r="U436" i="2" l="1"/>
  <c r="R436" i="2"/>
  <c r="S436" i="2" s="1"/>
  <c r="Q436" i="2"/>
  <c r="J437" i="2" l="1"/>
  <c r="W436" i="2"/>
  <c r="L437" i="2" s="1"/>
  <c r="X436" i="2"/>
  <c r="M437" i="2" s="1"/>
  <c r="Y436" i="2"/>
  <c r="N437" i="2" s="1"/>
  <c r="V436" i="2"/>
  <c r="K437" i="2" s="1"/>
  <c r="O437" i="2" l="1"/>
  <c r="P437" i="2" s="1"/>
  <c r="U437" i="2" s="1"/>
  <c r="R437" i="2" l="1"/>
  <c r="S437" i="2" s="1"/>
  <c r="Q437" i="2"/>
  <c r="J438" i="2"/>
  <c r="Y437" i="2"/>
  <c r="N438" i="2" s="1"/>
  <c r="W437" i="2"/>
  <c r="L438" i="2" s="1"/>
  <c r="V437" i="2"/>
  <c r="K438" i="2" s="1"/>
  <c r="X437" i="2"/>
  <c r="M438" i="2" s="1"/>
  <c r="O438" i="2" l="1"/>
  <c r="P438" i="2" s="1"/>
  <c r="U438" i="2" l="1"/>
  <c r="R438" i="2"/>
  <c r="S438" i="2" s="1"/>
  <c r="Q438" i="2"/>
  <c r="J439" i="2" l="1"/>
  <c r="Y438" i="2"/>
  <c r="N439" i="2" s="1"/>
  <c r="X438" i="2"/>
  <c r="M439" i="2" s="1"/>
  <c r="W438" i="2"/>
  <c r="L439" i="2" s="1"/>
  <c r="V438" i="2"/>
  <c r="K439" i="2" s="1"/>
  <c r="O439" i="2" l="1"/>
  <c r="P439" i="2" s="1"/>
  <c r="U439" i="2" s="1"/>
  <c r="Q439" i="2" l="1"/>
  <c r="R439" i="2"/>
  <c r="S439" i="2" s="1"/>
  <c r="J440" i="2"/>
  <c r="X439" i="2"/>
  <c r="M440" i="2" s="1"/>
  <c r="W439" i="2"/>
  <c r="L440" i="2" s="1"/>
  <c r="Y439" i="2"/>
  <c r="N440" i="2" s="1"/>
  <c r="V439" i="2"/>
  <c r="K440" i="2" s="1"/>
  <c r="O440" i="2" l="1"/>
  <c r="P440" i="2" s="1"/>
  <c r="Q440" i="2" s="1"/>
  <c r="R440" i="2" l="1"/>
  <c r="S440" i="2" s="1"/>
  <c r="U440" i="2"/>
  <c r="J441" i="2" s="1"/>
  <c r="W440" i="2" l="1"/>
  <c r="L441" i="2" s="1"/>
  <c r="V440" i="2"/>
  <c r="K441" i="2" s="1"/>
  <c r="X440" i="2"/>
  <c r="M441" i="2" s="1"/>
  <c r="Y440" i="2"/>
  <c r="N441" i="2" s="1"/>
  <c r="O441" i="2" l="1"/>
  <c r="P441" i="2" s="1"/>
  <c r="Q441" i="2" s="1"/>
  <c r="R441" i="2" l="1"/>
  <c r="S441" i="2" s="1"/>
  <c r="U441" i="2"/>
  <c r="X441" i="2" l="1"/>
  <c r="M442" i="2" s="1"/>
  <c r="J442" i="2"/>
  <c r="Y441" i="2"/>
  <c r="N442" i="2" s="1"/>
  <c r="V441" i="2"/>
  <c r="K442" i="2" s="1"/>
  <c r="W441" i="2"/>
  <c r="L442" i="2" s="1"/>
  <c r="O442" i="2" l="1"/>
  <c r="P442" i="2" s="1"/>
  <c r="U442" i="2" l="1"/>
  <c r="Q442" i="2"/>
  <c r="R442" i="2"/>
  <c r="S442" i="2" s="1"/>
  <c r="X442" i="2" l="1"/>
  <c r="M443" i="2" s="1"/>
  <c r="J443" i="2"/>
  <c r="Y442" i="2"/>
  <c r="N443" i="2" s="1"/>
  <c r="V442" i="2"/>
  <c r="K443" i="2" s="1"/>
  <c r="W442" i="2"/>
  <c r="L443" i="2" s="1"/>
  <c r="O443" i="2" l="1"/>
  <c r="P443" i="2" s="1"/>
  <c r="R443" i="2" l="1"/>
  <c r="S443" i="2" s="1"/>
  <c r="U443" i="2"/>
  <c r="Q443" i="2"/>
  <c r="X443" i="2" l="1"/>
  <c r="M444" i="2" s="1"/>
  <c r="J444" i="2"/>
  <c r="V443" i="2"/>
  <c r="K444" i="2" s="1"/>
  <c r="Y443" i="2"/>
  <c r="N444" i="2" s="1"/>
  <c r="W443" i="2"/>
  <c r="L444" i="2" s="1"/>
  <c r="O444" i="2" l="1"/>
  <c r="P444" i="2" s="1"/>
  <c r="Q444" i="2" l="1"/>
  <c r="R444" i="2"/>
  <c r="S444" i="2" s="1"/>
  <c r="U444" i="2"/>
  <c r="J445" i="2" l="1"/>
  <c r="V444" i="2"/>
  <c r="K445" i="2" s="1"/>
  <c r="X444" i="2"/>
  <c r="M445" i="2" s="1"/>
  <c r="W444" i="2"/>
  <c r="L445" i="2" s="1"/>
  <c r="Y444" i="2"/>
  <c r="N445" i="2" s="1"/>
  <c r="O445" i="2" l="1"/>
  <c r="P445" i="2" s="1"/>
  <c r="Q445" i="2" l="1"/>
  <c r="R445" i="2"/>
  <c r="S445" i="2" s="1"/>
  <c r="U445" i="2"/>
  <c r="Y445" i="2" l="1"/>
  <c r="N446" i="2" s="1"/>
  <c r="J446" i="2"/>
  <c r="W445" i="2"/>
  <c r="L446" i="2" s="1"/>
  <c r="X445" i="2"/>
  <c r="M446" i="2" s="1"/>
  <c r="V445" i="2"/>
  <c r="K446" i="2" s="1"/>
  <c r="O446" i="2" l="1"/>
  <c r="P446" i="2" s="1"/>
  <c r="R446" i="2" l="1"/>
  <c r="S446" i="2" s="1"/>
  <c r="Q446" i="2"/>
  <c r="U446" i="2"/>
  <c r="J447" i="2" l="1"/>
  <c r="V446" i="2"/>
  <c r="K447" i="2" s="1"/>
  <c r="W446" i="2"/>
  <c r="L447" i="2" s="1"/>
  <c r="Y446" i="2"/>
  <c r="N447" i="2" s="1"/>
  <c r="X446" i="2"/>
  <c r="M447" i="2" s="1"/>
  <c r="O447" i="2" l="1"/>
  <c r="P447" i="2" s="1"/>
  <c r="R447" i="2" l="1"/>
  <c r="S447" i="2" s="1"/>
  <c r="Q447" i="2"/>
  <c r="U447" i="2"/>
  <c r="X447" i="2" l="1"/>
  <c r="M448" i="2" s="1"/>
  <c r="V447" i="2"/>
  <c r="K448" i="2" s="1"/>
  <c r="W447" i="2"/>
  <c r="L448" i="2" s="1"/>
  <c r="Y447" i="2"/>
  <c r="N448" i="2" s="1"/>
  <c r="J448" i="2"/>
  <c r="O448" i="2" l="1"/>
  <c r="P448" i="2" s="1"/>
  <c r="Q448" i="2" l="1"/>
  <c r="R448" i="2"/>
  <c r="S448" i="2" s="1"/>
  <c r="U448" i="2"/>
  <c r="Y448" i="2" l="1"/>
  <c r="N449" i="2" s="1"/>
  <c r="W448" i="2"/>
  <c r="L449" i="2" s="1"/>
  <c r="V448" i="2"/>
  <c r="K449" i="2" s="1"/>
  <c r="X448" i="2"/>
  <c r="M449" i="2" s="1"/>
  <c r="J449" i="2"/>
  <c r="O449" i="2" l="1"/>
  <c r="P449" i="2" s="1"/>
  <c r="R449" i="2" l="1"/>
  <c r="S449" i="2" s="1"/>
  <c r="U449" i="2"/>
  <c r="Q449" i="2"/>
  <c r="Y449" i="2" l="1"/>
  <c r="N450" i="2" s="1"/>
  <c r="V449" i="2"/>
  <c r="K450" i="2" s="1"/>
  <c r="W449" i="2"/>
  <c r="L450" i="2" s="1"/>
  <c r="X449" i="2"/>
  <c r="M450" i="2" s="1"/>
  <c r="J450" i="2"/>
  <c r="O450" i="2" l="1"/>
  <c r="P450" i="2" s="1"/>
  <c r="U450" i="2" l="1"/>
  <c r="Q450" i="2"/>
  <c r="R450" i="2"/>
  <c r="S450" i="2" s="1"/>
  <c r="W450" i="2" l="1"/>
  <c r="L451" i="2" s="1"/>
  <c r="V450" i="2"/>
  <c r="K451" i="2" s="1"/>
  <c r="X450" i="2"/>
  <c r="M451" i="2" s="1"/>
  <c r="Y450" i="2"/>
  <c r="N451" i="2" s="1"/>
  <c r="J451" i="2"/>
  <c r="O451" i="2" l="1"/>
  <c r="P451" i="2" s="1"/>
  <c r="Q451" i="2" l="1"/>
  <c r="R451" i="2"/>
  <c r="S451" i="2" s="1"/>
  <c r="U451" i="2"/>
  <c r="W451" i="2" l="1"/>
  <c r="L452" i="2" s="1"/>
  <c r="X451" i="2"/>
  <c r="M452" i="2" s="1"/>
  <c r="V451" i="2"/>
  <c r="K452" i="2" s="1"/>
  <c r="Y451" i="2"/>
  <c r="N452" i="2" s="1"/>
  <c r="J452" i="2"/>
  <c r="O452" i="2" l="1"/>
  <c r="P452" i="2" s="1"/>
  <c r="Q452" i="2" l="1"/>
  <c r="U452" i="2"/>
  <c r="R452" i="2"/>
  <c r="S452" i="2" s="1"/>
  <c r="Y452" i="2" l="1"/>
  <c r="N453" i="2" s="1"/>
  <c r="W452" i="2"/>
  <c r="L453" i="2" s="1"/>
  <c r="V452" i="2"/>
  <c r="K453" i="2" s="1"/>
  <c r="X452" i="2"/>
  <c r="M453" i="2" s="1"/>
  <c r="J453" i="2"/>
  <c r="O453" i="2" l="1"/>
  <c r="P453" i="2" s="1"/>
  <c r="R453" i="2" l="1"/>
  <c r="S453" i="2" s="1"/>
  <c r="U453" i="2"/>
  <c r="Q453" i="2"/>
  <c r="W453" i="2" l="1"/>
  <c r="L454" i="2" s="1"/>
  <c r="Y453" i="2"/>
  <c r="N454" i="2" s="1"/>
  <c r="X453" i="2"/>
  <c r="M454" i="2" s="1"/>
  <c r="V453" i="2"/>
  <c r="K454" i="2" s="1"/>
  <c r="J454" i="2"/>
  <c r="O454" i="2" l="1"/>
  <c r="P454" i="2" s="1"/>
  <c r="U454" i="2" l="1"/>
  <c r="Q454" i="2"/>
  <c r="R454" i="2"/>
  <c r="S454" i="2" s="1"/>
  <c r="X454" i="2" l="1"/>
  <c r="M455" i="2" s="1"/>
  <c r="W454" i="2"/>
  <c r="L455" i="2" s="1"/>
  <c r="Y454" i="2"/>
  <c r="N455" i="2" s="1"/>
  <c r="V454" i="2"/>
  <c r="K455" i="2" s="1"/>
  <c r="J455" i="2"/>
  <c r="O455" i="2" l="1"/>
  <c r="P455" i="2" s="1"/>
  <c r="Q455" i="2" l="1"/>
  <c r="R455" i="2"/>
  <c r="S455" i="2" s="1"/>
  <c r="U455" i="2"/>
  <c r="X455" i="2" l="1"/>
  <c r="M456" i="2" s="1"/>
  <c r="W455" i="2"/>
  <c r="L456" i="2" s="1"/>
  <c r="Y455" i="2"/>
  <c r="N456" i="2" s="1"/>
  <c r="V455" i="2"/>
  <c r="K456" i="2" s="1"/>
  <c r="J456" i="2"/>
  <c r="O456" i="2" l="1"/>
  <c r="P456" i="2" s="1"/>
  <c r="R456" i="2" l="1"/>
  <c r="S456" i="2" s="1"/>
  <c r="U456" i="2"/>
  <c r="Q456" i="2"/>
  <c r="W456" i="2" l="1"/>
  <c r="L457" i="2" s="1"/>
  <c r="Y456" i="2"/>
  <c r="N457" i="2" s="1"/>
  <c r="V456" i="2"/>
  <c r="K457" i="2" s="1"/>
  <c r="X456" i="2"/>
  <c r="M457" i="2" s="1"/>
  <c r="J457" i="2"/>
  <c r="O457" i="2" l="1"/>
  <c r="P457" i="2" s="1"/>
  <c r="U457" i="2" l="1"/>
  <c r="R457" i="2"/>
  <c r="S457" i="2" s="1"/>
  <c r="Q457" i="2"/>
  <c r="W457" i="2" l="1"/>
  <c r="L458" i="2" s="1"/>
  <c r="V457" i="2"/>
  <c r="K458" i="2" s="1"/>
  <c r="Y457" i="2"/>
  <c r="N458" i="2" s="1"/>
  <c r="X457" i="2"/>
  <c r="M458" i="2" s="1"/>
  <c r="J458" i="2"/>
  <c r="O458" i="2" l="1"/>
  <c r="P458" i="2" s="1"/>
  <c r="R458" i="2" l="1"/>
  <c r="S458" i="2" s="1"/>
  <c r="Q458" i="2"/>
  <c r="U458" i="2"/>
  <c r="V458" i="2" l="1"/>
  <c r="K459" i="2" s="1"/>
  <c r="Y458" i="2"/>
  <c r="N459" i="2" s="1"/>
  <c r="W458" i="2"/>
  <c r="L459" i="2" s="1"/>
  <c r="X458" i="2"/>
  <c r="M459" i="2" s="1"/>
  <c r="J459" i="2"/>
  <c r="O459" i="2" l="1"/>
  <c r="P459" i="2" s="1"/>
  <c r="R459" i="2" l="1"/>
  <c r="S459" i="2" s="1"/>
  <c r="Q459" i="2"/>
  <c r="U459" i="2"/>
  <c r="Y459" i="2" l="1"/>
  <c r="N460" i="2" s="1"/>
  <c r="W459" i="2"/>
  <c r="L460" i="2" s="1"/>
  <c r="V459" i="2"/>
  <c r="K460" i="2" s="1"/>
  <c r="X459" i="2"/>
  <c r="M460" i="2" s="1"/>
  <c r="J460" i="2"/>
  <c r="O460" i="2" l="1"/>
  <c r="P460" i="2" s="1"/>
  <c r="U460" i="2" l="1"/>
  <c r="Q460" i="2"/>
  <c r="R460" i="2"/>
  <c r="S460" i="2" s="1"/>
  <c r="Y460" i="2" l="1"/>
  <c r="N461" i="2" s="1"/>
  <c r="X460" i="2"/>
  <c r="M461" i="2" s="1"/>
  <c r="W460" i="2"/>
  <c r="L461" i="2" s="1"/>
  <c r="V460" i="2"/>
  <c r="K461" i="2" s="1"/>
  <c r="J461" i="2"/>
  <c r="O461" i="2" l="1"/>
  <c r="P461" i="2" s="1"/>
  <c r="R461" i="2" l="1"/>
  <c r="S461" i="2" s="1"/>
  <c r="U461" i="2"/>
  <c r="Q461" i="2"/>
  <c r="W461" i="2" l="1"/>
  <c r="L462" i="2" s="1"/>
  <c r="Y461" i="2"/>
  <c r="N462" i="2" s="1"/>
  <c r="X461" i="2"/>
  <c r="M462" i="2" s="1"/>
  <c r="V461" i="2"/>
  <c r="K462" i="2" s="1"/>
  <c r="J462" i="2"/>
  <c r="O462" i="2" l="1"/>
  <c r="P462" i="2" s="1"/>
  <c r="R462" i="2" l="1"/>
  <c r="S462" i="2" s="1"/>
  <c r="Q462" i="2"/>
  <c r="U462" i="2"/>
  <c r="W462" i="2" l="1"/>
  <c r="L463" i="2" s="1"/>
  <c r="X462" i="2"/>
  <c r="M463" i="2" s="1"/>
  <c r="V462" i="2"/>
  <c r="K463" i="2" s="1"/>
  <c r="Y462" i="2"/>
  <c r="N463" i="2" s="1"/>
  <c r="J463" i="2"/>
  <c r="O463" i="2" l="1"/>
  <c r="P463" i="2" s="1"/>
  <c r="U463" i="2" l="1"/>
  <c r="R463" i="2"/>
  <c r="S463" i="2" s="1"/>
  <c r="Q463" i="2"/>
  <c r="X463" i="2" l="1"/>
  <c r="M464" i="2" s="1"/>
  <c r="Y463" i="2"/>
  <c r="N464" i="2" s="1"/>
  <c r="V463" i="2"/>
  <c r="K464" i="2" s="1"/>
  <c r="W463" i="2"/>
  <c r="L464" i="2" s="1"/>
  <c r="J464" i="2"/>
  <c r="O464" i="2" l="1"/>
  <c r="P464" i="2" s="1"/>
  <c r="Q464" i="2" l="1"/>
  <c r="U464" i="2"/>
  <c r="R464" i="2"/>
  <c r="S464" i="2" s="1"/>
  <c r="J465" i="2" l="1"/>
  <c r="Y464" i="2"/>
  <c r="N465" i="2" s="1"/>
  <c r="X464" i="2"/>
  <c r="M465" i="2" s="1"/>
  <c r="W464" i="2"/>
  <c r="L465" i="2" s="1"/>
  <c r="V464" i="2"/>
  <c r="K465" i="2" s="1"/>
  <c r="O465" i="2" l="1"/>
  <c r="P465" i="2" s="1"/>
  <c r="R465" i="2" l="1"/>
  <c r="S465" i="2" s="1"/>
  <c r="Q465" i="2"/>
  <c r="U465" i="2"/>
  <c r="J466" i="2" l="1"/>
  <c r="Y465" i="2"/>
  <c r="N466" i="2" s="1"/>
  <c r="V465" i="2"/>
  <c r="K466" i="2" s="1"/>
  <c r="X465" i="2"/>
  <c r="M466" i="2" s="1"/>
  <c r="W465" i="2"/>
  <c r="L466" i="2" s="1"/>
  <c r="O466" i="2" l="1"/>
  <c r="P466" i="2" s="1"/>
  <c r="R466" i="2" l="1"/>
  <c r="S466" i="2" s="1"/>
  <c r="Q466" i="2"/>
  <c r="U466" i="2"/>
  <c r="W466" i="2" l="1"/>
  <c r="L467" i="2" s="1"/>
  <c r="X466" i="2"/>
  <c r="M467" i="2" s="1"/>
  <c r="V466" i="2"/>
  <c r="K467" i="2" s="1"/>
  <c r="Y466" i="2"/>
  <c r="N467" i="2" s="1"/>
  <c r="J467" i="2"/>
  <c r="O467" i="2" l="1"/>
  <c r="P467" i="2" s="1"/>
  <c r="U467" i="2" l="1"/>
  <c r="R467" i="2"/>
  <c r="S467" i="2" s="1"/>
  <c r="Q467" i="2"/>
  <c r="Y467" i="2" l="1"/>
  <c r="N468" i="2" s="1"/>
  <c r="W467" i="2"/>
  <c r="L468" i="2" s="1"/>
  <c r="V467" i="2"/>
  <c r="K468" i="2" s="1"/>
  <c r="X467" i="2"/>
  <c r="M468" i="2" s="1"/>
  <c r="J468" i="2"/>
  <c r="O468" i="2" l="1"/>
  <c r="P468" i="2" s="1"/>
  <c r="Q468" i="2" l="1"/>
  <c r="R468" i="2"/>
  <c r="S468" i="2" s="1"/>
  <c r="U468" i="2"/>
  <c r="W468" i="2" l="1"/>
  <c r="L469" i="2" s="1"/>
  <c r="X468" i="2"/>
  <c r="M469" i="2" s="1"/>
  <c r="Y468" i="2"/>
  <c r="N469" i="2" s="1"/>
  <c r="V468" i="2"/>
  <c r="K469" i="2" s="1"/>
  <c r="J469" i="2"/>
  <c r="O469" i="2" l="1"/>
  <c r="P469" i="2" s="1"/>
  <c r="R469" i="2" l="1"/>
  <c r="S469" i="2" s="1"/>
  <c r="U469" i="2"/>
  <c r="Q469" i="2"/>
  <c r="Y469" i="2" l="1"/>
  <c r="N470" i="2" s="1"/>
  <c r="V469" i="2"/>
  <c r="K470" i="2" s="1"/>
  <c r="W469" i="2"/>
  <c r="L470" i="2" s="1"/>
  <c r="X469" i="2"/>
  <c r="M470" i="2" s="1"/>
  <c r="J470" i="2"/>
  <c r="O470" i="2" l="1"/>
  <c r="P470" i="2" s="1"/>
  <c r="R470" i="2" l="1"/>
  <c r="S470" i="2" s="1"/>
  <c r="U470" i="2"/>
  <c r="Q470" i="2"/>
  <c r="V470" i="2" l="1"/>
  <c r="K471" i="2" s="1"/>
  <c r="Y470" i="2"/>
  <c r="N471" i="2" s="1"/>
  <c r="W470" i="2"/>
  <c r="L471" i="2" s="1"/>
  <c r="X470" i="2"/>
  <c r="M471" i="2" s="1"/>
  <c r="J471" i="2"/>
  <c r="O471" i="2" l="1"/>
  <c r="P471" i="2" s="1"/>
  <c r="Q471" i="2" l="1"/>
  <c r="R471" i="2"/>
  <c r="S471" i="2" s="1"/>
  <c r="U471" i="2"/>
  <c r="Y471" i="2" l="1"/>
  <c r="N472" i="2" s="1"/>
  <c r="W471" i="2"/>
  <c r="L472" i="2" s="1"/>
  <c r="X471" i="2"/>
  <c r="M472" i="2" s="1"/>
  <c r="V471" i="2"/>
  <c r="K472" i="2" s="1"/>
  <c r="J472" i="2"/>
  <c r="O472" i="2" l="1"/>
  <c r="P472" i="2" s="1"/>
  <c r="Q472" i="2" l="1"/>
  <c r="R472" i="2"/>
  <c r="S472" i="2" s="1"/>
  <c r="U472" i="2"/>
  <c r="Y472" i="2" l="1"/>
  <c r="N473" i="2" s="1"/>
  <c r="X472" i="2"/>
  <c r="M473" i="2" s="1"/>
  <c r="V472" i="2"/>
  <c r="K473" i="2" s="1"/>
  <c r="W472" i="2"/>
  <c r="L473" i="2" s="1"/>
  <c r="J473" i="2"/>
  <c r="O473" i="2" l="1"/>
  <c r="P473" i="2" s="1"/>
  <c r="U473" i="2" l="1"/>
  <c r="R473" i="2"/>
  <c r="S473" i="2" s="1"/>
  <c r="Q473" i="2"/>
  <c r="W473" i="2" l="1"/>
  <c r="L474" i="2" s="1"/>
  <c r="X473" i="2"/>
  <c r="M474" i="2" s="1"/>
  <c r="Y473" i="2"/>
  <c r="N474" i="2" s="1"/>
  <c r="V473" i="2"/>
  <c r="K474" i="2" s="1"/>
  <c r="J474" i="2"/>
  <c r="O474" i="2" l="1"/>
  <c r="P474" i="2" s="1"/>
  <c r="R474" i="2" l="1"/>
  <c r="S474" i="2" s="1"/>
  <c r="U474" i="2"/>
  <c r="Q474" i="2"/>
  <c r="V474" i="2" l="1"/>
  <c r="K475" i="2" s="1"/>
  <c r="X474" i="2"/>
  <c r="M475" i="2" s="1"/>
  <c r="Y474" i="2"/>
  <c r="N475" i="2" s="1"/>
  <c r="W474" i="2"/>
  <c r="L475" i="2" s="1"/>
  <c r="J475" i="2"/>
  <c r="O475" i="2" l="1"/>
  <c r="P475" i="2" s="1"/>
  <c r="Q475" i="2" l="1"/>
  <c r="R475" i="2"/>
  <c r="S475" i="2" s="1"/>
  <c r="U475" i="2"/>
  <c r="V475" i="2" l="1"/>
  <c r="K476" i="2" s="1"/>
  <c r="Y475" i="2"/>
  <c r="N476" i="2" s="1"/>
  <c r="W475" i="2"/>
  <c r="L476" i="2" s="1"/>
  <c r="X475" i="2"/>
  <c r="M476" i="2" s="1"/>
  <c r="J476" i="2"/>
  <c r="O476" i="2" l="1"/>
  <c r="P476" i="2" s="1"/>
  <c r="Q476" i="2" l="1"/>
  <c r="R476" i="2"/>
  <c r="S476" i="2" s="1"/>
  <c r="U476" i="2"/>
  <c r="W476" i="2" l="1"/>
  <c r="L477" i="2" s="1"/>
  <c r="Y476" i="2"/>
  <c r="N477" i="2" s="1"/>
  <c r="X476" i="2"/>
  <c r="M477" i="2" s="1"/>
  <c r="V476" i="2"/>
  <c r="K477" i="2" s="1"/>
  <c r="J477" i="2"/>
  <c r="O477" i="2" l="1"/>
  <c r="P477" i="2" s="1"/>
  <c r="Q477" i="2" l="1"/>
  <c r="R477" i="2"/>
  <c r="S477" i="2" s="1"/>
  <c r="U477" i="2"/>
  <c r="W477" i="2" l="1"/>
  <c r="L478" i="2" s="1"/>
  <c r="X477" i="2"/>
  <c r="M478" i="2" s="1"/>
  <c r="V477" i="2"/>
  <c r="K478" i="2" s="1"/>
  <c r="Y477" i="2"/>
  <c r="N478" i="2" s="1"/>
  <c r="J478" i="2"/>
  <c r="O478" i="2" l="1"/>
  <c r="P478" i="2" s="1"/>
  <c r="R478" i="2" l="1"/>
  <c r="S478" i="2" s="1"/>
  <c r="Q478" i="2"/>
  <c r="U478" i="2"/>
  <c r="Y478" i="2" l="1"/>
  <c r="N479" i="2" s="1"/>
  <c r="W478" i="2"/>
  <c r="L479" i="2" s="1"/>
  <c r="V478" i="2"/>
  <c r="K479" i="2" s="1"/>
  <c r="X478" i="2"/>
  <c r="M479" i="2" s="1"/>
  <c r="J479" i="2"/>
  <c r="O479" i="2" l="1"/>
  <c r="P479" i="2" s="1"/>
  <c r="Q479" i="2" l="1"/>
  <c r="U479" i="2"/>
  <c r="R479" i="2"/>
  <c r="S479" i="2" s="1"/>
  <c r="J480" i="2" l="1"/>
  <c r="W479" i="2"/>
  <c r="L480" i="2" s="1"/>
  <c r="Y479" i="2"/>
  <c r="N480" i="2" s="1"/>
  <c r="X479" i="2"/>
  <c r="M480" i="2" s="1"/>
  <c r="V479" i="2"/>
  <c r="K480" i="2" s="1"/>
  <c r="O480" i="2" l="1"/>
  <c r="P480" i="2" s="1"/>
  <c r="R480" i="2" l="1"/>
  <c r="S480" i="2" s="1"/>
  <c r="Q480" i="2"/>
  <c r="U480" i="2"/>
  <c r="W480" i="2" l="1"/>
  <c r="L481" i="2" s="1"/>
  <c r="Y480" i="2"/>
  <c r="N481" i="2" s="1"/>
  <c r="V480" i="2"/>
  <c r="K481" i="2" s="1"/>
  <c r="X480" i="2"/>
  <c r="M481" i="2" s="1"/>
  <c r="J481" i="2"/>
  <c r="O481" i="2" l="1"/>
  <c r="P481" i="2" s="1"/>
  <c r="U481" i="2" l="1"/>
  <c r="R481" i="2"/>
  <c r="S481" i="2" s="1"/>
  <c r="Q481" i="2"/>
  <c r="V481" i="2" l="1"/>
  <c r="K482" i="2" s="1"/>
  <c r="Y481" i="2"/>
  <c r="N482" i="2" s="1"/>
  <c r="W481" i="2"/>
  <c r="L482" i="2" s="1"/>
  <c r="X481" i="2"/>
  <c r="M482" i="2" s="1"/>
  <c r="J482" i="2"/>
  <c r="O482" i="2" l="1"/>
  <c r="P482" i="2" s="1"/>
  <c r="U482" i="2" l="1"/>
  <c r="R482" i="2"/>
  <c r="S482" i="2" s="1"/>
  <c r="Q482" i="2"/>
  <c r="W482" i="2" l="1"/>
  <c r="L483" i="2" s="1"/>
  <c r="X482" i="2"/>
  <c r="M483" i="2" s="1"/>
  <c r="Y482" i="2"/>
  <c r="N483" i="2" s="1"/>
  <c r="V482" i="2"/>
  <c r="K483" i="2" s="1"/>
  <c r="J483" i="2"/>
  <c r="O483" i="2" l="1"/>
  <c r="P483" i="2" s="1"/>
  <c r="Q483" i="2" l="1"/>
  <c r="R483" i="2"/>
  <c r="S483" i="2" s="1"/>
  <c r="U483" i="2"/>
  <c r="W483" i="2" l="1"/>
  <c r="L484" i="2" s="1"/>
  <c r="Y483" i="2"/>
  <c r="N484" i="2" s="1"/>
  <c r="X483" i="2"/>
  <c r="M484" i="2" s="1"/>
  <c r="V483" i="2"/>
  <c r="K484" i="2" s="1"/>
  <c r="J484" i="2"/>
  <c r="O484" i="2" s="1"/>
  <c r="P484" i="2" s="1"/>
  <c r="R484" i="2" l="1"/>
  <c r="S484" i="2" s="1"/>
  <c r="Q484" i="2"/>
  <c r="U484" i="2"/>
  <c r="J485" i="2" l="1"/>
  <c r="W484" i="2"/>
  <c r="L485" i="2" s="1"/>
  <c r="Y484" i="2"/>
  <c r="N485" i="2" s="1"/>
  <c r="X484" i="2"/>
  <c r="M485" i="2" s="1"/>
  <c r="V484" i="2"/>
  <c r="K485" i="2" s="1"/>
  <c r="O485" i="2" l="1"/>
  <c r="P485" i="2" s="1"/>
  <c r="Q485" i="2" l="1"/>
  <c r="U485" i="2"/>
  <c r="R485" i="2"/>
  <c r="S485" i="2" s="1"/>
  <c r="Y485" i="2" l="1"/>
  <c r="N486" i="2" s="1"/>
  <c r="W485" i="2"/>
  <c r="L486" i="2" s="1"/>
  <c r="V485" i="2"/>
  <c r="K486" i="2" s="1"/>
  <c r="X485" i="2"/>
  <c r="M486" i="2" s="1"/>
  <c r="J486" i="2"/>
  <c r="O486" i="2" l="1"/>
  <c r="P486" i="2" s="1"/>
  <c r="Q486" i="2" l="1"/>
  <c r="R486" i="2"/>
  <c r="S486" i="2" s="1"/>
  <c r="U486" i="2"/>
  <c r="W486" i="2" l="1"/>
  <c r="L487" i="2" s="1"/>
  <c r="X486" i="2"/>
  <c r="M487" i="2" s="1"/>
  <c r="V486" i="2"/>
  <c r="K487" i="2" s="1"/>
  <c r="Y486" i="2"/>
  <c r="N487" i="2" s="1"/>
  <c r="J487" i="2"/>
  <c r="O487" i="2" l="1"/>
  <c r="P487" i="2" s="1"/>
  <c r="R487" i="2" l="1"/>
  <c r="S487" i="2" s="1"/>
  <c r="U487" i="2"/>
  <c r="Q487" i="2"/>
  <c r="Y487" i="2" l="1"/>
  <c r="N488" i="2" s="1"/>
  <c r="X487" i="2"/>
  <c r="M488" i="2" s="1"/>
  <c r="V487" i="2"/>
  <c r="K488" i="2" s="1"/>
  <c r="W487" i="2"/>
  <c r="L488" i="2" s="1"/>
  <c r="J488" i="2"/>
  <c r="O488" i="2" l="1"/>
  <c r="P488" i="2" s="1"/>
  <c r="R488" i="2" l="1"/>
  <c r="S488" i="2" s="1"/>
  <c r="U488" i="2"/>
  <c r="Q488" i="2"/>
  <c r="Y488" i="2" l="1"/>
  <c r="N489" i="2" s="1"/>
  <c r="W488" i="2"/>
  <c r="L489" i="2" s="1"/>
  <c r="V488" i="2"/>
  <c r="K489" i="2" s="1"/>
  <c r="X488" i="2"/>
  <c r="M489" i="2" s="1"/>
  <c r="J489" i="2"/>
  <c r="O489" i="2" l="1"/>
  <c r="P489" i="2" s="1"/>
  <c r="U489" i="2" l="1"/>
  <c r="R489" i="2"/>
  <c r="S489" i="2" s="1"/>
  <c r="Q489" i="2"/>
  <c r="W489" i="2" l="1"/>
  <c r="L490" i="2" s="1"/>
  <c r="X489" i="2"/>
  <c r="M490" i="2" s="1"/>
  <c r="V489" i="2"/>
  <c r="K490" i="2" s="1"/>
  <c r="Y489" i="2"/>
  <c r="N490" i="2" s="1"/>
  <c r="J490" i="2"/>
  <c r="O490" i="2" l="1"/>
  <c r="P490" i="2" s="1"/>
  <c r="R490" i="2" l="1"/>
  <c r="S490" i="2" s="1"/>
  <c r="U490" i="2"/>
  <c r="Q490" i="2"/>
  <c r="X490" i="2" l="1"/>
  <c r="M491" i="2" s="1"/>
  <c r="W490" i="2"/>
  <c r="L491" i="2" s="1"/>
  <c r="V490" i="2"/>
  <c r="K491" i="2" s="1"/>
  <c r="Y490" i="2"/>
  <c r="N491" i="2" s="1"/>
  <c r="J491" i="2"/>
  <c r="O491" i="2" l="1"/>
  <c r="P491" i="2" s="1"/>
  <c r="R491" i="2" l="1"/>
  <c r="S491" i="2" s="1"/>
  <c r="U491" i="2"/>
  <c r="Q491" i="2"/>
  <c r="V491" i="2" l="1"/>
  <c r="K492" i="2" s="1"/>
  <c r="W491" i="2"/>
  <c r="L492" i="2" s="1"/>
  <c r="Y491" i="2"/>
  <c r="N492" i="2" s="1"/>
  <c r="X491" i="2"/>
  <c r="M492" i="2" s="1"/>
  <c r="J492" i="2"/>
  <c r="O492" i="2" l="1"/>
  <c r="P492" i="2" s="1"/>
  <c r="Q492" i="2" l="1"/>
  <c r="U492" i="2"/>
  <c r="R492" i="2"/>
  <c r="S492" i="2" s="1"/>
  <c r="W492" i="2" l="1"/>
  <c r="L493" i="2" s="1"/>
  <c r="X492" i="2"/>
  <c r="M493" i="2" s="1"/>
  <c r="Y492" i="2"/>
  <c r="N493" i="2" s="1"/>
  <c r="V492" i="2"/>
  <c r="K493" i="2" s="1"/>
  <c r="J493" i="2"/>
  <c r="O493" i="2" l="1"/>
  <c r="P493" i="2" s="1"/>
  <c r="Q493" i="2" l="1"/>
  <c r="R493" i="2"/>
  <c r="S493" i="2" s="1"/>
  <c r="U493" i="2"/>
  <c r="X493" i="2" l="1"/>
  <c r="M494" i="2" s="1"/>
  <c r="W493" i="2"/>
  <c r="L494" i="2" s="1"/>
  <c r="Y493" i="2"/>
  <c r="N494" i="2" s="1"/>
  <c r="V493" i="2"/>
  <c r="K494" i="2" s="1"/>
  <c r="J494" i="2"/>
  <c r="O494" i="2" l="1"/>
  <c r="P494" i="2" s="1"/>
  <c r="Q494" i="2" l="1"/>
  <c r="U494" i="2"/>
  <c r="R494" i="2"/>
  <c r="S494" i="2" s="1"/>
  <c r="X494" i="2" l="1"/>
  <c r="M495" i="2" s="1"/>
  <c r="V494" i="2"/>
  <c r="K495" i="2" s="1"/>
  <c r="W494" i="2"/>
  <c r="L495" i="2" s="1"/>
  <c r="Y494" i="2"/>
  <c r="N495" i="2" s="1"/>
  <c r="J495" i="2"/>
  <c r="O495" i="2" l="1"/>
  <c r="P495" i="2" s="1"/>
  <c r="U495" i="2" l="1"/>
  <c r="Q495" i="2"/>
  <c r="R495" i="2"/>
  <c r="S495" i="2" s="1"/>
  <c r="W495" i="2" l="1"/>
  <c r="L496" i="2" s="1"/>
  <c r="X495" i="2"/>
  <c r="M496" i="2" s="1"/>
  <c r="V495" i="2"/>
  <c r="K496" i="2" s="1"/>
  <c r="Y495" i="2"/>
  <c r="N496" i="2" s="1"/>
  <c r="J496" i="2"/>
  <c r="O496" i="2" l="1"/>
  <c r="P496" i="2" s="1"/>
  <c r="R496" i="2" l="1"/>
  <c r="S496" i="2" s="1"/>
  <c r="Q496" i="2"/>
  <c r="U496" i="2"/>
  <c r="Y496" i="2" l="1"/>
  <c r="N497" i="2" s="1"/>
  <c r="V496" i="2"/>
  <c r="K497" i="2" s="1"/>
  <c r="W496" i="2"/>
  <c r="L497" i="2" s="1"/>
  <c r="X496" i="2"/>
  <c r="M497" i="2" s="1"/>
  <c r="J497" i="2"/>
  <c r="O497" i="2" l="1"/>
  <c r="P497" i="2" s="1"/>
  <c r="Q497" i="2" l="1"/>
  <c r="R497" i="2"/>
  <c r="S497" i="2" s="1"/>
  <c r="U497" i="2"/>
  <c r="Y497" i="2" l="1"/>
  <c r="N498" i="2" s="1"/>
  <c r="X497" i="2"/>
  <c r="M498" i="2" s="1"/>
  <c r="V497" i="2"/>
  <c r="K498" i="2" s="1"/>
  <c r="W497" i="2"/>
  <c r="L498" i="2" s="1"/>
  <c r="J498" i="2"/>
  <c r="O498" i="2" l="1"/>
  <c r="P498" i="2" s="1"/>
  <c r="U498" i="2" l="1"/>
  <c r="Q498" i="2"/>
  <c r="R498" i="2"/>
  <c r="S498" i="2" s="1"/>
  <c r="Y498" i="2" l="1"/>
  <c r="N499" i="2" s="1"/>
  <c r="V498" i="2"/>
  <c r="K499" i="2" s="1"/>
  <c r="W498" i="2"/>
  <c r="L499" i="2" s="1"/>
  <c r="X498" i="2"/>
  <c r="M499" i="2" s="1"/>
  <c r="J499" i="2"/>
  <c r="O499" i="2" l="1"/>
  <c r="P499" i="2" s="1"/>
  <c r="Q499" i="2" l="1"/>
  <c r="R499" i="2"/>
  <c r="S499" i="2" s="1"/>
  <c r="U499" i="2"/>
  <c r="V499" i="2" l="1"/>
  <c r="K500" i="2" s="1"/>
  <c r="W499" i="2"/>
  <c r="L500" i="2" s="1"/>
  <c r="X499" i="2"/>
  <c r="M500" i="2" s="1"/>
  <c r="Y499" i="2"/>
  <c r="N500" i="2" s="1"/>
  <c r="J500" i="2"/>
  <c r="O500" i="2" l="1"/>
  <c r="P500" i="2" s="1"/>
  <c r="U500" i="2" l="1"/>
  <c r="Q500" i="2"/>
  <c r="R500" i="2"/>
  <c r="S500" i="2" s="1"/>
  <c r="V500" i="2" l="1"/>
  <c r="K501" i="2" s="1"/>
  <c r="X500" i="2"/>
  <c r="M501" i="2" s="1"/>
  <c r="Y500" i="2"/>
  <c r="N501" i="2" s="1"/>
  <c r="W500" i="2"/>
  <c r="L501" i="2" s="1"/>
  <c r="J501" i="2"/>
  <c r="O501" i="2" l="1"/>
  <c r="P501" i="2" s="1"/>
  <c r="R501" i="2" l="1"/>
  <c r="S501" i="2" s="1"/>
  <c r="U501" i="2"/>
  <c r="Q501" i="2"/>
  <c r="X501" i="2" l="1"/>
  <c r="M502" i="2" s="1"/>
  <c r="V501" i="2"/>
  <c r="K502" i="2" s="1"/>
  <c r="W501" i="2"/>
  <c r="L502" i="2" s="1"/>
  <c r="Y501" i="2"/>
  <c r="N502" i="2" s="1"/>
  <c r="J502" i="2"/>
  <c r="O502" i="2" l="1"/>
  <c r="P502" i="2" s="1"/>
  <c r="Q502" i="2" l="1"/>
  <c r="R502" i="2"/>
  <c r="S502" i="2" s="1"/>
  <c r="U502" i="2"/>
  <c r="Y502" i="2" l="1"/>
  <c r="N503" i="2" s="1"/>
  <c r="X502" i="2"/>
  <c r="M503" i="2" s="1"/>
  <c r="V502" i="2"/>
  <c r="K503" i="2" s="1"/>
  <c r="W502" i="2"/>
  <c r="L503" i="2" s="1"/>
  <c r="J503" i="2"/>
  <c r="O503" i="2" l="1"/>
  <c r="P503" i="2" s="1"/>
  <c r="Q503" i="2" l="1"/>
  <c r="R503" i="2"/>
  <c r="S503" i="2" s="1"/>
  <c r="U503" i="2"/>
  <c r="Y503" i="2" l="1"/>
  <c r="N504" i="2" s="1"/>
  <c r="X503" i="2"/>
  <c r="M504" i="2" s="1"/>
  <c r="V503" i="2"/>
  <c r="K504" i="2" s="1"/>
  <c r="W503" i="2"/>
  <c r="L504" i="2" s="1"/>
  <c r="J504" i="2"/>
  <c r="O504" i="2" s="1"/>
  <c r="P504" i="2" s="1"/>
  <c r="Q504" i="2" l="1"/>
  <c r="AB7" i="2" s="1" a="1"/>
  <c r="AB7" i="2" s="1"/>
  <c r="X2" i="2" s="1"/>
  <c r="U504" i="2"/>
  <c r="R504" i="2"/>
  <c r="S504" i="2" s="1"/>
  <c r="V504" i="2" l="1"/>
  <c r="X504" i="2"/>
  <c r="Y504" i="2"/>
  <c r="W50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<sst xmlns="http://schemas.openxmlformats.org/spreadsheetml/2006/main" count="145" uniqueCount="47">
  <si>
    <t>Iris-setosa</t>
  </si>
  <si>
    <t>Iris-versicolor</t>
  </si>
  <si>
    <t>Setosa = 0</t>
  </si>
  <si>
    <t>Learning Rate</t>
  </si>
  <si>
    <t>ACCURACY after iterasi 5</t>
  </si>
  <si>
    <t>Versicolor = 1</t>
  </si>
  <si>
    <t>Bobot bias</t>
  </si>
  <si>
    <t>dot product</t>
  </si>
  <si>
    <t>Sigmoid</t>
  </si>
  <si>
    <t>Prediksi</t>
  </si>
  <si>
    <t>error</t>
  </si>
  <si>
    <t>Sum Square Error</t>
  </si>
  <si>
    <t>EPOCH</t>
  </si>
  <si>
    <t>No</t>
  </si>
  <si>
    <t>X0</t>
  </si>
  <si>
    <t>X1</t>
  </si>
  <si>
    <t>X2</t>
  </si>
  <si>
    <t>X3</t>
  </si>
  <si>
    <t>X4</t>
  </si>
  <si>
    <t>TARGET</t>
  </si>
  <si>
    <t>bias</t>
  </si>
  <si>
    <t>teta1</t>
  </si>
  <si>
    <t>teta2</t>
  </si>
  <si>
    <t>teta 3</t>
  </si>
  <si>
    <t>teta4</t>
  </si>
  <si>
    <t>z</t>
  </si>
  <si>
    <t>g(z)</t>
  </si>
  <si>
    <t>dbias</t>
  </si>
  <si>
    <t>dteta1</t>
  </si>
  <si>
    <t>dteta2</t>
  </si>
  <si>
    <t>dteta3</t>
  </si>
  <si>
    <t>dteta4</t>
  </si>
  <si>
    <t>Iterasi 1</t>
  </si>
  <si>
    <t>Iterasi 2</t>
  </si>
  <si>
    <t>Iterasi 3</t>
  </si>
  <si>
    <t>Iterasi 4</t>
  </si>
  <si>
    <t>Iterasi 5</t>
  </si>
  <si>
    <t>Accuracy  Iterasi 1</t>
  </si>
  <si>
    <t>Accuracy  Iterasi 2</t>
  </si>
  <si>
    <t>Accuracy  Iterasi 3</t>
  </si>
  <si>
    <t>Accuracy  Iterasi 4</t>
  </si>
  <si>
    <t>Accuracy  Iterasi 5</t>
  </si>
  <si>
    <t>Loss Iterasi 1</t>
  </si>
  <si>
    <t>Loss Iterasi 2</t>
  </si>
  <si>
    <t>Loss Iterasi 3</t>
  </si>
  <si>
    <t>Loss Iterasi 4</t>
  </si>
  <si>
    <t>Loss Iterasi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</si>
</sst>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0"/>
      <color rgb="FF000000"/>
      <name val="Arimo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Arimo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5" fillId="0" borderId="0" xfId="0" applyFont="1"/>
    <xf numFmtId="0" fontId="2" fillId="2" borderId="7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6" fillId="3" borderId="0" xfId="0" applyFont="1" applyFill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2" fillId="4" borderId="23" xfId="0" applyFont="1" applyFill="1" applyBorder="1"/>
    <xf numFmtId="0" fontId="2" fillId="4" borderId="24" xfId="0" applyFont="1" applyFill="1" applyBorder="1"/>
    <xf numFmtId="0" fontId="7" fillId="4" borderId="24" xfId="0" applyFont="1" applyFill="1" applyBorder="1" applyAlignment="1">
      <alignment vertical="center"/>
    </xf>
    <xf numFmtId="0" fontId="2" fillId="4" borderId="25" xfId="0" applyFont="1" applyFill="1" applyBorder="1" applyAlignment="1">
      <alignment horizontal="center" vertical="center"/>
    </xf>
    <xf numFmtId="0" fontId="2" fillId="0" borderId="0" xfId="0" applyFont="1"/>
    <xf numFmtId="0" fontId="2" fillId="4" borderId="26" xfId="0" applyFont="1" applyFill="1" applyBorder="1"/>
    <xf numFmtId="0" fontId="2" fillId="4" borderId="11" xfId="0" applyFont="1" applyFill="1" applyBorder="1"/>
    <xf numFmtId="0" fontId="2" fillId="4" borderId="1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9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2" xfId="0" applyFont="1" applyFill="1" applyBorder="1"/>
    <xf numFmtId="0" fontId="2" fillId="4" borderId="33" xfId="0" applyFont="1" applyFill="1" applyBorder="1"/>
    <xf numFmtId="0" fontId="1" fillId="4" borderId="33" xfId="0" applyFont="1" applyFill="1" applyBorder="1" applyAlignment="1">
      <alignment vertical="center"/>
    </xf>
    <xf numFmtId="0" fontId="2" fillId="4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0" borderId="37" xfId="0" applyFont="1" applyBorder="1"/>
    <xf numFmtId="0" fontId="3" fillId="4" borderId="3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3" fillId="3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3" fillId="3" borderId="12" xfId="0" applyFont="1" applyFill="1" applyBorder="1" applyAlignment="1">
      <alignment horizontal="center" vertical="center"/>
    </xf>
    <xf numFmtId="0" fontId="4" fillId="0" borderId="20" xfId="0" applyFont="1" applyBorder="1"/>
    <xf numFmtId="0" fontId="3" fillId="3" borderId="13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3" fillId="4" borderId="22" xfId="0" applyFont="1" applyFill="1" applyBorder="1" applyAlignment="1">
      <alignment horizontal="center" vertical="center"/>
    </xf>
    <xf numFmtId="0" fontId="4" fillId="0" borderId="28" xfId="0" applyFont="1" applyBorder="1"/>
    <xf numFmtId="0" fontId="4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SLP!$AB$3:$AB$7</c:f>
              <c:numCache>
                <c:formatCode>General</c:formatCode>
                <c:ptCount val="5"/>
                <c:pt idx="0">
                  <c:v>0.61</c:v>
                </c:pt>
                <c:pt idx="1">
                  <c:v>0.95</c:v>
                </c:pt>
                <c:pt idx="2">
                  <c:v>0.96</c:v>
                </c:pt>
                <c:pt idx="3">
                  <c:v>0.98</c:v>
                </c:pt>
                <c:pt idx="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9-4582-BC36-1F3E014F9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086847"/>
        <c:axId val="1102084863"/>
      </c:scatterChart>
      <c:valAx>
        <c:axId val="1102086847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102084863"/>
        <c:crosses val="autoZero"/>
        <c:crossBetween val="midCat"/>
      </c:valAx>
      <c:valAx>
        <c:axId val="110208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10208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498201613687178E-2"/>
          <c:y val="0.14566933636544413"/>
          <c:w val="0.86403032954214054"/>
          <c:h val="0.717524864944035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SLP!$AE$3:$AE$7</c:f>
              <c:numCache>
                <c:formatCode>General</c:formatCode>
                <c:ptCount val="5"/>
                <c:pt idx="0">
                  <c:v>0.37119469638460773</c:v>
                </c:pt>
                <c:pt idx="1">
                  <c:v>4.2308657305032388E-2</c:v>
                </c:pt>
                <c:pt idx="2">
                  <c:v>2.7313281003985276E-2</c:v>
                </c:pt>
                <c:pt idx="3">
                  <c:v>1.8930127743057853E-2</c:v>
                </c:pt>
                <c:pt idx="4">
                  <c:v>1.4061372960764E-2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C7-45EF-9D8C-F8F259E2E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165231"/>
        <c:axId val="1234161759"/>
      </c:scatterChart>
      <c:valAx>
        <c:axId val="1234165231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34161759"/>
        <c:crosses val="autoZero"/>
        <c:crossBetween val="midCat"/>
      </c:valAx>
      <c:valAx>
        <c:axId val="123416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23416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838200</xdr:colOff>
      <xdr:row>10</xdr:row>
      <xdr:rowOff>0</xdr:rowOff>
    </xdr:from>
    <xdr:to>
      <xdr:col>29</xdr:col>
      <xdr:colOff>598714</xdr:colOff>
      <xdr:row>26</xdr:row>
      <xdr:rowOff>21771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2F85C915-BB40-5A7F-3824-E107985D6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838199</xdr:colOff>
      <xdr:row>26</xdr:row>
      <xdr:rowOff>141514</xdr:rowOff>
    </xdr:from>
    <xdr:to>
      <xdr:col>29</xdr:col>
      <xdr:colOff>609599</xdr:colOff>
      <xdr:row>42</xdr:row>
      <xdr:rowOff>97970</xdr:rowOff>
    </xdr:to>
    <xdr:graphicFrame macro="">
      <xdr:nvGraphicFramePr>
        <xdr:cNvPr id="3" name="Bagan 2">
          <a:extLst>
            <a:ext uri="{FF2B5EF4-FFF2-40B4-BE49-F238E27FC236}">
              <a16:creationId xmlns:a16="http://schemas.microsoft.com/office/drawing/2014/main" id="{20C34700-7B72-A8D9-BCBA-5DD79A853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82" workbookViewId="0">
      <selection activeCell="F101" sqref="A1:XFD1048576"/>
    </sheetView>
  </sheetViews>
  <sheetFormatPr defaultColWidth="14.44140625" defaultRowHeight="15" customHeight="1"/>
  <cols>
    <col min="1" max="4" width="8.88671875" customWidth="1"/>
    <col min="5" max="5" width="14.88671875" customWidth="1"/>
    <col min="6" max="26" width="8.6640625" customWidth="1"/>
  </cols>
  <sheetData>
    <row r="1" spans="1:5" ht="14.25" customHeight="1">
      <c r="A1" s="1">
        <v>5.0999999999999996</v>
      </c>
      <c r="B1" s="2">
        <v>3.5</v>
      </c>
      <c r="C1" s="2">
        <v>1.4</v>
      </c>
      <c r="D1" s="2">
        <v>0.2</v>
      </c>
      <c r="E1" s="3" t="s">
        <v>0</v>
      </c>
    </row>
    <row r="2" spans="1:5" ht="14.25" customHeight="1">
      <c r="A2" s="1">
        <v>4.9000000000000004</v>
      </c>
      <c r="B2" s="2">
        <v>3</v>
      </c>
      <c r="C2" s="2">
        <v>1.4</v>
      </c>
      <c r="D2" s="2">
        <v>0.2</v>
      </c>
      <c r="E2" s="3" t="s">
        <v>0</v>
      </c>
    </row>
    <row r="3" spans="1:5" ht="14.25" customHeight="1">
      <c r="A3" s="1">
        <v>4.7</v>
      </c>
      <c r="B3" s="2">
        <v>3.2</v>
      </c>
      <c r="C3" s="2">
        <v>1.3</v>
      </c>
      <c r="D3" s="2">
        <v>0.2</v>
      </c>
      <c r="E3" s="3" t="s">
        <v>0</v>
      </c>
    </row>
    <row r="4" spans="1:5" ht="14.25" customHeight="1">
      <c r="A4" s="1">
        <v>4.5999999999999996</v>
      </c>
      <c r="B4" s="2">
        <v>3.1</v>
      </c>
      <c r="C4" s="2">
        <v>1.5</v>
      </c>
      <c r="D4" s="2">
        <v>0.2</v>
      </c>
      <c r="E4" s="3" t="s">
        <v>0</v>
      </c>
    </row>
    <row r="5" spans="1:5" ht="14.25" customHeight="1">
      <c r="A5" s="1">
        <v>5</v>
      </c>
      <c r="B5" s="2">
        <v>3.6</v>
      </c>
      <c r="C5" s="2">
        <v>1.4</v>
      </c>
      <c r="D5" s="2">
        <v>0.2</v>
      </c>
      <c r="E5" s="3" t="s">
        <v>0</v>
      </c>
    </row>
    <row r="6" spans="1:5" ht="14.25" customHeight="1">
      <c r="A6" s="1">
        <v>5.4</v>
      </c>
      <c r="B6" s="2">
        <v>3.9</v>
      </c>
      <c r="C6" s="2">
        <v>1.7</v>
      </c>
      <c r="D6" s="2">
        <v>0.4</v>
      </c>
      <c r="E6" s="3" t="s">
        <v>0</v>
      </c>
    </row>
    <row r="7" spans="1:5" ht="14.25" customHeight="1">
      <c r="A7" s="1">
        <v>4.5999999999999996</v>
      </c>
      <c r="B7" s="2">
        <v>3.4</v>
      </c>
      <c r="C7" s="2">
        <v>1.4</v>
      </c>
      <c r="D7" s="2">
        <v>0.3</v>
      </c>
      <c r="E7" s="3" t="s">
        <v>0</v>
      </c>
    </row>
    <row r="8" spans="1:5" ht="14.25" customHeight="1">
      <c r="A8" s="1">
        <v>5</v>
      </c>
      <c r="B8" s="2">
        <v>3.4</v>
      </c>
      <c r="C8" s="2">
        <v>1.5</v>
      </c>
      <c r="D8" s="2">
        <v>0.2</v>
      </c>
      <c r="E8" s="3" t="s">
        <v>0</v>
      </c>
    </row>
    <row r="9" spans="1:5" ht="14.25" customHeight="1">
      <c r="A9" s="1">
        <v>4.4000000000000004</v>
      </c>
      <c r="B9" s="2">
        <v>2.9</v>
      </c>
      <c r="C9" s="2">
        <v>1.4</v>
      </c>
      <c r="D9" s="2">
        <v>0.2</v>
      </c>
      <c r="E9" s="3" t="s">
        <v>0</v>
      </c>
    </row>
    <row r="10" spans="1:5" ht="14.25" customHeight="1">
      <c r="A10" s="1">
        <v>4.9000000000000004</v>
      </c>
      <c r="B10" s="2">
        <v>3.1</v>
      </c>
      <c r="C10" s="2">
        <v>1.5</v>
      </c>
      <c r="D10" s="2">
        <v>0.1</v>
      </c>
      <c r="E10" s="3" t="s">
        <v>0</v>
      </c>
    </row>
    <row r="11" spans="1:5" ht="14.25" customHeight="1">
      <c r="A11" s="1">
        <v>5.4</v>
      </c>
      <c r="B11" s="2">
        <v>3.7</v>
      </c>
      <c r="C11" s="2">
        <v>1.5</v>
      </c>
      <c r="D11" s="2">
        <v>0.2</v>
      </c>
      <c r="E11" s="3" t="s">
        <v>0</v>
      </c>
    </row>
    <row r="12" spans="1:5" ht="14.25" customHeight="1">
      <c r="A12" s="1">
        <v>4.8</v>
      </c>
      <c r="B12" s="2">
        <v>3.4</v>
      </c>
      <c r="C12" s="2">
        <v>1.6</v>
      </c>
      <c r="D12" s="2">
        <v>0.2</v>
      </c>
      <c r="E12" s="3" t="s">
        <v>0</v>
      </c>
    </row>
    <row r="13" spans="1:5" ht="14.25" customHeight="1">
      <c r="A13" s="1">
        <v>4.8</v>
      </c>
      <c r="B13" s="2">
        <v>3</v>
      </c>
      <c r="C13" s="2">
        <v>1.4</v>
      </c>
      <c r="D13" s="2">
        <v>0.1</v>
      </c>
      <c r="E13" s="3" t="s">
        <v>0</v>
      </c>
    </row>
    <row r="14" spans="1:5" ht="14.25" customHeight="1">
      <c r="A14" s="1">
        <v>4.3</v>
      </c>
      <c r="B14" s="2">
        <v>3</v>
      </c>
      <c r="C14" s="2">
        <v>1.1000000000000001</v>
      </c>
      <c r="D14" s="2">
        <v>0.1</v>
      </c>
      <c r="E14" s="3" t="s">
        <v>0</v>
      </c>
    </row>
    <row r="15" spans="1:5" ht="14.25" customHeight="1">
      <c r="A15" s="1">
        <v>5.8</v>
      </c>
      <c r="B15" s="2">
        <v>4</v>
      </c>
      <c r="C15" s="2">
        <v>1.2</v>
      </c>
      <c r="D15" s="2">
        <v>0.2</v>
      </c>
      <c r="E15" s="3" t="s">
        <v>0</v>
      </c>
    </row>
    <row r="16" spans="1:5" ht="14.25" customHeight="1">
      <c r="A16" s="1">
        <v>5.7</v>
      </c>
      <c r="B16" s="2">
        <v>4.4000000000000004</v>
      </c>
      <c r="C16" s="2">
        <v>1.5</v>
      </c>
      <c r="D16" s="2">
        <v>0.4</v>
      </c>
      <c r="E16" s="3" t="s">
        <v>0</v>
      </c>
    </row>
    <row r="17" spans="1:5" ht="14.25" customHeight="1">
      <c r="A17" s="1">
        <v>5.4</v>
      </c>
      <c r="B17" s="2">
        <v>3.9</v>
      </c>
      <c r="C17" s="2">
        <v>1.3</v>
      </c>
      <c r="D17" s="2">
        <v>0.4</v>
      </c>
      <c r="E17" s="3" t="s">
        <v>0</v>
      </c>
    </row>
    <row r="18" spans="1:5" ht="14.25" customHeight="1">
      <c r="A18" s="1">
        <v>5.0999999999999996</v>
      </c>
      <c r="B18" s="2">
        <v>3.5</v>
      </c>
      <c r="C18" s="2">
        <v>1.4</v>
      </c>
      <c r="D18" s="2">
        <v>0.3</v>
      </c>
      <c r="E18" s="3" t="s">
        <v>0</v>
      </c>
    </row>
    <row r="19" spans="1:5" ht="14.25" customHeight="1">
      <c r="A19" s="1">
        <v>5.7</v>
      </c>
      <c r="B19" s="2">
        <v>3.8</v>
      </c>
      <c r="C19" s="2">
        <v>1.7</v>
      </c>
      <c r="D19" s="2">
        <v>0.3</v>
      </c>
      <c r="E19" s="3" t="s">
        <v>0</v>
      </c>
    </row>
    <row r="20" spans="1:5" ht="14.25" customHeight="1">
      <c r="A20" s="1">
        <v>5.0999999999999996</v>
      </c>
      <c r="B20" s="2">
        <v>3.8</v>
      </c>
      <c r="C20" s="2">
        <v>1.5</v>
      </c>
      <c r="D20" s="2">
        <v>0.3</v>
      </c>
      <c r="E20" s="3" t="s">
        <v>0</v>
      </c>
    </row>
    <row r="21" spans="1:5" ht="14.25" customHeight="1">
      <c r="A21" s="1">
        <v>5.4</v>
      </c>
      <c r="B21" s="2">
        <v>3.4</v>
      </c>
      <c r="C21" s="2">
        <v>1.7</v>
      </c>
      <c r="D21" s="2">
        <v>0.2</v>
      </c>
      <c r="E21" s="3" t="s">
        <v>0</v>
      </c>
    </row>
    <row r="22" spans="1:5" ht="14.25" customHeight="1">
      <c r="A22" s="1">
        <v>5.0999999999999996</v>
      </c>
      <c r="B22" s="2">
        <v>3.7</v>
      </c>
      <c r="C22" s="2">
        <v>1.5</v>
      </c>
      <c r="D22" s="2">
        <v>0.4</v>
      </c>
      <c r="E22" s="3" t="s">
        <v>0</v>
      </c>
    </row>
    <row r="23" spans="1:5" ht="14.25" customHeight="1">
      <c r="A23" s="1">
        <v>4.5999999999999996</v>
      </c>
      <c r="B23" s="2">
        <v>3.6</v>
      </c>
      <c r="C23" s="2">
        <v>1</v>
      </c>
      <c r="D23" s="2">
        <v>0.2</v>
      </c>
      <c r="E23" s="3" t="s">
        <v>0</v>
      </c>
    </row>
    <row r="24" spans="1:5" ht="14.25" customHeight="1">
      <c r="A24" s="1">
        <v>5.0999999999999996</v>
      </c>
      <c r="B24" s="2">
        <v>3.3</v>
      </c>
      <c r="C24" s="2">
        <v>1.7</v>
      </c>
      <c r="D24" s="2">
        <v>0.5</v>
      </c>
      <c r="E24" s="3" t="s">
        <v>0</v>
      </c>
    </row>
    <row r="25" spans="1:5" ht="14.25" customHeight="1">
      <c r="A25" s="1">
        <v>4.8</v>
      </c>
      <c r="B25" s="2">
        <v>3.4</v>
      </c>
      <c r="C25" s="2">
        <v>1.9</v>
      </c>
      <c r="D25" s="2">
        <v>0.2</v>
      </c>
      <c r="E25" s="3" t="s">
        <v>0</v>
      </c>
    </row>
    <row r="26" spans="1:5" ht="14.25" customHeight="1">
      <c r="A26" s="1">
        <v>5</v>
      </c>
      <c r="B26" s="2">
        <v>3</v>
      </c>
      <c r="C26" s="2">
        <v>1.6</v>
      </c>
      <c r="D26" s="2">
        <v>0.2</v>
      </c>
      <c r="E26" s="3" t="s">
        <v>0</v>
      </c>
    </row>
    <row r="27" spans="1:5" ht="14.25" customHeight="1">
      <c r="A27" s="1">
        <v>5</v>
      </c>
      <c r="B27" s="2">
        <v>3.4</v>
      </c>
      <c r="C27" s="2">
        <v>1.6</v>
      </c>
      <c r="D27" s="2">
        <v>0.4</v>
      </c>
      <c r="E27" s="3" t="s">
        <v>0</v>
      </c>
    </row>
    <row r="28" spans="1:5" ht="14.25" customHeight="1">
      <c r="A28" s="1">
        <v>5.2</v>
      </c>
      <c r="B28" s="2">
        <v>3.5</v>
      </c>
      <c r="C28" s="2">
        <v>1.5</v>
      </c>
      <c r="D28" s="2">
        <v>0.2</v>
      </c>
      <c r="E28" s="3" t="s">
        <v>0</v>
      </c>
    </row>
    <row r="29" spans="1:5" ht="14.25" customHeight="1">
      <c r="A29" s="1">
        <v>5.2</v>
      </c>
      <c r="B29" s="2">
        <v>3.4</v>
      </c>
      <c r="C29" s="2">
        <v>1.4</v>
      </c>
      <c r="D29" s="2">
        <v>0.2</v>
      </c>
      <c r="E29" s="3" t="s">
        <v>0</v>
      </c>
    </row>
    <row r="30" spans="1:5" ht="14.25" customHeight="1">
      <c r="A30" s="1">
        <v>4.7</v>
      </c>
      <c r="B30" s="2">
        <v>3.2</v>
      </c>
      <c r="C30" s="2">
        <v>1.6</v>
      </c>
      <c r="D30" s="2">
        <v>0.2</v>
      </c>
      <c r="E30" s="3" t="s">
        <v>0</v>
      </c>
    </row>
    <row r="31" spans="1:5" ht="14.25" customHeight="1">
      <c r="A31" s="1">
        <v>4.8</v>
      </c>
      <c r="B31" s="2">
        <v>3.1</v>
      </c>
      <c r="C31" s="2">
        <v>1.6</v>
      </c>
      <c r="D31" s="2">
        <v>0.2</v>
      </c>
      <c r="E31" s="3" t="s">
        <v>0</v>
      </c>
    </row>
    <row r="32" spans="1:5" ht="14.25" customHeight="1">
      <c r="A32" s="1">
        <v>5.4</v>
      </c>
      <c r="B32" s="2">
        <v>3.4</v>
      </c>
      <c r="C32" s="2">
        <v>1.5</v>
      </c>
      <c r="D32" s="2">
        <v>0.4</v>
      </c>
      <c r="E32" s="3" t="s">
        <v>0</v>
      </c>
    </row>
    <row r="33" spans="1:5" ht="14.25" customHeight="1">
      <c r="A33" s="1">
        <v>5.2</v>
      </c>
      <c r="B33" s="2">
        <v>4.0999999999999996</v>
      </c>
      <c r="C33" s="2">
        <v>1.5</v>
      </c>
      <c r="D33" s="2">
        <v>0.1</v>
      </c>
      <c r="E33" s="3" t="s">
        <v>0</v>
      </c>
    </row>
    <row r="34" spans="1:5" ht="14.25" customHeight="1">
      <c r="A34" s="1">
        <v>5.5</v>
      </c>
      <c r="B34" s="2">
        <v>4.2</v>
      </c>
      <c r="C34" s="2">
        <v>1.4</v>
      </c>
      <c r="D34" s="2">
        <v>0.2</v>
      </c>
      <c r="E34" s="3" t="s">
        <v>0</v>
      </c>
    </row>
    <row r="35" spans="1:5" ht="14.25" customHeight="1">
      <c r="A35" s="1">
        <v>4.9000000000000004</v>
      </c>
      <c r="B35" s="2">
        <v>3.1</v>
      </c>
      <c r="C35" s="2">
        <v>1.5</v>
      </c>
      <c r="D35" s="2">
        <v>0.1</v>
      </c>
      <c r="E35" s="3" t="s">
        <v>0</v>
      </c>
    </row>
    <row r="36" spans="1:5" ht="14.25" customHeight="1">
      <c r="A36" s="1">
        <v>5</v>
      </c>
      <c r="B36" s="2">
        <v>3.2</v>
      </c>
      <c r="C36" s="2">
        <v>1.2</v>
      </c>
      <c r="D36" s="2">
        <v>0.2</v>
      </c>
      <c r="E36" s="3" t="s">
        <v>0</v>
      </c>
    </row>
    <row r="37" spans="1:5" ht="14.25" customHeight="1">
      <c r="A37" s="1">
        <v>5.5</v>
      </c>
      <c r="B37" s="2">
        <v>3.5</v>
      </c>
      <c r="C37" s="2">
        <v>1.3</v>
      </c>
      <c r="D37" s="2">
        <v>0.2</v>
      </c>
      <c r="E37" s="3" t="s">
        <v>0</v>
      </c>
    </row>
    <row r="38" spans="1:5" ht="14.25" customHeight="1">
      <c r="A38" s="1">
        <v>4.9000000000000004</v>
      </c>
      <c r="B38" s="2">
        <v>3.1</v>
      </c>
      <c r="C38" s="2">
        <v>1.5</v>
      </c>
      <c r="D38" s="2">
        <v>0.1</v>
      </c>
      <c r="E38" s="3" t="s">
        <v>0</v>
      </c>
    </row>
    <row r="39" spans="1:5" ht="14.25" customHeight="1">
      <c r="A39" s="1">
        <v>4.4000000000000004</v>
      </c>
      <c r="B39" s="2">
        <v>3</v>
      </c>
      <c r="C39" s="2">
        <v>1.3</v>
      </c>
      <c r="D39" s="2">
        <v>0.2</v>
      </c>
      <c r="E39" s="3" t="s">
        <v>0</v>
      </c>
    </row>
    <row r="40" spans="1:5" ht="14.25" customHeight="1">
      <c r="A40" s="1">
        <v>5.0999999999999996</v>
      </c>
      <c r="B40" s="2">
        <v>3.4</v>
      </c>
      <c r="C40" s="2">
        <v>1.5</v>
      </c>
      <c r="D40" s="2">
        <v>0.2</v>
      </c>
      <c r="E40" s="3" t="s">
        <v>0</v>
      </c>
    </row>
    <row r="41" spans="1:5" ht="14.25" customHeight="1">
      <c r="A41" s="1">
        <v>5</v>
      </c>
      <c r="B41" s="2">
        <v>3.5</v>
      </c>
      <c r="C41" s="2">
        <v>1.3</v>
      </c>
      <c r="D41" s="2">
        <v>0.3</v>
      </c>
      <c r="E41" s="3" t="s">
        <v>0</v>
      </c>
    </row>
    <row r="42" spans="1:5" ht="14.25" customHeight="1">
      <c r="A42" s="1">
        <v>4.5</v>
      </c>
      <c r="B42" s="2">
        <v>2.2999999999999998</v>
      </c>
      <c r="C42" s="2">
        <v>1.3</v>
      </c>
      <c r="D42" s="2">
        <v>0.3</v>
      </c>
      <c r="E42" s="3" t="s">
        <v>0</v>
      </c>
    </row>
    <row r="43" spans="1:5" ht="14.25" customHeight="1">
      <c r="A43" s="1">
        <v>4.4000000000000004</v>
      </c>
      <c r="B43" s="2">
        <v>3.2</v>
      </c>
      <c r="C43" s="2">
        <v>1.3</v>
      </c>
      <c r="D43" s="2">
        <v>0.2</v>
      </c>
      <c r="E43" s="3" t="s">
        <v>0</v>
      </c>
    </row>
    <row r="44" spans="1:5" ht="14.25" customHeight="1">
      <c r="A44" s="1">
        <v>5</v>
      </c>
      <c r="B44" s="2">
        <v>3.5</v>
      </c>
      <c r="C44" s="2">
        <v>1.6</v>
      </c>
      <c r="D44" s="2">
        <v>0.6</v>
      </c>
      <c r="E44" s="3" t="s">
        <v>0</v>
      </c>
    </row>
    <row r="45" spans="1:5" ht="14.25" customHeight="1">
      <c r="A45" s="1">
        <v>5.0999999999999996</v>
      </c>
      <c r="B45" s="2">
        <v>3.8</v>
      </c>
      <c r="C45" s="2">
        <v>1.9</v>
      </c>
      <c r="D45" s="2">
        <v>0.4</v>
      </c>
      <c r="E45" s="3" t="s">
        <v>0</v>
      </c>
    </row>
    <row r="46" spans="1:5" ht="14.25" customHeight="1">
      <c r="A46" s="1">
        <v>4.8</v>
      </c>
      <c r="B46" s="2">
        <v>3</v>
      </c>
      <c r="C46" s="2">
        <v>1.4</v>
      </c>
      <c r="D46" s="2">
        <v>0.3</v>
      </c>
      <c r="E46" s="3" t="s">
        <v>0</v>
      </c>
    </row>
    <row r="47" spans="1:5" ht="14.25" customHeight="1">
      <c r="A47" s="1">
        <v>5.0999999999999996</v>
      </c>
      <c r="B47" s="2">
        <v>3.8</v>
      </c>
      <c r="C47" s="2">
        <v>1.6</v>
      </c>
      <c r="D47" s="2">
        <v>0.2</v>
      </c>
      <c r="E47" s="3" t="s">
        <v>0</v>
      </c>
    </row>
    <row r="48" spans="1:5" ht="14.25" customHeight="1">
      <c r="A48" s="1">
        <v>4.5999999999999996</v>
      </c>
      <c r="B48" s="2">
        <v>3.2</v>
      </c>
      <c r="C48" s="2">
        <v>1.4</v>
      </c>
      <c r="D48" s="2">
        <v>0.2</v>
      </c>
      <c r="E48" s="3" t="s">
        <v>0</v>
      </c>
    </row>
    <row r="49" spans="1:5" ht="14.25" customHeight="1">
      <c r="A49" s="1">
        <v>5.3</v>
      </c>
      <c r="B49" s="2">
        <v>3.7</v>
      </c>
      <c r="C49" s="2">
        <v>1.5</v>
      </c>
      <c r="D49" s="2">
        <v>0.2</v>
      </c>
      <c r="E49" s="3" t="s">
        <v>0</v>
      </c>
    </row>
    <row r="50" spans="1:5" ht="14.25" customHeight="1">
      <c r="A50" s="1">
        <v>5</v>
      </c>
      <c r="B50" s="2">
        <v>3.3</v>
      </c>
      <c r="C50" s="2">
        <v>1.4</v>
      </c>
      <c r="D50" s="2">
        <v>0.2</v>
      </c>
      <c r="E50" s="3" t="s">
        <v>0</v>
      </c>
    </row>
    <row r="51" spans="1:5" ht="14.25" customHeight="1">
      <c r="A51" s="1">
        <v>7</v>
      </c>
      <c r="B51" s="2">
        <v>3.2</v>
      </c>
      <c r="C51" s="2">
        <v>4.7</v>
      </c>
      <c r="D51" s="2">
        <v>1.4</v>
      </c>
      <c r="E51" s="3" t="s">
        <v>1</v>
      </c>
    </row>
    <row r="52" spans="1:5" ht="14.25" customHeight="1">
      <c r="A52" s="1">
        <v>6.4</v>
      </c>
      <c r="B52" s="2">
        <v>3.2</v>
      </c>
      <c r="C52" s="2">
        <v>4.5</v>
      </c>
      <c r="D52" s="2">
        <v>1.5</v>
      </c>
      <c r="E52" s="3" t="s">
        <v>1</v>
      </c>
    </row>
    <row r="53" spans="1:5" ht="14.25" customHeight="1">
      <c r="A53" s="1">
        <v>6.9</v>
      </c>
      <c r="B53" s="2">
        <v>3.1</v>
      </c>
      <c r="C53" s="2">
        <v>4.9000000000000004</v>
      </c>
      <c r="D53" s="2">
        <v>1.5</v>
      </c>
      <c r="E53" s="3" t="s">
        <v>1</v>
      </c>
    </row>
    <row r="54" spans="1:5" ht="14.25" customHeight="1">
      <c r="A54" s="1">
        <v>5.5</v>
      </c>
      <c r="B54" s="2">
        <v>2.2999999999999998</v>
      </c>
      <c r="C54" s="2">
        <v>4</v>
      </c>
      <c r="D54" s="2">
        <v>1.3</v>
      </c>
      <c r="E54" s="3" t="s">
        <v>1</v>
      </c>
    </row>
    <row r="55" spans="1:5" ht="14.25" customHeight="1">
      <c r="A55" s="1">
        <v>6.5</v>
      </c>
      <c r="B55" s="2">
        <v>2.8</v>
      </c>
      <c r="C55" s="2">
        <v>4.5999999999999996</v>
      </c>
      <c r="D55" s="2">
        <v>1.5</v>
      </c>
      <c r="E55" s="3" t="s">
        <v>1</v>
      </c>
    </row>
    <row r="56" spans="1:5" ht="14.25" customHeight="1">
      <c r="A56" s="1">
        <v>5.7</v>
      </c>
      <c r="B56" s="2">
        <v>2.8</v>
      </c>
      <c r="C56" s="2">
        <v>4.5</v>
      </c>
      <c r="D56" s="2">
        <v>1.3</v>
      </c>
      <c r="E56" s="3" t="s">
        <v>1</v>
      </c>
    </row>
    <row r="57" spans="1:5" ht="14.25" customHeight="1">
      <c r="A57" s="1">
        <v>6.3</v>
      </c>
      <c r="B57" s="2">
        <v>3.3</v>
      </c>
      <c r="C57" s="2">
        <v>4.7</v>
      </c>
      <c r="D57" s="2">
        <v>1.6</v>
      </c>
      <c r="E57" s="3" t="s">
        <v>1</v>
      </c>
    </row>
    <row r="58" spans="1:5" ht="14.25" customHeight="1">
      <c r="A58" s="1">
        <v>4.9000000000000004</v>
      </c>
      <c r="B58" s="2">
        <v>2.4</v>
      </c>
      <c r="C58" s="2">
        <v>3.3</v>
      </c>
      <c r="D58" s="2">
        <v>1</v>
      </c>
      <c r="E58" s="3" t="s">
        <v>1</v>
      </c>
    </row>
    <row r="59" spans="1:5" ht="14.25" customHeight="1">
      <c r="A59" s="1">
        <v>6.6</v>
      </c>
      <c r="B59" s="2">
        <v>2.9</v>
      </c>
      <c r="C59" s="2">
        <v>4.5999999999999996</v>
      </c>
      <c r="D59" s="2">
        <v>1.3</v>
      </c>
      <c r="E59" s="3" t="s">
        <v>1</v>
      </c>
    </row>
    <row r="60" spans="1:5" ht="14.25" customHeight="1">
      <c r="A60" s="1">
        <v>5.2</v>
      </c>
      <c r="B60" s="2">
        <v>2.7</v>
      </c>
      <c r="C60" s="2">
        <v>3.9</v>
      </c>
      <c r="D60" s="2">
        <v>1.4</v>
      </c>
      <c r="E60" s="3" t="s">
        <v>1</v>
      </c>
    </row>
    <row r="61" spans="1:5" ht="14.25" customHeight="1">
      <c r="A61" s="1">
        <v>5</v>
      </c>
      <c r="B61" s="2">
        <v>2</v>
      </c>
      <c r="C61" s="2">
        <v>3.5</v>
      </c>
      <c r="D61" s="2">
        <v>1</v>
      </c>
      <c r="E61" s="3" t="s">
        <v>1</v>
      </c>
    </row>
    <row r="62" spans="1:5" ht="14.25" customHeight="1">
      <c r="A62" s="1">
        <v>5.9</v>
      </c>
      <c r="B62" s="2">
        <v>3</v>
      </c>
      <c r="C62" s="2">
        <v>4.2</v>
      </c>
      <c r="D62" s="2">
        <v>1.5</v>
      </c>
      <c r="E62" s="3" t="s">
        <v>1</v>
      </c>
    </row>
    <row r="63" spans="1:5" ht="14.25" customHeight="1">
      <c r="A63" s="1">
        <v>6</v>
      </c>
      <c r="B63" s="2">
        <v>2.2000000000000002</v>
      </c>
      <c r="C63" s="2">
        <v>4</v>
      </c>
      <c r="D63" s="2">
        <v>1</v>
      </c>
      <c r="E63" s="3" t="s">
        <v>1</v>
      </c>
    </row>
    <row r="64" spans="1:5" ht="14.25" customHeight="1">
      <c r="A64" s="1">
        <v>6.1</v>
      </c>
      <c r="B64" s="2">
        <v>2.9</v>
      </c>
      <c r="C64" s="2">
        <v>4.7</v>
      </c>
      <c r="D64" s="2">
        <v>1.4</v>
      </c>
      <c r="E64" s="3" t="s">
        <v>1</v>
      </c>
    </row>
    <row r="65" spans="1:5" ht="14.25" customHeight="1">
      <c r="A65" s="1">
        <v>5.6</v>
      </c>
      <c r="B65" s="2">
        <v>2.9</v>
      </c>
      <c r="C65" s="2">
        <v>3.6</v>
      </c>
      <c r="D65" s="2">
        <v>1.3</v>
      </c>
      <c r="E65" s="3" t="s">
        <v>1</v>
      </c>
    </row>
    <row r="66" spans="1:5" ht="14.25" customHeight="1">
      <c r="A66" s="1">
        <v>6.7</v>
      </c>
      <c r="B66" s="2">
        <v>3.1</v>
      </c>
      <c r="C66" s="2">
        <v>4.4000000000000004</v>
      </c>
      <c r="D66" s="2">
        <v>1.4</v>
      </c>
      <c r="E66" s="3" t="s">
        <v>1</v>
      </c>
    </row>
    <row r="67" spans="1:5" ht="14.25" customHeight="1">
      <c r="A67" s="1">
        <v>5.6</v>
      </c>
      <c r="B67" s="2">
        <v>3</v>
      </c>
      <c r="C67" s="2">
        <v>4.5</v>
      </c>
      <c r="D67" s="2">
        <v>1.5</v>
      </c>
      <c r="E67" s="3" t="s">
        <v>1</v>
      </c>
    </row>
    <row r="68" spans="1:5" ht="14.25" customHeight="1">
      <c r="A68" s="1">
        <v>5.8</v>
      </c>
      <c r="B68" s="2">
        <v>2.7</v>
      </c>
      <c r="C68" s="2">
        <v>4.0999999999999996</v>
      </c>
      <c r="D68" s="2">
        <v>1</v>
      </c>
      <c r="E68" s="3" t="s">
        <v>1</v>
      </c>
    </row>
    <row r="69" spans="1:5" ht="14.25" customHeight="1">
      <c r="A69" s="1">
        <v>6.2</v>
      </c>
      <c r="B69" s="2">
        <v>2.2000000000000002</v>
      </c>
      <c r="C69" s="2">
        <v>4.5</v>
      </c>
      <c r="D69" s="2">
        <v>1.5</v>
      </c>
      <c r="E69" s="3" t="s">
        <v>1</v>
      </c>
    </row>
    <row r="70" spans="1:5" ht="14.25" customHeight="1">
      <c r="A70" s="1">
        <v>5.6</v>
      </c>
      <c r="B70" s="2">
        <v>2.5</v>
      </c>
      <c r="C70" s="2">
        <v>3.9</v>
      </c>
      <c r="D70" s="2">
        <v>1.1000000000000001</v>
      </c>
      <c r="E70" s="3" t="s">
        <v>1</v>
      </c>
    </row>
    <row r="71" spans="1:5" ht="14.25" customHeight="1">
      <c r="A71" s="1">
        <v>5.9</v>
      </c>
      <c r="B71" s="2">
        <v>3.2</v>
      </c>
      <c r="C71" s="2">
        <v>4.8</v>
      </c>
      <c r="D71" s="2">
        <v>1.8</v>
      </c>
      <c r="E71" s="3" t="s">
        <v>1</v>
      </c>
    </row>
    <row r="72" spans="1:5" ht="14.25" customHeight="1">
      <c r="A72" s="1">
        <v>6.1</v>
      </c>
      <c r="B72" s="2">
        <v>2.8</v>
      </c>
      <c r="C72" s="2">
        <v>4</v>
      </c>
      <c r="D72" s="2">
        <v>1.3</v>
      </c>
      <c r="E72" s="3" t="s">
        <v>1</v>
      </c>
    </row>
    <row r="73" spans="1:5" ht="14.25" customHeight="1">
      <c r="A73" s="1">
        <v>6.3</v>
      </c>
      <c r="B73" s="2">
        <v>2.5</v>
      </c>
      <c r="C73" s="2">
        <v>4.9000000000000004</v>
      </c>
      <c r="D73" s="2">
        <v>1.5</v>
      </c>
      <c r="E73" s="3" t="s">
        <v>1</v>
      </c>
    </row>
    <row r="74" spans="1:5" ht="14.25" customHeight="1">
      <c r="A74" s="1">
        <v>6.1</v>
      </c>
      <c r="B74" s="2">
        <v>2.8</v>
      </c>
      <c r="C74" s="2">
        <v>4.7</v>
      </c>
      <c r="D74" s="2">
        <v>1.2</v>
      </c>
      <c r="E74" s="3" t="s">
        <v>1</v>
      </c>
    </row>
    <row r="75" spans="1:5" ht="14.25" customHeight="1">
      <c r="A75" s="1">
        <v>6.4</v>
      </c>
      <c r="B75" s="2">
        <v>2.9</v>
      </c>
      <c r="C75" s="2">
        <v>4.3</v>
      </c>
      <c r="D75" s="2">
        <v>1.3</v>
      </c>
      <c r="E75" s="3" t="s">
        <v>1</v>
      </c>
    </row>
    <row r="76" spans="1:5" ht="14.25" customHeight="1">
      <c r="A76" s="1">
        <v>6.6</v>
      </c>
      <c r="B76" s="2">
        <v>3</v>
      </c>
      <c r="C76" s="2">
        <v>4.4000000000000004</v>
      </c>
      <c r="D76" s="2">
        <v>1.4</v>
      </c>
      <c r="E76" s="3" t="s">
        <v>1</v>
      </c>
    </row>
    <row r="77" spans="1:5" ht="14.25" customHeight="1">
      <c r="A77" s="1">
        <v>6.8</v>
      </c>
      <c r="B77" s="2">
        <v>2.8</v>
      </c>
      <c r="C77" s="2">
        <v>4.8</v>
      </c>
      <c r="D77" s="2">
        <v>1.4</v>
      </c>
      <c r="E77" s="3" t="s">
        <v>1</v>
      </c>
    </row>
    <row r="78" spans="1:5" ht="14.25" customHeight="1">
      <c r="A78" s="1">
        <v>6.7</v>
      </c>
      <c r="B78" s="2">
        <v>3</v>
      </c>
      <c r="C78" s="2">
        <v>5</v>
      </c>
      <c r="D78" s="2">
        <v>1.7</v>
      </c>
      <c r="E78" s="3" t="s">
        <v>1</v>
      </c>
    </row>
    <row r="79" spans="1:5" ht="14.25" customHeight="1">
      <c r="A79" s="1">
        <v>6</v>
      </c>
      <c r="B79" s="2">
        <v>2.9</v>
      </c>
      <c r="C79" s="2">
        <v>4.5</v>
      </c>
      <c r="D79" s="2">
        <v>1.5</v>
      </c>
      <c r="E79" s="3" t="s">
        <v>1</v>
      </c>
    </row>
    <row r="80" spans="1:5" ht="14.25" customHeight="1">
      <c r="A80" s="1">
        <v>5.7</v>
      </c>
      <c r="B80" s="2">
        <v>2.6</v>
      </c>
      <c r="C80" s="2">
        <v>3.5</v>
      </c>
      <c r="D80" s="2">
        <v>1</v>
      </c>
      <c r="E80" s="3" t="s">
        <v>1</v>
      </c>
    </row>
    <row r="81" spans="1:5" ht="14.25" customHeight="1">
      <c r="A81" s="1">
        <v>5.5</v>
      </c>
      <c r="B81" s="2">
        <v>2.4</v>
      </c>
      <c r="C81" s="2">
        <v>3.8</v>
      </c>
      <c r="D81" s="2">
        <v>1.1000000000000001</v>
      </c>
      <c r="E81" s="3" t="s">
        <v>1</v>
      </c>
    </row>
    <row r="82" spans="1:5" ht="14.25" customHeight="1">
      <c r="A82" s="1">
        <v>5.5</v>
      </c>
      <c r="B82" s="2">
        <v>2.4</v>
      </c>
      <c r="C82" s="2">
        <v>3.7</v>
      </c>
      <c r="D82" s="2">
        <v>1</v>
      </c>
      <c r="E82" s="3" t="s">
        <v>1</v>
      </c>
    </row>
    <row r="83" spans="1:5" ht="14.25" customHeight="1">
      <c r="A83" s="1">
        <v>5.8</v>
      </c>
      <c r="B83" s="2">
        <v>2.7</v>
      </c>
      <c r="C83" s="2">
        <v>3.9</v>
      </c>
      <c r="D83" s="2">
        <v>1.2</v>
      </c>
      <c r="E83" s="3" t="s">
        <v>1</v>
      </c>
    </row>
    <row r="84" spans="1:5" ht="14.25" customHeight="1">
      <c r="A84" s="1">
        <v>6</v>
      </c>
      <c r="B84" s="2">
        <v>2.7</v>
      </c>
      <c r="C84" s="2">
        <v>5.0999999999999996</v>
      </c>
      <c r="D84" s="2">
        <v>1.6</v>
      </c>
      <c r="E84" s="3" t="s">
        <v>1</v>
      </c>
    </row>
    <row r="85" spans="1:5" ht="14.25" customHeight="1">
      <c r="A85" s="1">
        <v>5.4</v>
      </c>
      <c r="B85" s="2">
        <v>3</v>
      </c>
      <c r="C85" s="2">
        <v>4.5</v>
      </c>
      <c r="D85" s="2">
        <v>1.5</v>
      </c>
      <c r="E85" s="3" t="s">
        <v>1</v>
      </c>
    </row>
    <row r="86" spans="1:5" ht="14.25" customHeight="1">
      <c r="A86" s="1">
        <v>6</v>
      </c>
      <c r="B86" s="2">
        <v>3.4</v>
      </c>
      <c r="C86" s="2">
        <v>4.5</v>
      </c>
      <c r="D86" s="2">
        <v>1.6</v>
      </c>
      <c r="E86" s="3" t="s">
        <v>1</v>
      </c>
    </row>
    <row r="87" spans="1:5" ht="14.25" customHeight="1">
      <c r="A87" s="1">
        <v>6.7</v>
      </c>
      <c r="B87" s="2">
        <v>3.1</v>
      </c>
      <c r="C87" s="2">
        <v>4.7</v>
      </c>
      <c r="D87" s="2">
        <v>1.5</v>
      </c>
      <c r="E87" s="3" t="s">
        <v>1</v>
      </c>
    </row>
    <row r="88" spans="1:5" ht="14.25" customHeight="1">
      <c r="A88" s="1">
        <v>6.3</v>
      </c>
      <c r="B88" s="2">
        <v>2.2999999999999998</v>
      </c>
      <c r="C88" s="2">
        <v>4.4000000000000004</v>
      </c>
      <c r="D88" s="2">
        <v>1.3</v>
      </c>
      <c r="E88" s="3" t="s">
        <v>1</v>
      </c>
    </row>
    <row r="89" spans="1:5" ht="14.25" customHeight="1">
      <c r="A89" s="1">
        <v>5.6</v>
      </c>
      <c r="B89" s="2">
        <v>3</v>
      </c>
      <c r="C89" s="2">
        <v>4.0999999999999996</v>
      </c>
      <c r="D89" s="2">
        <v>1.3</v>
      </c>
      <c r="E89" s="3" t="s">
        <v>1</v>
      </c>
    </row>
    <row r="90" spans="1:5" ht="14.25" customHeight="1">
      <c r="A90" s="1">
        <v>5.5</v>
      </c>
      <c r="B90" s="2">
        <v>2.5</v>
      </c>
      <c r="C90" s="2">
        <v>4</v>
      </c>
      <c r="D90" s="2">
        <v>1.3</v>
      </c>
      <c r="E90" s="3" t="s">
        <v>1</v>
      </c>
    </row>
    <row r="91" spans="1:5" ht="14.25" customHeight="1">
      <c r="A91" s="1">
        <v>5.5</v>
      </c>
      <c r="B91" s="2">
        <v>2.6</v>
      </c>
      <c r="C91" s="2">
        <v>4.4000000000000004</v>
      </c>
      <c r="D91" s="2">
        <v>1.2</v>
      </c>
      <c r="E91" s="3" t="s">
        <v>1</v>
      </c>
    </row>
    <row r="92" spans="1:5" ht="14.25" customHeight="1">
      <c r="A92" s="1">
        <v>6.1</v>
      </c>
      <c r="B92" s="2">
        <v>3</v>
      </c>
      <c r="C92" s="2">
        <v>4.5999999999999996</v>
      </c>
      <c r="D92" s="2">
        <v>1.4</v>
      </c>
      <c r="E92" s="3" t="s">
        <v>1</v>
      </c>
    </row>
    <row r="93" spans="1:5" ht="14.25" customHeight="1">
      <c r="A93" s="1">
        <v>5.8</v>
      </c>
      <c r="B93" s="2">
        <v>2.6</v>
      </c>
      <c r="C93" s="2">
        <v>4</v>
      </c>
      <c r="D93" s="2">
        <v>1.2</v>
      </c>
      <c r="E93" s="3" t="s">
        <v>1</v>
      </c>
    </row>
    <row r="94" spans="1:5" ht="14.25" customHeight="1">
      <c r="A94" s="1">
        <v>5</v>
      </c>
      <c r="B94" s="2">
        <v>2.2999999999999998</v>
      </c>
      <c r="C94" s="2">
        <v>3.3</v>
      </c>
      <c r="D94" s="2">
        <v>1</v>
      </c>
      <c r="E94" s="3" t="s">
        <v>1</v>
      </c>
    </row>
    <row r="95" spans="1:5" ht="14.25" customHeight="1">
      <c r="A95" s="1">
        <v>5.6</v>
      </c>
      <c r="B95" s="2">
        <v>2.7</v>
      </c>
      <c r="C95" s="2">
        <v>4.2</v>
      </c>
      <c r="D95" s="2">
        <v>1.3</v>
      </c>
      <c r="E95" s="3" t="s">
        <v>1</v>
      </c>
    </row>
    <row r="96" spans="1:5" ht="14.25" customHeight="1">
      <c r="A96" s="1">
        <v>5.7</v>
      </c>
      <c r="B96" s="2">
        <v>3</v>
      </c>
      <c r="C96" s="2">
        <v>4.2</v>
      </c>
      <c r="D96" s="2">
        <v>1.2</v>
      </c>
      <c r="E96" s="3" t="s">
        <v>1</v>
      </c>
    </row>
    <row r="97" spans="1:5" ht="14.25" customHeight="1">
      <c r="A97" s="1">
        <v>5.7</v>
      </c>
      <c r="B97" s="2">
        <v>2.9</v>
      </c>
      <c r="C97" s="2">
        <v>4.2</v>
      </c>
      <c r="D97" s="2">
        <v>1.3</v>
      </c>
      <c r="E97" s="3" t="s">
        <v>1</v>
      </c>
    </row>
    <row r="98" spans="1:5" ht="14.25" customHeight="1">
      <c r="A98" s="1">
        <v>6.2</v>
      </c>
      <c r="B98" s="2">
        <v>2.9</v>
      </c>
      <c r="C98" s="2">
        <v>4.3</v>
      </c>
      <c r="D98" s="2">
        <v>1.3</v>
      </c>
      <c r="E98" s="3" t="s">
        <v>1</v>
      </c>
    </row>
    <row r="99" spans="1:5" ht="14.25" customHeight="1">
      <c r="A99" s="1">
        <v>5.0999999999999996</v>
      </c>
      <c r="B99" s="2">
        <v>2.5</v>
      </c>
      <c r="C99" s="2">
        <v>3</v>
      </c>
      <c r="D99" s="2">
        <v>1.1000000000000001</v>
      </c>
      <c r="E99" s="3" t="s">
        <v>1</v>
      </c>
    </row>
    <row r="100" spans="1:5" ht="14.25" customHeight="1">
      <c r="A100" s="1">
        <v>5.7</v>
      </c>
      <c r="B100" s="2">
        <v>2.8</v>
      </c>
      <c r="C100" s="2">
        <v>4.0999999999999996</v>
      </c>
      <c r="D100" s="2">
        <v>1.3</v>
      </c>
      <c r="E100" s="3" t="s">
        <v>1</v>
      </c>
    </row>
    <row r="101" spans="1:5" ht="14.25" customHeight="1">
      <c r="A101" s="4"/>
      <c r="B101" s="5"/>
      <c r="C101" s="5"/>
      <c r="D101" s="5"/>
      <c r="E101" s="6"/>
    </row>
    <row r="102" spans="1:5" ht="14.25" customHeight="1">
      <c r="A102" s="4"/>
      <c r="B102" s="5"/>
      <c r="C102" s="5"/>
      <c r="D102" s="5"/>
      <c r="E102" s="6"/>
    </row>
    <row r="103" spans="1:5" ht="14.25" customHeight="1">
      <c r="A103" s="4"/>
      <c r="B103" s="5"/>
      <c r="C103" s="5"/>
      <c r="D103" s="5"/>
      <c r="E103" s="6"/>
    </row>
    <row r="104" spans="1:5" ht="14.25" customHeight="1">
      <c r="A104" s="4"/>
      <c r="B104" s="5"/>
      <c r="C104" s="5"/>
      <c r="D104" s="5"/>
      <c r="E104" s="6"/>
    </row>
    <row r="105" spans="1:5" ht="14.25" customHeight="1">
      <c r="A105" s="4"/>
      <c r="B105" s="5"/>
      <c r="C105" s="5"/>
      <c r="D105" s="5"/>
      <c r="E105" s="6"/>
    </row>
    <row r="106" spans="1:5" ht="14.25" customHeight="1">
      <c r="A106" s="4"/>
      <c r="B106" s="5"/>
      <c r="C106" s="5"/>
      <c r="D106" s="5"/>
      <c r="E106" s="6"/>
    </row>
    <row r="107" spans="1:5" ht="14.25" customHeight="1">
      <c r="A107" s="4"/>
      <c r="B107" s="5"/>
      <c r="C107" s="5"/>
      <c r="D107" s="5"/>
      <c r="E107" s="6"/>
    </row>
    <row r="108" spans="1:5" ht="14.25" customHeight="1">
      <c r="A108" s="4"/>
      <c r="B108" s="5"/>
      <c r="C108" s="5"/>
      <c r="D108" s="5"/>
      <c r="E108" s="6"/>
    </row>
    <row r="109" spans="1:5" ht="14.25" customHeight="1">
      <c r="A109" s="4"/>
      <c r="B109" s="5"/>
      <c r="C109" s="5"/>
      <c r="D109" s="5"/>
      <c r="E109" s="6"/>
    </row>
    <row r="110" spans="1:5" ht="14.25" customHeight="1">
      <c r="A110" s="4"/>
      <c r="B110" s="5"/>
      <c r="C110" s="5"/>
      <c r="D110" s="5"/>
      <c r="E110" s="6"/>
    </row>
    <row r="111" spans="1:5" ht="14.25" customHeight="1">
      <c r="A111" s="4"/>
      <c r="B111" s="5"/>
      <c r="C111" s="5"/>
      <c r="D111" s="5"/>
      <c r="E111" s="6"/>
    </row>
    <row r="112" spans="1:5" ht="14.25" customHeight="1">
      <c r="A112" s="4"/>
      <c r="B112" s="5"/>
      <c r="C112" s="5"/>
      <c r="D112" s="5"/>
      <c r="E112" s="6"/>
    </row>
    <row r="113" spans="1:5" ht="14.25" customHeight="1">
      <c r="A113" s="4"/>
      <c r="B113" s="5"/>
      <c r="C113" s="5"/>
      <c r="D113" s="5"/>
      <c r="E113" s="6"/>
    </row>
    <row r="114" spans="1:5" ht="14.25" customHeight="1">
      <c r="A114" s="4"/>
      <c r="B114" s="5"/>
      <c r="C114" s="5"/>
      <c r="D114" s="5"/>
      <c r="E114" s="6"/>
    </row>
    <row r="115" spans="1:5" ht="14.25" customHeight="1">
      <c r="A115" s="4"/>
      <c r="B115" s="5"/>
      <c r="C115" s="5"/>
      <c r="D115" s="5"/>
      <c r="E115" s="6"/>
    </row>
    <row r="116" spans="1:5" ht="14.25" customHeight="1">
      <c r="A116" s="4"/>
      <c r="B116" s="5"/>
      <c r="C116" s="5"/>
      <c r="D116" s="5"/>
      <c r="E116" s="6"/>
    </row>
    <row r="117" spans="1:5" ht="14.25" customHeight="1">
      <c r="A117" s="4"/>
      <c r="B117" s="5"/>
      <c r="C117" s="5"/>
      <c r="D117" s="5"/>
      <c r="E117" s="6"/>
    </row>
    <row r="118" spans="1:5" ht="14.25" customHeight="1">
      <c r="A118" s="4"/>
      <c r="B118" s="5"/>
      <c r="C118" s="5"/>
      <c r="D118" s="5"/>
      <c r="E118" s="6"/>
    </row>
    <row r="119" spans="1:5" ht="14.25" customHeight="1">
      <c r="A119" s="4"/>
      <c r="B119" s="5"/>
      <c r="C119" s="5"/>
      <c r="D119" s="5"/>
      <c r="E119" s="6"/>
    </row>
    <row r="120" spans="1:5" ht="14.25" customHeight="1">
      <c r="A120" s="4"/>
      <c r="B120" s="5"/>
      <c r="C120" s="5"/>
      <c r="D120" s="5"/>
      <c r="E120" s="6"/>
    </row>
    <row r="121" spans="1:5" ht="14.25" customHeight="1">
      <c r="A121" s="4"/>
      <c r="B121" s="5"/>
      <c r="C121" s="5"/>
      <c r="D121" s="5"/>
      <c r="E121" s="6"/>
    </row>
    <row r="122" spans="1:5" ht="14.25" customHeight="1">
      <c r="A122" s="4"/>
      <c r="B122" s="5"/>
      <c r="C122" s="5"/>
      <c r="D122" s="5"/>
      <c r="E122" s="6"/>
    </row>
    <row r="123" spans="1:5" ht="14.25" customHeight="1">
      <c r="A123" s="4"/>
      <c r="B123" s="5"/>
      <c r="C123" s="5"/>
      <c r="D123" s="5"/>
      <c r="E123" s="6"/>
    </row>
    <row r="124" spans="1:5" ht="14.25" customHeight="1">
      <c r="A124" s="4"/>
      <c r="B124" s="5"/>
      <c r="C124" s="5"/>
      <c r="D124" s="5"/>
      <c r="E124" s="6"/>
    </row>
    <row r="125" spans="1:5" ht="14.25" customHeight="1">
      <c r="A125" s="4"/>
      <c r="B125" s="5"/>
      <c r="C125" s="5"/>
      <c r="D125" s="5"/>
      <c r="E125" s="6"/>
    </row>
    <row r="126" spans="1:5" ht="14.25" customHeight="1">
      <c r="A126" s="4"/>
      <c r="B126" s="5"/>
      <c r="C126" s="5"/>
      <c r="D126" s="5"/>
      <c r="E126" s="6"/>
    </row>
    <row r="127" spans="1:5" ht="14.25" customHeight="1">
      <c r="A127" s="4"/>
      <c r="B127" s="5"/>
      <c r="C127" s="5"/>
      <c r="D127" s="5"/>
      <c r="E127" s="6"/>
    </row>
    <row r="128" spans="1:5" ht="14.25" customHeight="1">
      <c r="A128" s="4"/>
      <c r="B128" s="5"/>
      <c r="C128" s="5"/>
      <c r="D128" s="5"/>
      <c r="E128" s="6"/>
    </row>
    <row r="129" spans="1:5" ht="14.25" customHeight="1">
      <c r="A129" s="4"/>
      <c r="B129" s="5"/>
      <c r="C129" s="5"/>
      <c r="D129" s="5"/>
      <c r="E129" s="6"/>
    </row>
    <row r="130" spans="1:5" ht="14.25" customHeight="1">
      <c r="A130" s="4"/>
      <c r="B130" s="5"/>
      <c r="C130" s="5"/>
      <c r="D130" s="5"/>
      <c r="E130" s="6"/>
    </row>
    <row r="131" spans="1:5" ht="14.25" customHeight="1">
      <c r="A131" s="4"/>
      <c r="B131" s="5"/>
      <c r="C131" s="5"/>
      <c r="D131" s="5"/>
      <c r="E131" s="6"/>
    </row>
    <row r="132" spans="1:5" ht="14.25" customHeight="1">
      <c r="A132" s="4"/>
      <c r="B132" s="5"/>
      <c r="C132" s="5"/>
      <c r="D132" s="5"/>
      <c r="E132" s="6"/>
    </row>
    <row r="133" spans="1:5" ht="14.25" customHeight="1">
      <c r="A133" s="4"/>
      <c r="B133" s="5"/>
      <c r="C133" s="5"/>
      <c r="D133" s="5"/>
      <c r="E133" s="6"/>
    </row>
    <row r="134" spans="1:5" ht="14.25" customHeight="1">
      <c r="A134" s="4"/>
      <c r="B134" s="5"/>
      <c r="C134" s="5"/>
      <c r="D134" s="5"/>
      <c r="E134" s="6"/>
    </row>
    <row r="135" spans="1:5" ht="14.25" customHeight="1">
      <c r="A135" s="4"/>
      <c r="B135" s="5"/>
      <c r="C135" s="5"/>
      <c r="D135" s="5"/>
      <c r="E135" s="6"/>
    </row>
    <row r="136" spans="1:5" ht="14.25" customHeight="1">
      <c r="A136" s="4"/>
      <c r="B136" s="5"/>
      <c r="C136" s="5"/>
      <c r="D136" s="5"/>
      <c r="E136" s="6"/>
    </row>
    <row r="137" spans="1:5" ht="14.25" customHeight="1">
      <c r="A137" s="4"/>
      <c r="B137" s="5"/>
      <c r="C137" s="5"/>
      <c r="D137" s="5"/>
      <c r="E137" s="6"/>
    </row>
    <row r="138" spans="1:5" ht="14.25" customHeight="1">
      <c r="A138" s="4"/>
      <c r="B138" s="5"/>
      <c r="C138" s="5"/>
      <c r="D138" s="5"/>
      <c r="E138" s="6"/>
    </row>
    <row r="139" spans="1:5" ht="14.25" customHeight="1">
      <c r="A139" s="4"/>
      <c r="B139" s="5"/>
      <c r="C139" s="5"/>
      <c r="D139" s="5"/>
      <c r="E139" s="6"/>
    </row>
    <row r="140" spans="1:5" ht="14.25" customHeight="1">
      <c r="A140" s="4"/>
      <c r="B140" s="5"/>
      <c r="C140" s="5"/>
      <c r="D140" s="5"/>
      <c r="E140" s="6"/>
    </row>
    <row r="141" spans="1:5" ht="14.25" customHeight="1">
      <c r="A141" s="4"/>
      <c r="B141" s="5"/>
      <c r="C141" s="5"/>
      <c r="D141" s="5"/>
      <c r="E141" s="6"/>
    </row>
    <row r="142" spans="1:5" ht="14.25" customHeight="1">
      <c r="A142" s="4"/>
      <c r="B142" s="5"/>
      <c r="C142" s="5"/>
      <c r="D142" s="5"/>
      <c r="E142" s="6"/>
    </row>
    <row r="143" spans="1:5" ht="14.25" customHeight="1">
      <c r="A143" s="4"/>
      <c r="B143" s="5"/>
      <c r="C143" s="5"/>
      <c r="D143" s="5"/>
      <c r="E143" s="6"/>
    </row>
    <row r="144" spans="1:5" ht="14.25" customHeight="1">
      <c r="A144" s="4"/>
      <c r="B144" s="5"/>
      <c r="C144" s="5"/>
      <c r="D144" s="5"/>
      <c r="E144" s="6"/>
    </row>
    <row r="145" spans="1:5" ht="14.25" customHeight="1">
      <c r="A145" s="4"/>
      <c r="B145" s="5"/>
      <c r="C145" s="5"/>
      <c r="D145" s="5"/>
      <c r="E145" s="6"/>
    </row>
    <row r="146" spans="1:5" ht="14.25" customHeight="1">
      <c r="A146" s="4"/>
      <c r="B146" s="5"/>
      <c r="C146" s="5"/>
      <c r="D146" s="5"/>
      <c r="E146" s="6"/>
    </row>
    <row r="147" spans="1:5" ht="14.25" customHeight="1">
      <c r="A147" s="4"/>
      <c r="B147" s="5"/>
      <c r="C147" s="5"/>
      <c r="D147" s="5"/>
      <c r="E147" s="6"/>
    </row>
    <row r="148" spans="1:5" ht="14.25" customHeight="1">
      <c r="A148" s="4"/>
      <c r="B148" s="5"/>
      <c r="C148" s="5"/>
      <c r="D148" s="5"/>
      <c r="E148" s="6"/>
    </row>
    <row r="149" spans="1:5" ht="14.25" customHeight="1">
      <c r="A149" s="4"/>
      <c r="B149" s="5"/>
      <c r="C149" s="5"/>
      <c r="D149" s="5"/>
      <c r="E149" s="6"/>
    </row>
    <row r="150" spans="1:5" ht="14.25" customHeight="1">
      <c r="A150" s="4"/>
      <c r="B150" s="5"/>
      <c r="C150" s="5"/>
      <c r="D150" s="5"/>
      <c r="E150" s="6"/>
    </row>
    <row r="151" spans="1:5" ht="14.25" customHeight="1">
      <c r="A151" s="5"/>
      <c r="B151" s="5"/>
      <c r="C151" s="5"/>
      <c r="D151" s="5"/>
      <c r="E151" s="6"/>
    </row>
    <row r="152" spans="1:5" ht="14.25" customHeight="1">
      <c r="A152" s="5"/>
      <c r="B152" s="5"/>
      <c r="C152" s="5"/>
      <c r="D152" s="5"/>
      <c r="E152" s="6"/>
    </row>
    <row r="153" spans="1:5" ht="14.25" customHeight="1">
      <c r="A153" s="5"/>
      <c r="B153" s="5"/>
      <c r="C153" s="5"/>
      <c r="D153" s="5"/>
      <c r="E153" s="6"/>
    </row>
    <row r="154" spans="1:5" ht="14.25" customHeight="1">
      <c r="A154" s="5"/>
      <c r="B154" s="5"/>
      <c r="C154" s="5"/>
      <c r="D154" s="5"/>
      <c r="E154" s="6"/>
    </row>
    <row r="155" spans="1:5" ht="14.25" customHeight="1">
      <c r="A155" s="5"/>
      <c r="B155" s="5"/>
      <c r="C155" s="5"/>
      <c r="D155" s="5"/>
      <c r="E155" s="6"/>
    </row>
    <row r="156" spans="1:5" ht="14.25" customHeight="1">
      <c r="A156" s="5"/>
      <c r="B156" s="5"/>
      <c r="C156" s="5"/>
      <c r="D156" s="5"/>
      <c r="E156" s="6"/>
    </row>
    <row r="157" spans="1:5" ht="14.25" customHeight="1">
      <c r="A157" s="5"/>
      <c r="B157" s="5"/>
      <c r="C157" s="5"/>
      <c r="D157" s="5"/>
      <c r="E157" s="6"/>
    </row>
    <row r="158" spans="1:5" ht="14.25" customHeight="1">
      <c r="A158" s="5"/>
      <c r="B158" s="5"/>
      <c r="C158" s="5"/>
      <c r="D158" s="5"/>
      <c r="E158" s="6"/>
    </row>
    <row r="159" spans="1:5" ht="14.25" customHeight="1">
      <c r="A159" s="5"/>
      <c r="B159" s="5"/>
      <c r="C159" s="5"/>
      <c r="D159" s="5"/>
      <c r="E159" s="6"/>
    </row>
    <row r="160" spans="1:5" ht="14.25" customHeight="1">
      <c r="A160" s="5"/>
      <c r="B160" s="5"/>
      <c r="C160" s="5"/>
      <c r="D160" s="5"/>
      <c r="E160" s="6"/>
    </row>
    <row r="161" spans="1:5" ht="14.25" customHeight="1">
      <c r="A161" s="5"/>
      <c r="B161" s="5"/>
      <c r="C161" s="5"/>
      <c r="D161" s="5"/>
      <c r="E161" s="6"/>
    </row>
    <row r="162" spans="1:5" ht="14.25" customHeight="1">
      <c r="A162" s="5"/>
      <c r="B162" s="5"/>
      <c r="C162" s="5"/>
      <c r="D162" s="5"/>
      <c r="E162" s="6"/>
    </row>
    <row r="163" spans="1:5" ht="14.25" customHeight="1">
      <c r="A163" s="5"/>
      <c r="B163" s="5"/>
      <c r="C163" s="5"/>
      <c r="D163" s="5"/>
      <c r="E163" s="6"/>
    </row>
    <row r="164" spans="1:5" ht="14.25" customHeight="1">
      <c r="A164" s="5"/>
      <c r="B164" s="5"/>
      <c r="C164" s="5"/>
      <c r="D164" s="5"/>
      <c r="E164" s="6"/>
    </row>
    <row r="165" spans="1:5" ht="14.25" customHeight="1">
      <c r="A165" s="5"/>
      <c r="B165" s="5"/>
      <c r="C165" s="5"/>
      <c r="D165" s="5"/>
      <c r="E165" s="6"/>
    </row>
    <row r="166" spans="1:5" ht="14.25" customHeight="1">
      <c r="A166" s="5"/>
      <c r="B166" s="5"/>
      <c r="C166" s="5"/>
      <c r="D166" s="5"/>
      <c r="E166" s="6"/>
    </row>
    <row r="167" spans="1:5" ht="14.25" customHeight="1">
      <c r="A167" s="5"/>
      <c r="B167" s="5"/>
      <c r="C167" s="5"/>
      <c r="D167" s="5"/>
      <c r="E167" s="6"/>
    </row>
    <row r="168" spans="1:5" ht="14.25" customHeight="1">
      <c r="A168" s="5"/>
      <c r="B168" s="5"/>
      <c r="C168" s="5"/>
      <c r="D168" s="5"/>
      <c r="E168" s="6"/>
    </row>
    <row r="169" spans="1:5" ht="14.25" customHeight="1">
      <c r="A169" s="5"/>
      <c r="B169" s="5"/>
      <c r="C169" s="5"/>
      <c r="D169" s="5"/>
      <c r="E169" s="6"/>
    </row>
    <row r="170" spans="1:5" ht="14.25" customHeight="1">
      <c r="A170" s="5"/>
      <c r="B170" s="5"/>
      <c r="C170" s="5"/>
      <c r="D170" s="5"/>
      <c r="E170" s="6"/>
    </row>
    <row r="171" spans="1:5" ht="14.25" customHeight="1">
      <c r="A171" s="5"/>
      <c r="B171" s="5"/>
      <c r="C171" s="5"/>
      <c r="D171" s="5"/>
      <c r="E171" s="6"/>
    </row>
    <row r="172" spans="1:5" ht="14.25" customHeight="1">
      <c r="A172" s="5"/>
      <c r="B172" s="5"/>
      <c r="C172" s="5"/>
      <c r="D172" s="5"/>
      <c r="E172" s="6"/>
    </row>
    <row r="173" spans="1:5" ht="14.25" customHeight="1">
      <c r="A173" s="5"/>
      <c r="B173" s="5"/>
      <c r="C173" s="5"/>
      <c r="D173" s="5"/>
      <c r="E173" s="6"/>
    </row>
    <row r="174" spans="1:5" ht="14.25" customHeight="1">
      <c r="A174" s="5"/>
      <c r="B174" s="5"/>
      <c r="C174" s="5"/>
      <c r="D174" s="5"/>
      <c r="E174" s="6"/>
    </row>
    <row r="175" spans="1:5" ht="14.25" customHeight="1">
      <c r="A175" s="5"/>
      <c r="B175" s="5"/>
      <c r="C175" s="5"/>
      <c r="D175" s="5"/>
      <c r="E175" s="6"/>
    </row>
    <row r="176" spans="1:5" ht="14.25" customHeight="1">
      <c r="A176" s="5"/>
      <c r="B176" s="5"/>
      <c r="C176" s="5"/>
      <c r="D176" s="5"/>
      <c r="E176" s="6"/>
    </row>
    <row r="177" spans="1:5" ht="14.25" customHeight="1">
      <c r="A177" s="5"/>
      <c r="B177" s="5"/>
      <c r="C177" s="5"/>
      <c r="D177" s="5"/>
      <c r="E177" s="6"/>
    </row>
    <row r="178" spans="1:5" ht="14.25" customHeight="1">
      <c r="A178" s="5"/>
      <c r="B178" s="5"/>
      <c r="C178" s="5"/>
      <c r="D178" s="5"/>
      <c r="E178" s="6"/>
    </row>
    <row r="179" spans="1:5" ht="14.25" customHeight="1">
      <c r="A179" s="5"/>
      <c r="B179" s="5"/>
      <c r="C179" s="5"/>
      <c r="D179" s="5"/>
      <c r="E179" s="6"/>
    </row>
    <row r="180" spans="1:5" ht="14.25" customHeight="1">
      <c r="A180" s="5"/>
      <c r="B180" s="5"/>
      <c r="C180" s="5"/>
      <c r="D180" s="5"/>
      <c r="E180" s="6"/>
    </row>
    <row r="181" spans="1:5" ht="14.25" customHeight="1">
      <c r="A181" s="5"/>
      <c r="B181" s="5"/>
      <c r="C181" s="5"/>
      <c r="D181" s="5"/>
      <c r="E181" s="6"/>
    </row>
    <row r="182" spans="1:5" ht="14.25" customHeight="1">
      <c r="A182" s="5"/>
      <c r="B182" s="5"/>
      <c r="C182" s="5"/>
      <c r="D182" s="5"/>
      <c r="E182" s="6"/>
    </row>
    <row r="183" spans="1:5" ht="14.25" customHeight="1">
      <c r="A183" s="5"/>
      <c r="B183" s="5"/>
      <c r="C183" s="5"/>
      <c r="D183" s="5"/>
      <c r="E183" s="6"/>
    </row>
    <row r="184" spans="1:5" ht="14.25" customHeight="1">
      <c r="A184" s="5"/>
      <c r="B184" s="5"/>
      <c r="C184" s="5"/>
      <c r="D184" s="5"/>
      <c r="E184" s="6"/>
    </row>
    <row r="185" spans="1:5" ht="14.25" customHeight="1">
      <c r="A185" s="5"/>
      <c r="B185" s="5"/>
      <c r="C185" s="5"/>
      <c r="D185" s="5"/>
      <c r="E185" s="6"/>
    </row>
    <row r="186" spans="1:5" ht="14.25" customHeight="1">
      <c r="A186" s="5"/>
      <c r="B186" s="5"/>
      <c r="C186" s="5"/>
      <c r="D186" s="5"/>
      <c r="E186" s="6"/>
    </row>
    <row r="187" spans="1:5" ht="14.25" customHeight="1">
      <c r="A187" s="5"/>
      <c r="B187" s="5"/>
      <c r="C187" s="5"/>
      <c r="D187" s="5"/>
      <c r="E187" s="6"/>
    </row>
    <row r="188" spans="1:5" ht="14.25" customHeight="1">
      <c r="A188" s="5"/>
      <c r="B188" s="5"/>
      <c r="C188" s="5"/>
      <c r="D188" s="5"/>
      <c r="E188" s="6"/>
    </row>
    <row r="189" spans="1:5" ht="14.25" customHeight="1">
      <c r="A189" s="5"/>
      <c r="B189" s="5"/>
      <c r="C189" s="5"/>
      <c r="D189" s="5"/>
      <c r="E189" s="6"/>
    </row>
    <row r="190" spans="1:5" ht="14.25" customHeight="1">
      <c r="A190" s="5"/>
      <c r="B190" s="5"/>
      <c r="C190" s="5"/>
      <c r="D190" s="5"/>
      <c r="E190" s="6"/>
    </row>
    <row r="191" spans="1:5" ht="14.25" customHeight="1">
      <c r="A191" s="5"/>
      <c r="B191" s="5"/>
      <c r="C191" s="5"/>
      <c r="D191" s="5"/>
      <c r="E191" s="6"/>
    </row>
    <row r="192" spans="1:5" ht="14.25" customHeight="1">
      <c r="A192" s="5"/>
      <c r="B192" s="5"/>
      <c r="C192" s="5"/>
      <c r="D192" s="5"/>
      <c r="E192" s="6"/>
    </row>
    <row r="193" spans="1:5" ht="14.25" customHeight="1">
      <c r="A193" s="5"/>
      <c r="B193" s="5"/>
      <c r="C193" s="5"/>
      <c r="D193" s="5"/>
      <c r="E193" s="6"/>
    </row>
    <row r="194" spans="1:5" ht="14.25" customHeight="1">
      <c r="A194" s="5"/>
      <c r="B194" s="5"/>
      <c r="C194" s="5"/>
      <c r="D194" s="5"/>
      <c r="E194" s="6"/>
    </row>
    <row r="195" spans="1:5" ht="14.25" customHeight="1">
      <c r="A195" s="5"/>
      <c r="B195" s="5"/>
      <c r="C195" s="5"/>
      <c r="D195" s="5"/>
      <c r="E195" s="6"/>
    </row>
    <row r="196" spans="1:5" ht="14.25" customHeight="1">
      <c r="A196" s="5"/>
      <c r="B196" s="5"/>
      <c r="C196" s="5"/>
      <c r="D196" s="5"/>
      <c r="E196" s="6"/>
    </row>
    <row r="197" spans="1:5" ht="14.25" customHeight="1">
      <c r="A197" s="5"/>
      <c r="B197" s="5"/>
      <c r="C197" s="5"/>
      <c r="D197" s="5"/>
      <c r="E197" s="6"/>
    </row>
    <row r="198" spans="1:5" ht="14.25" customHeight="1">
      <c r="A198" s="5"/>
      <c r="B198" s="5"/>
      <c r="C198" s="5"/>
      <c r="D198" s="5"/>
      <c r="E198" s="6"/>
    </row>
    <row r="199" spans="1:5" ht="14.25" customHeight="1">
      <c r="A199" s="5"/>
      <c r="B199" s="5"/>
      <c r="C199" s="5"/>
      <c r="D199" s="5"/>
      <c r="E199" s="6"/>
    </row>
    <row r="200" spans="1:5" ht="14.25" customHeight="1">
      <c r="A200" s="5"/>
      <c r="B200" s="5"/>
      <c r="C200" s="5"/>
      <c r="D200" s="5"/>
      <c r="E200" s="6"/>
    </row>
    <row r="201" spans="1:5" ht="14.25" customHeight="1">
      <c r="A201" s="5"/>
      <c r="B201" s="5"/>
      <c r="C201" s="5"/>
      <c r="D201" s="5"/>
      <c r="E201" s="6"/>
    </row>
    <row r="202" spans="1:5" ht="14.25" customHeight="1">
      <c r="A202" s="5"/>
      <c r="B202" s="5"/>
      <c r="C202" s="5"/>
      <c r="D202" s="5"/>
      <c r="E202" s="6"/>
    </row>
    <row r="203" spans="1:5" ht="14.25" customHeight="1">
      <c r="A203" s="5"/>
      <c r="B203" s="5"/>
      <c r="C203" s="5"/>
      <c r="D203" s="5"/>
      <c r="E203" s="6"/>
    </row>
    <row r="204" spans="1:5" ht="14.25" customHeight="1">
      <c r="A204" s="5"/>
      <c r="B204" s="5"/>
      <c r="C204" s="5"/>
      <c r="D204" s="5"/>
      <c r="E204" s="6"/>
    </row>
    <row r="205" spans="1:5" ht="14.25" customHeight="1">
      <c r="A205" s="5"/>
      <c r="B205" s="5"/>
      <c r="C205" s="5"/>
      <c r="D205" s="5"/>
      <c r="E205" s="6"/>
    </row>
    <row r="206" spans="1:5" ht="14.25" customHeight="1">
      <c r="A206" s="5"/>
      <c r="B206" s="5"/>
      <c r="C206" s="5"/>
      <c r="D206" s="5"/>
      <c r="E206" s="6"/>
    </row>
    <row r="207" spans="1:5" ht="14.25" customHeight="1">
      <c r="A207" s="5"/>
      <c r="B207" s="5"/>
      <c r="C207" s="5"/>
      <c r="D207" s="5"/>
      <c r="E207" s="6"/>
    </row>
    <row r="208" spans="1:5" ht="14.25" customHeight="1">
      <c r="A208" s="5"/>
      <c r="B208" s="5"/>
      <c r="C208" s="5"/>
      <c r="D208" s="5"/>
      <c r="E208" s="6"/>
    </row>
    <row r="209" spans="1:5" ht="14.25" customHeight="1">
      <c r="A209" s="5"/>
      <c r="B209" s="5"/>
      <c r="C209" s="5"/>
      <c r="D209" s="5"/>
      <c r="E209" s="6"/>
    </row>
    <row r="210" spans="1:5" ht="14.25" customHeight="1">
      <c r="A210" s="5"/>
      <c r="B210" s="5"/>
      <c r="C210" s="5"/>
      <c r="D210" s="5"/>
      <c r="E210" s="6"/>
    </row>
    <row r="211" spans="1:5" ht="14.25" customHeight="1">
      <c r="A211" s="5"/>
      <c r="B211" s="5"/>
      <c r="C211" s="5"/>
      <c r="D211" s="5"/>
      <c r="E211" s="6"/>
    </row>
    <row r="212" spans="1:5" ht="14.25" customHeight="1">
      <c r="A212" s="5"/>
      <c r="B212" s="5"/>
      <c r="C212" s="5"/>
      <c r="D212" s="5"/>
      <c r="E212" s="6"/>
    </row>
    <row r="213" spans="1:5" ht="14.25" customHeight="1">
      <c r="A213" s="5"/>
      <c r="B213" s="5"/>
      <c r="C213" s="5"/>
      <c r="D213" s="5"/>
      <c r="E213" s="6"/>
    </row>
    <row r="214" spans="1:5" ht="14.25" customHeight="1">
      <c r="A214" s="5"/>
      <c r="B214" s="5"/>
      <c r="C214" s="5"/>
      <c r="D214" s="5"/>
      <c r="E214" s="6"/>
    </row>
    <row r="215" spans="1:5" ht="14.25" customHeight="1">
      <c r="A215" s="5"/>
      <c r="B215" s="5"/>
      <c r="C215" s="5"/>
      <c r="D215" s="5"/>
      <c r="E215" s="6"/>
    </row>
    <row r="216" spans="1:5" ht="14.25" customHeight="1">
      <c r="A216" s="5"/>
      <c r="B216" s="5"/>
      <c r="C216" s="5"/>
      <c r="D216" s="5"/>
      <c r="E216" s="6"/>
    </row>
    <row r="217" spans="1:5" ht="14.25" customHeight="1">
      <c r="A217" s="5"/>
      <c r="B217" s="5"/>
      <c r="C217" s="5"/>
      <c r="D217" s="5"/>
      <c r="E217" s="6"/>
    </row>
    <row r="218" spans="1:5" ht="14.25" customHeight="1">
      <c r="A218" s="5"/>
      <c r="B218" s="5"/>
      <c r="C218" s="5"/>
      <c r="D218" s="5"/>
      <c r="E218" s="6"/>
    </row>
    <row r="219" spans="1:5" ht="14.25" customHeight="1">
      <c r="A219" s="5"/>
      <c r="B219" s="5"/>
      <c r="C219" s="5"/>
      <c r="D219" s="5"/>
      <c r="E219" s="6"/>
    </row>
    <row r="220" spans="1:5" ht="14.25" customHeight="1">
      <c r="A220" s="5"/>
      <c r="B220" s="5"/>
      <c r="C220" s="5"/>
      <c r="D220" s="5"/>
      <c r="E220" s="6"/>
    </row>
    <row r="221" spans="1:5" ht="14.25" customHeight="1">
      <c r="A221" s="5"/>
      <c r="B221" s="5"/>
      <c r="C221" s="5"/>
      <c r="D221" s="5"/>
      <c r="E221" s="6"/>
    </row>
    <row r="222" spans="1:5" ht="14.25" customHeight="1">
      <c r="A222" s="5"/>
      <c r="B222" s="5"/>
      <c r="C222" s="5"/>
      <c r="D222" s="5"/>
      <c r="E222" s="6"/>
    </row>
    <row r="223" spans="1:5" ht="14.25" customHeight="1">
      <c r="A223" s="5"/>
      <c r="B223" s="5"/>
      <c r="C223" s="5"/>
      <c r="D223" s="5"/>
      <c r="E223" s="6"/>
    </row>
    <row r="224" spans="1:5" ht="14.25" customHeight="1">
      <c r="A224" s="5"/>
      <c r="B224" s="5"/>
      <c r="C224" s="5"/>
      <c r="D224" s="5"/>
      <c r="E224" s="6"/>
    </row>
    <row r="225" spans="1:5" ht="14.25" customHeight="1">
      <c r="A225" s="5"/>
      <c r="B225" s="5"/>
      <c r="C225" s="5"/>
      <c r="D225" s="5"/>
      <c r="E225" s="6"/>
    </row>
    <row r="226" spans="1:5" ht="14.25" customHeight="1">
      <c r="A226" s="5"/>
      <c r="B226" s="5"/>
      <c r="C226" s="5"/>
      <c r="D226" s="5"/>
      <c r="E226" s="6"/>
    </row>
    <row r="227" spans="1:5" ht="14.25" customHeight="1">
      <c r="A227" s="5"/>
      <c r="B227" s="5"/>
      <c r="C227" s="5"/>
      <c r="D227" s="5"/>
      <c r="E227" s="6"/>
    </row>
    <row r="228" spans="1:5" ht="14.25" customHeight="1">
      <c r="A228" s="5"/>
      <c r="B228" s="5"/>
      <c r="C228" s="5"/>
      <c r="D228" s="5"/>
      <c r="E228" s="6"/>
    </row>
    <row r="229" spans="1:5" ht="14.25" customHeight="1">
      <c r="A229" s="5"/>
      <c r="B229" s="5"/>
      <c r="C229" s="5"/>
      <c r="D229" s="5"/>
      <c r="E229" s="6"/>
    </row>
    <row r="230" spans="1:5" ht="14.25" customHeight="1">
      <c r="A230" s="5"/>
      <c r="B230" s="5"/>
      <c r="C230" s="5"/>
      <c r="D230" s="5"/>
      <c r="E230" s="6"/>
    </row>
    <row r="231" spans="1:5" ht="14.25" customHeight="1">
      <c r="A231" s="5"/>
      <c r="B231" s="5"/>
      <c r="C231" s="5"/>
      <c r="D231" s="5"/>
      <c r="E231" s="6"/>
    </row>
    <row r="232" spans="1:5" ht="14.25" customHeight="1">
      <c r="A232" s="5"/>
      <c r="B232" s="5"/>
      <c r="C232" s="5"/>
      <c r="D232" s="5"/>
      <c r="E232" s="6"/>
    </row>
    <row r="233" spans="1:5" ht="14.25" customHeight="1">
      <c r="A233" s="5"/>
      <c r="B233" s="5"/>
      <c r="C233" s="5"/>
      <c r="D233" s="5"/>
      <c r="E233" s="6"/>
    </row>
    <row r="234" spans="1:5" ht="14.25" customHeight="1">
      <c r="A234" s="5"/>
      <c r="B234" s="5"/>
      <c r="C234" s="5"/>
      <c r="D234" s="5"/>
      <c r="E234" s="6"/>
    </row>
    <row r="235" spans="1:5" ht="14.25" customHeight="1">
      <c r="A235" s="5"/>
      <c r="B235" s="5"/>
      <c r="C235" s="5"/>
      <c r="D235" s="5"/>
      <c r="E235" s="6"/>
    </row>
    <row r="236" spans="1:5" ht="14.25" customHeight="1">
      <c r="A236" s="5"/>
      <c r="B236" s="5"/>
      <c r="C236" s="5"/>
      <c r="D236" s="5"/>
      <c r="E236" s="6"/>
    </row>
    <row r="237" spans="1:5" ht="14.25" customHeight="1">
      <c r="A237" s="5"/>
      <c r="B237" s="5"/>
      <c r="C237" s="5"/>
      <c r="D237" s="5"/>
      <c r="E237" s="6"/>
    </row>
    <row r="238" spans="1:5" ht="14.25" customHeight="1">
      <c r="A238" s="5"/>
      <c r="B238" s="5"/>
      <c r="C238" s="5"/>
      <c r="D238" s="5"/>
      <c r="E238" s="6"/>
    </row>
    <row r="239" spans="1:5" ht="14.25" customHeight="1">
      <c r="A239" s="5"/>
      <c r="B239" s="5"/>
      <c r="C239" s="5"/>
      <c r="D239" s="5"/>
      <c r="E239" s="6"/>
    </row>
    <row r="240" spans="1:5" ht="14.25" customHeight="1">
      <c r="A240" s="5"/>
      <c r="B240" s="5"/>
      <c r="C240" s="5"/>
      <c r="D240" s="5"/>
      <c r="E240" s="6"/>
    </row>
    <row r="241" spans="1:5" ht="14.25" customHeight="1">
      <c r="A241" s="5"/>
      <c r="B241" s="5"/>
      <c r="C241" s="5"/>
      <c r="D241" s="5"/>
      <c r="E241" s="6"/>
    </row>
    <row r="242" spans="1:5" ht="14.25" customHeight="1">
      <c r="A242" s="5"/>
      <c r="B242" s="5"/>
      <c r="C242" s="5"/>
      <c r="D242" s="5"/>
      <c r="E242" s="6"/>
    </row>
    <row r="243" spans="1:5" ht="14.25" customHeight="1">
      <c r="A243" s="5"/>
      <c r="B243" s="5"/>
      <c r="C243" s="5"/>
      <c r="D243" s="5"/>
      <c r="E243" s="6"/>
    </row>
    <row r="244" spans="1:5" ht="14.25" customHeight="1">
      <c r="A244" s="5"/>
      <c r="B244" s="5"/>
      <c r="C244" s="5"/>
      <c r="D244" s="5"/>
      <c r="E244" s="6"/>
    </row>
    <row r="245" spans="1:5" ht="14.25" customHeight="1">
      <c r="A245" s="5"/>
      <c r="B245" s="5"/>
      <c r="C245" s="5"/>
      <c r="D245" s="5"/>
      <c r="E245" s="6"/>
    </row>
    <row r="246" spans="1:5" ht="14.25" customHeight="1">
      <c r="A246" s="5"/>
      <c r="B246" s="5"/>
      <c r="C246" s="5"/>
      <c r="D246" s="5"/>
      <c r="E246" s="6"/>
    </row>
    <row r="247" spans="1:5" ht="14.25" customHeight="1">
      <c r="A247" s="5"/>
      <c r="B247" s="5"/>
      <c r="C247" s="5"/>
      <c r="D247" s="5"/>
      <c r="E247" s="6"/>
    </row>
    <row r="248" spans="1:5" ht="14.25" customHeight="1">
      <c r="A248" s="5"/>
      <c r="B248" s="5"/>
      <c r="C248" s="5"/>
      <c r="D248" s="5"/>
      <c r="E248" s="6"/>
    </row>
    <row r="249" spans="1:5" ht="14.25" customHeight="1">
      <c r="A249" s="5"/>
      <c r="B249" s="5"/>
      <c r="C249" s="5"/>
      <c r="D249" s="5"/>
      <c r="E249" s="6"/>
    </row>
    <row r="250" spans="1:5" ht="14.25" customHeight="1">
      <c r="A250" s="5"/>
      <c r="B250" s="5"/>
      <c r="C250" s="5"/>
      <c r="D250" s="5"/>
      <c r="E250" s="6"/>
    </row>
    <row r="251" spans="1:5" ht="14.25" customHeight="1">
      <c r="A251" s="5"/>
      <c r="B251" s="5"/>
      <c r="C251" s="5"/>
      <c r="D251" s="5"/>
      <c r="E251" s="6"/>
    </row>
    <row r="252" spans="1:5" ht="14.25" customHeight="1">
      <c r="A252" s="5"/>
      <c r="B252" s="5"/>
      <c r="C252" s="5"/>
      <c r="D252" s="5"/>
      <c r="E252" s="6"/>
    </row>
    <row r="253" spans="1:5" ht="14.25" customHeight="1">
      <c r="A253" s="5"/>
      <c r="B253" s="5"/>
      <c r="C253" s="5"/>
      <c r="D253" s="5"/>
      <c r="E253" s="6"/>
    </row>
    <row r="254" spans="1:5" ht="14.25" customHeight="1">
      <c r="A254" s="5"/>
      <c r="B254" s="5"/>
      <c r="C254" s="5"/>
      <c r="D254" s="5"/>
      <c r="E254" s="6"/>
    </row>
    <row r="255" spans="1:5" ht="14.25" customHeight="1">
      <c r="A255" s="5"/>
      <c r="B255" s="5"/>
      <c r="C255" s="5"/>
      <c r="D255" s="5"/>
      <c r="E255" s="6"/>
    </row>
    <row r="256" spans="1:5" ht="14.25" customHeight="1">
      <c r="A256" s="5"/>
      <c r="B256" s="5"/>
      <c r="C256" s="5"/>
      <c r="D256" s="5"/>
      <c r="E256" s="6"/>
    </row>
    <row r="257" spans="1:5" ht="14.25" customHeight="1">
      <c r="A257" s="5"/>
      <c r="B257" s="5"/>
      <c r="C257" s="5"/>
      <c r="D257" s="5"/>
      <c r="E257" s="6"/>
    </row>
    <row r="258" spans="1:5" ht="14.25" customHeight="1">
      <c r="A258" s="5"/>
      <c r="B258" s="5"/>
      <c r="C258" s="5"/>
      <c r="D258" s="5"/>
      <c r="E258" s="6"/>
    </row>
    <row r="259" spans="1:5" ht="14.25" customHeight="1">
      <c r="A259" s="5"/>
      <c r="B259" s="5"/>
      <c r="C259" s="5"/>
      <c r="D259" s="5"/>
      <c r="E259" s="6"/>
    </row>
    <row r="260" spans="1:5" ht="14.25" customHeight="1">
      <c r="A260" s="5"/>
      <c r="B260" s="5"/>
      <c r="C260" s="5"/>
      <c r="D260" s="5"/>
      <c r="E260" s="6"/>
    </row>
    <row r="261" spans="1:5" ht="14.25" customHeight="1">
      <c r="A261" s="5"/>
      <c r="B261" s="5"/>
      <c r="C261" s="5"/>
      <c r="D261" s="5"/>
      <c r="E261" s="6"/>
    </row>
    <row r="262" spans="1:5" ht="14.25" customHeight="1">
      <c r="A262" s="5"/>
      <c r="B262" s="5"/>
      <c r="C262" s="5"/>
      <c r="D262" s="5"/>
      <c r="E262" s="6"/>
    </row>
    <row r="263" spans="1:5" ht="14.25" customHeight="1">
      <c r="A263" s="5"/>
      <c r="B263" s="5"/>
      <c r="C263" s="5"/>
      <c r="D263" s="5"/>
      <c r="E263" s="6"/>
    </row>
    <row r="264" spans="1:5" ht="14.25" customHeight="1">
      <c r="A264" s="5"/>
      <c r="B264" s="5"/>
      <c r="C264" s="5"/>
      <c r="D264" s="5"/>
      <c r="E264" s="6"/>
    </row>
    <row r="265" spans="1:5" ht="14.25" customHeight="1">
      <c r="A265" s="5"/>
      <c r="B265" s="5"/>
      <c r="C265" s="5"/>
      <c r="D265" s="5"/>
      <c r="E265" s="6"/>
    </row>
    <row r="266" spans="1:5" ht="14.25" customHeight="1">
      <c r="A266" s="5"/>
      <c r="B266" s="5"/>
      <c r="C266" s="5"/>
      <c r="D266" s="5"/>
      <c r="E266" s="6"/>
    </row>
    <row r="267" spans="1:5" ht="14.25" customHeight="1">
      <c r="A267" s="5"/>
      <c r="B267" s="5"/>
      <c r="C267" s="5"/>
      <c r="D267" s="5"/>
      <c r="E267" s="6"/>
    </row>
    <row r="268" spans="1:5" ht="14.25" customHeight="1">
      <c r="A268" s="5"/>
      <c r="B268" s="5"/>
      <c r="C268" s="5"/>
      <c r="D268" s="5"/>
      <c r="E268" s="6"/>
    </row>
    <row r="269" spans="1:5" ht="14.25" customHeight="1">
      <c r="A269" s="5"/>
      <c r="B269" s="5"/>
      <c r="C269" s="5"/>
      <c r="D269" s="5"/>
      <c r="E269" s="6"/>
    </row>
    <row r="270" spans="1:5" ht="14.25" customHeight="1">
      <c r="A270" s="5"/>
      <c r="B270" s="5"/>
      <c r="C270" s="5"/>
      <c r="D270" s="5"/>
      <c r="E270" s="6"/>
    </row>
    <row r="271" spans="1:5" ht="14.25" customHeight="1">
      <c r="A271" s="5"/>
      <c r="B271" s="5"/>
      <c r="C271" s="5"/>
      <c r="D271" s="5"/>
      <c r="E271" s="6"/>
    </row>
    <row r="272" spans="1:5" ht="14.25" customHeight="1">
      <c r="A272" s="5"/>
      <c r="B272" s="5"/>
      <c r="C272" s="5"/>
      <c r="D272" s="5"/>
      <c r="E272" s="6"/>
    </row>
    <row r="273" spans="1:5" ht="14.25" customHeight="1">
      <c r="A273" s="5"/>
      <c r="B273" s="5"/>
      <c r="C273" s="5"/>
      <c r="D273" s="5"/>
      <c r="E273" s="6"/>
    </row>
    <row r="274" spans="1:5" ht="14.25" customHeight="1">
      <c r="A274" s="5"/>
      <c r="B274" s="5"/>
      <c r="C274" s="5"/>
      <c r="D274" s="5"/>
      <c r="E274" s="6"/>
    </row>
    <row r="275" spans="1:5" ht="14.25" customHeight="1">
      <c r="A275" s="5"/>
      <c r="B275" s="5"/>
      <c r="C275" s="5"/>
      <c r="D275" s="5"/>
      <c r="E275" s="6"/>
    </row>
    <row r="276" spans="1:5" ht="14.25" customHeight="1">
      <c r="A276" s="5"/>
      <c r="B276" s="5"/>
      <c r="C276" s="5"/>
      <c r="D276" s="5"/>
      <c r="E276" s="6"/>
    </row>
    <row r="277" spans="1:5" ht="14.25" customHeight="1">
      <c r="A277" s="5"/>
      <c r="B277" s="5"/>
      <c r="C277" s="5"/>
      <c r="D277" s="5"/>
      <c r="E277" s="6"/>
    </row>
    <row r="278" spans="1:5" ht="14.25" customHeight="1">
      <c r="A278" s="5"/>
      <c r="B278" s="5"/>
      <c r="C278" s="5"/>
      <c r="D278" s="5"/>
      <c r="E278" s="6"/>
    </row>
    <row r="279" spans="1:5" ht="14.25" customHeight="1">
      <c r="A279" s="5"/>
      <c r="B279" s="5"/>
      <c r="C279" s="5"/>
      <c r="D279" s="5"/>
      <c r="E279" s="6"/>
    </row>
    <row r="280" spans="1:5" ht="14.25" customHeight="1">
      <c r="A280" s="5"/>
      <c r="B280" s="5"/>
      <c r="C280" s="5"/>
      <c r="D280" s="5"/>
      <c r="E280" s="6"/>
    </row>
    <row r="281" spans="1:5" ht="14.25" customHeight="1">
      <c r="A281" s="5"/>
      <c r="B281" s="5"/>
      <c r="C281" s="5"/>
      <c r="D281" s="5"/>
      <c r="E281" s="6"/>
    </row>
    <row r="282" spans="1:5" ht="14.25" customHeight="1">
      <c r="A282" s="5"/>
      <c r="B282" s="5"/>
      <c r="C282" s="5"/>
      <c r="D282" s="5"/>
      <c r="E282" s="6"/>
    </row>
    <row r="283" spans="1:5" ht="14.25" customHeight="1">
      <c r="A283" s="5"/>
      <c r="B283" s="5"/>
      <c r="C283" s="5"/>
      <c r="D283" s="5"/>
      <c r="E283" s="6"/>
    </row>
    <row r="284" spans="1:5" ht="14.25" customHeight="1">
      <c r="A284" s="5"/>
      <c r="B284" s="5"/>
      <c r="C284" s="5"/>
      <c r="D284" s="5"/>
      <c r="E284" s="6"/>
    </row>
    <row r="285" spans="1:5" ht="14.25" customHeight="1">
      <c r="A285" s="5"/>
      <c r="B285" s="5"/>
      <c r="C285" s="5"/>
      <c r="D285" s="5"/>
      <c r="E285" s="6"/>
    </row>
    <row r="286" spans="1:5" ht="14.25" customHeight="1">
      <c r="A286" s="5"/>
      <c r="B286" s="5"/>
      <c r="C286" s="5"/>
      <c r="D286" s="5"/>
      <c r="E286" s="6"/>
    </row>
    <row r="287" spans="1:5" ht="14.25" customHeight="1">
      <c r="A287" s="5"/>
      <c r="B287" s="5"/>
      <c r="C287" s="5"/>
      <c r="D287" s="5"/>
      <c r="E287" s="6"/>
    </row>
    <row r="288" spans="1:5" ht="14.25" customHeight="1">
      <c r="A288" s="5"/>
      <c r="B288" s="5"/>
      <c r="C288" s="5"/>
      <c r="D288" s="5"/>
      <c r="E288" s="6"/>
    </row>
    <row r="289" spans="1:5" ht="14.25" customHeight="1">
      <c r="A289" s="5"/>
      <c r="B289" s="5"/>
      <c r="C289" s="5"/>
      <c r="D289" s="5"/>
      <c r="E289" s="6"/>
    </row>
    <row r="290" spans="1:5" ht="14.25" customHeight="1">
      <c r="A290" s="5"/>
      <c r="B290" s="5"/>
      <c r="C290" s="5"/>
      <c r="D290" s="5"/>
      <c r="E290" s="6"/>
    </row>
    <row r="291" spans="1:5" ht="14.25" customHeight="1">
      <c r="A291" s="5"/>
      <c r="B291" s="5"/>
      <c r="C291" s="5"/>
      <c r="D291" s="5"/>
      <c r="E291" s="6"/>
    </row>
    <row r="292" spans="1:5" ht="14.25" customHeight="1">
      <c r="A292" s="5"/>
      <c r="B292" s="5"/>
      <c r="C292" s="5"/>
      <c r="D292" s="5"/>
      <c r="E292" s="6"/>
    </row>
    <row r="293" spans="1:5" ht="14.25" customHeight="1">
      <c r="A293" s="5"/>
      <c r="B293" s="5"/>
      <c r="C293" s="5"/>
      <c r="D293" s="5"/>
      <c r="E293" s="6"/>
    </row>
    <row r="294" spans="1:5" ht="14.25" customHeight="1">
      <c r="A294" s="5"/>
      <c r="B294" s="5"/>
      <c r="C294" s="5"/>
      <c r="D294" s="5"/>
      <c r="E294" s="6"/>
    </row>
    <row r="295" spans="1:5" ht="14.25" customHeight="1">
      <c r="A295" s="5"/>
      <c r="B295" s="5"/>
      <c r="C295" s="5"/>
      <c r="D295" s="5"/>
      <c r="E295" s="6"/>
    </row>
    <row r="296" spans="1:5" ht="14.25" customHeight="1">
      <c r="A296" s="5"/>
      <c r="B296" s="5"/>
      <c r="C296" s="5"/>
      <c r="D296" s="5"/>
      <c r="E296" s="6"/>
    </row>
    <row r="297" spans="1:5" ht="14.25" customHeight="1">
      <c r="A297" s="5"/>
      <c r="B297" s="5"/>
      <c r="C297" s="5"/>
      <c r="D297" s="5"/>
      <c r="E297" s="6"/>
    </row>
    <row r="298" spans="1:5" ht="14.25" customHeight="1">
      <c r="A298" s="5"/>
      <c r="B298" s="5"/>
      <c r="C298" s="5"/>
      <c r="D298" s="5"/>
      <c r="E298" s="6"/>
    </row>
    <row r="299" spans="1:5" ht="14.25" customHeight="1">
      <c r="A299" s="5"/>
      <c r="B299" s="5"/>
      <c r="C299" s="5"/>
      <c r="D299" s="5"/>
      <c r="E299" s="6"/>
    </row>
    <row r="300" spans="1:5" ht="14.25" customHeight="1">
      <c r="A300" s="5"/>
      <c r="B300" s="5"/>
      <c r="C300" s="5"/>
      <c r="D300" s="5"/>
      <c r="E300" s="6"/>
    </row>
    <row r="301" spans="1:5" ht="14.25" customHeight="1">
      <c r="A301" s="5"/>
      <c r="B301" s="5"/>
      <c r="C301" s="5"/>
      <c r="D301" s="5"/>
      <c r="E301" s="6"/>
    </row>
    <row r="302" spans="1:5" ht="14.25" customHeight="1">
      <c r="A302" s="5"/>
      <c r="B302" s="5"/>
      <c r="C302" s="5"/>
      <c r="D302" s="5"/>
      <c r="E302" s="6"/>
    </row>
    <row r="303" spans="1:5" ht="14.25" customHeight="1">
      <c r="A303" s="5"/>
      <c r="B303" s="5"/>
      <c r="C303" s="5"/>
      <c r="D303" s="5"/>
      <c r="E303" s="6"/>
    </row>
    <row r="304" spans="1:5" ht="14.25" customHeight="1">
      <c r="A304" s="5"/>
      <c r="B304" s="5"/>
      <c r="C304" s="5"/>
      <c r="D304" s="5"/>
      <c r="E304" s="6"/>
    </row>
    <row r="305" spans="1:5" ht="14.25" customHeight="1">
      <c r="A305" s="5"/>
      <c r="B305" s="5"/>
      <c r="C305" s="5"/>
      <c r="D305" s="5"/>
      <c r="E305" s="6"/>
    </row>
    <row r="306" spans="1:5" ht="14.25" customHeight="1">
      <c r="A306" s="5"/>
      <c r="B306" s="5"/>
      <c r="C306" s="5"/>
      <c r="D306" s="5"/>
      <c r="E306" s="6"/>
    </row>
    <row r="307" spans="1:5" ht="14.25" customHeight="1">
      <c r="A307" s="5"/>
      <c r="B307" s="5"/>
      <c r="C307" s="5"/>
      <c r="D307" s="5"/>
      <c r="E307" s="6"/>
    </row>
    <row r="308" spans="1:5" ht="14.25" customHeight="1">
      <c r="A308" s="5"/>
      <c r="B308" s="5"/>
      <c r="C308" s="5"/>
      <c r="D308" s="5"/>
      <c r="E308" s="6"/>
    </row>
    <row r="309" spans="1:5" ht="14.25" customHeight="1">
      <c r="A309" s="5"/>
      <c r="B309" s="5"/>
      <c r="C309" s="5"/>
      <c r="D309" s="5"/>
      <c r="E309" s="6"/>
    </row>
    <row r="310" spans="1:5" ht="14.25" customHeight="1">
      <c r="A310" s="5"/>
      <c r="B310" s="5"/>
      <c r="C310" s="5"/>
      <c r="D310" s="5"/>
      <c r="E310" s="6"/>
    </row>
    <row r="311" spans="1:5" ht="14.25" customHeight="1">
      <c r="A311" s="5"/>
      <c r="B311" s="5"/>
      <c r="C311" s="5"/>
      <c r="D311" s="5"/>
      <c r="E311" s="6"/>
    </row>
    <row r="312" spans="1:5" ht="14.25" customHeight="1">
      <c r="A312" s="5"/>
      <c r="B312" s="5"/>
      <c r="C312" s="5"/>
      <c r="D312" s="5"/>
      <c r="E312" s="6"/>
    </row>
    <row r="313" spans="1:5" ht="14.25" customHeight="1">
      <c r="A313" s="5"/>
      <c r="B313" s="5"/>
      <c r="C313" s="5"/>
      <c r="D313" s="5"/>
      <c r="E313" s="6"/>
    </row>
    <row r="314" spans="1:5" ht="14.25" customHeight="1">
      <c r="A314" s="5"/>
      <c r="B314" s="5"/>
      <c r="C314" s="5"/>
      <c r="D314" s="5"/>
      <c r="E314" s="6"/>
    </row>
    <row r="315" spans="1:5" ht="14.25" customHeight="1">
      <c r="A315" s="5"/>
      <c r="B315" s="5"/>
      <c r="C315" s="5"/>
      <c r="D315" s="5"/>
      <c r="E315" s="6"/>
    </row>
    <row r="316" spans="1:5" ht="14.25" customHeight="1">
      <c r="A316" s="5"/>
      <c r="B316" s="5"/>
      <c r="C316" s="5"/>
      <c r="D316" s="5"/>
      <c r="E316" s="6"/>
    </row>
    <row r="317" spans="1:5" ht="14.25" customHeight="1">
      <c r="A317" s="5"/>
      <c r="B317" s="5"/>
      <c r="C317" s="5"/>
      <c r="D317" s="5"/>
      <c r="E317" s="6"/>
    </row>
    <row r="318" spans="1:5" ht="14.25" customHeight="1">
      <c r="A318" s="5"/>
      <c r="B318" s="5"/>
      <c r="C318" s="5"/>
      <c r="D318" s="5"/>
      <c r="E318" s="6"/>
    </row>
    <row r="319" spans="1:5" ht="14.25" customHeight="1">
      <c r="A319" s="5"/>
      <c r="B319" s="5"/>
      <c r="C319" s="5"/>
      <c r="D319" s="5"/>
      <c r="E319" s="6"/>
    </row>
    <row r="320" spans="1:5" ht="14.25" customHeight="1">
      <c r="A320" s="5"/>
      <c r="B320" s="5"/>
      <c r="C320" s="5"/>
      <c r="D320" s="5"/>
      <c r="E320" s="6"/>
    </row>
    <row r="321" spans="1:5" ht="14.25" customHeight="1">
      <c r="A321" s="5"/>
      <c r="B321" s="5"/>
      <c r="C321" s="5"/>
      <c r="D321" s="5"/>
      <c r="E321" s="6"/>
    </row>
    <row r="322" spans="1:5" ht="14.25" customHeight="1">
      <c r="A322" s="5"/>
      <c r="B322" s="5"/>
      <c r="C322" s="5"/>
      <c r="D322" s="5"/>
      <c r="E322" s="6"/>
    </row>
    <row r="323" spans="1:5" ht="14.25" customHeight="1">
      <c r="A323" s="5"/>
      <c r="B323" s="5"/>
      <c r="C323" s="5"/>
      <c r="D323" s="5"/>
      <c r="E323" s="6"/>
    </row>
    <row r="324" spans="1:5" ht="14.25" customHeight="1">
      <c r="A324" s="5"/>
      <c r="B324" s="5"/>
      <c r="C324" s="5"/>
      <c r="D324" s="5"/>
      <c r="E324" s="6"/>
    </row>
    <row r="325" spans="1:5" ht="14.25" customHeight="1">
      <c r="A325" s="5"/>
      <c r="B325" s="5"/>
      <c r="C325" s="5"/>
      <c r="D325" s="5"/>
      <c r="E325" s="6"/>
    </row>
    <row r="326" spans="1:5" ht="14.25" customHeight="1">
      <c r="A326" s="5"/>
      <c r="B326" s="5"/>
      <c r="C326" s="5"/>
      <c r="D326" s="5"/>
      <c r="E326" s="6"/>
    </row>
    <row r="327" spans="1:5" ht="14.25" customHeight="1">
      <c r="A327" s="5"/>
      <c r="B327" s="5"/>
      <c r="C327" s="5"/>
      <c r="D327" s="5"/>
      <c r="E327" s="6"/>
    </row>
    <row r="328" spans="1:5" ht="14.25" customHeight="1">
      <c r="A328" s="5"/>
      <c r="B328" s="5"/>
      <c r="C328" s="5"/>
      <c r="D328" s="5"/>
      <c r="E328" s="6"/>
    </row>
    <row r="329" spans="1:5" ht="14.25" customHeight="1">
      <c r="A329" s="5"/>
      <c r="B329" s="5"/>
      <c r="C329" s="5"/>
      <c r="D329" s="5"/>
      <c r="E329" s="6"/>
    </row>
    <row r="330" spans="1:5" ht="14.25" customHeight="1">
      <c r="A330" s="5"/>
      <c r="B330" s="5"/>
      <c r="C330" s="5"/>
      <c r="D330" s="5"/>
      <c r="E330" s="6"/>
    </row>
    <row r="331" spans="1:5" ht="14.25" customHeight="1">
      <c r="A331" s="5"/>
      <c r="B331" s="5"/>
      <c r="C331" s="5"/>
      <c r="D331" s="5"/>
      <c r="E331" s="6"/>
    </row>
    <row r="332" spans="1:5" ht="14.25" customHeight="1">
      <c r="A332" s="5"/>
      <c r="B332" s="5"/>
      <c r="C332" s="5"/>
      <c r="D332" s="5"/>
      <c r="E332" s="6"/>
    </row>
    <row r="333" spans="1:5" ht="14.25" customHeight="1">
      <c r="A333" s="5"/>
      <c r="B333" s="5"/>
      <c r="C333" s="5"/>
      <c r="D333" s="5"/>
      <c r="E333" s="6"/>
    </row>
    <row r="334" spans="1:5" ht="14.25" customHeight="1">
      <c r="A334" s="5"/>
      <c r="B334" s="5"/>
      <c r="C334" s="5"/>
      <c r="D334" s="5"/>
      <c r="E334" s="6"/>
    </row>
    <row r="335" spans="1:5" ht="14.25" customHeight="1">
      <c r="A335" s="5"/>
      <c r="B335" s="5"/>
      <c r="C335" s="5"/>
      <c r="D335" s="5"/>
      <c r="E335" s="6"/>
    </row>
    <row r="336" spans="1:5" ht="14.25" customHeight="1">
      <c r="A336" s="5"/>
      <c r="B336" s="5"/>
      <c r="C336" s="5"/>
      <c r="D336" s="5"/>
      <c r="E336" s="6"/>
    </row>
    <row r="337" spans="1:5" ht="14.25" customHeight="1">
      <c r="A337" s="5"/>
      <c r="B337" s="5"/>
      <c r="C337" s="5"/>
      <c r="D337" s="5"/>
      <c r="E337" s="6"/>
    </row>
    <row r="338" spans="1:5" ht="14.25" customHeight="1">
      <c r="A338" s="5"/>
      <c r="B338" s="5"/>
      <c r="C338" s="5"/>
      <c r="D338" s="5"/>
      <c r="E338" s="6"/>
    </row>
    <row r="339" spans="1:5" ht="14.25" customHeight="1">
      <c r="A339" s="5"/>
      <c r="B339" s="5"/>
      <c r="C339" s="5"/>
      <c r="D339" s="5"/>
      <c r="E339" s="6"/>
    </row>
    <row r="340" spans="1:5" ht="14.25" customHeight="1">
      <c r="A340" s="5"/>
      <c r="B340" s="5"/>
      <c r="C340" s="5"/>
      <c r="D340" s="5"/>
      <c r="E340" s="6"/>
    </row>
    <row r="341" spans="1:5" ht="14.25" customHeight="1">
      <c r="A341" s="5"/>
      <c r="B341" s="5"/>
      <c r="C341" s="5"/>
      <c r="D341" s="5"/>
      <c r="E341" s="6"/>
    </row>
    <row r="342" spans="1:5" ht="14.25" customHeight="1">
      <c r="A342" s="5"/>
      <c r="B342" s="5"/>
      <c r="C342" s="5"/>
      <c r="D342" s="5"/>
      <c r="E342" s="6"/>
    </row>
    <row r="343" spans="1:5" ht="14.25" customHeight="1">
      <c r="A343" s="5"/>
      <c r="B343" s="5"/>
      <c r="C343" s="5"/>
      <c r="D343" s="5"/>
      <c r="E343" s="6"/>
    </row>
    <row r="344" spans="1:5" ht="14.25" customHeight="1">
      <c r="A344" s="5"/>
      <c r="B344" s="5"/>
      <c r="C344" s="5"/>
      <c r="D344" s="5"/>
      <c r="E344" s="6"/>
    </row>
    <row r="345" spans="1:5" ht="14.25" customHeight="1">
      <c r="A345" s="5"/>
      <c r="B345" s="5"/>
      <c r="C345" s="5"/>
      <c r="D345" s="5"/>
      <c r="E345" s="6"/>
    </row>
    <row r="346" spans="1:5" ht="14.25" customHeight="1">
      <c r="A346" s="5"/>
      <c r="B346" s="5"/>
      <c r="C346" s="5"/>
      <c r="D346" s="5"/>
      <c r="E346" s="6"/>
    </row>
    <row r="347" spans="1:5" ht="14.25" customHeight="1">
      <c r="A347" s="5"/>
      <c r="B347" s="5"/>
      <c r="C347" s="5"/>
      <c r="D347" s="5"/>
      <c r="E347" s="6"/>
    </row>
    <row r="348" spans="1:5" ht="14.25" customHeight="1">
      <c r="A348" s="5"/>
      <c r="B348" s="5"/>
      <c r="C348" s="5"/>
      <c r="D348" s="5"/>
      <c r="E348" s="6"/>
    </row>
    <row r="349" spans="1:5" ht="14.25" customHeight="1">
      <c r="A349" s="5"/>
      <c r="B349" s="5"/>
      <c r="C349" s="5"/>
      <c r="D349" s="5"/>
      <c r="E349" s="6"/>
    </row>
    <row r="350" spans="1:5" ht="14.25" customHeight="1">
      <c r="A350" s="5"/>
      <c r="B350" s="5"/>
      <c r="C350" s="5"/>
      <c r="D350" s="5"/>
      <c r="E350" s="6"/>
    </row>
    <row r="351" spans="1:5" ht="14.25" customHeight="1">
      <c r="A351" s="5"/>
      <c r="B351" s="5"/>
      <c r="C351" s="5"/>
      <c r="D351" s="5"/>
      <c r="E351" s="6"/>
    </row>
    <row r="352" spans="1:5" ht="14.25" customHeight="1">
      <c r="A352" s="5"/>
      <c r="B352" s="5"/>
      <c r="C352" s="5"/>
      <c r="D352" s="5"/>
      <c r="E352" s="6"/>
    </row>
    <row r="353" spans="1:5" ht="14.25" customHeight="1">
      <c r="A353" s="5"/>
      <c r="B353" s="5"/>
      <c r="C353" s="5"/>
      <c r="D353" s="5"/>
      <c r="E353" s="6"/>
    </row>
    <row r="354" spans="1:5" ht="14.25" customHeight="1">
      <c r="A354" s="5"/>
      <c r="B354" s="5"/>
      <c r="C354" s="5"/>
      <c r="D354" s="5"/>
      <c r="E354" s="6"/>
    </row>
    <row r="355" spans="1:5" ht="14.25" customHeight="1">
      <c r="A355" s="5"/>
      <c r="B355" s="5"/>
      <c r="C355" s="5"/>
      <c r="D355" s="5"/>
      <c r="E355" s="6"/>
    </row>
    <row r="356" spans="1:5" ht="14.25" customHeight="1">
      <c r="A356" s="5"/>
      <c r="B356" s="5"/>
      <c r="C356" s="5"/>
      <c r="D356" s="5"/>
      <c r="E356" s="6"/>
    </row>
    <row r="357" spans="1:5" ht="14.25" customHeight="1">
      <c r="A357" s="5"/>
      <c r="B357" s="5"/>
      <c r="C357" s="5"/>
      <c r="D357" s="5"/>
      <c r="E357" s="6"/>
    </row>
    <row r="358" spans="1:5" ht="14.25" customHeight="1">
      <c r="A358" s="5"/>
      <c r="B358" s="5"/>
      <c r="C358" s="5"/>
      <c r="D358" s="5"/>
      <c r="E358" s="6"/>
    </row>
    <row r="359" spans="1:5" ht="14.25" customHeight="1">
      <c r="A359" s="5"/>
      <c r="B359" s="5"/>
      <c r="C359" s="5"/>
      <c r="D359" s="5"/>
      <c r="E359" s="6"/>
    </row>
    <row r="360" spans="1:5" ht="14.25" customHeight="1">
      <c r="A360" s="5"/>
      <c r="B360" s="5"/>
      <c r="C360" s="5"/>
      <c r="D360" s="5"/>
      <c r="E360" s="6"/>
    </row>
    <row r="361" spans="1:5" ht="14.25" customHeight="1">
      <c r="A361" s="5"/>
      <c r="B361" s="5"/>
      <c r="C361" s="5"/>
      <c r="D361" s="5"/>
      <c r="E361" s="6"/>
    </row>
    <row r="362" spans="1:5" ht="14.25" customHeight="1">
      <c r="A362" s="5"/>
      <c r="B362" s="5"/>
      <c r="C362" s="5"/>
      <c r="D362" s="5"/>
      <c r="E362" s="6"/>
    </row>
    <row r="363" spans="1:5" ht="14.25" customHeight="1">
      <c r="A363" s="5"/>
      <c r="B363" s="5"/>
      <c r="C363" s="5"/>
      <c r="D363" s="5"/>
      <c r="E363" s="6"/>
    </row>
    <row r="364" spans="1:5" ht="14.25" customHeight="1">
      <c r="A364" s="5"/>
      <c r="B364" s="5"/>
      <c r="C364" s="5"/>
      <c r="D364" s="5"/>
      <c r="E364" s="6"/>
    </row>
    <row r="365" spans="1:5" ht="14.25" customHeight="1">
      <c r="A365" s="5"/>
      <c r="B365" s="5"/>
      <c r="C365" s="5"/>
      <c r="D365" s="5"/>
      <c r="E365" s="6"/>
    </row>
    <row r="366" spans="1:5" ht="14.25" customHeight="1">
      <c r="A366" s="5"/>
      <c r="B366" s="5"/>
      <c r="C366" s="5"/>
      <c r="D366" s="5"/>
      <c r="E366" s="6"/>
    </row>
    <row r="367" spans="1:5" ht="14.25" customHeight="1">
      <c r="A367" s="5"/>
      <c r="B367" s="5"/>
      <c r="C367" s="5"/>
      <c r="D367" s="5"/>
      <c r="E367" s="6"/>
    </row>
    <row r="368" spans="1:5" ht="14.25" customHeight="1">
      <c r="A368" s="5"/>
      <c r="B368" s="5"/>
      <c r="C368" s="5"/>
      <c r="D368" s="5"/>
      <c r="E368" s="6"/>
    </row>
    <row r="369" spans="1:5" ht="14.25" customHeight="1">
      <c r="A369" s="5"/>
      <c r="B369" s="5"/>
      <c r="C369" s="5"/>
      <c r="D369" s="5"/>
      <c r="E369" s="6"/>
    </row>
    <row r="370" spans="1:5" ht="14.25" customHeight="1">
      <c r="A370" s="5"/>
      <c r="B370" s="5"/>
      <c r="C370" s="5"/>
      <c r="D370" s="5"/>
      <c r="E370" s="6"/>
    </row>
    <row r="371" spans="1:5" ht="14.25" customHeight="1">
      <c r="A371" s="5"/>
      <c r="B371" s="5"/>
      <c r="C371" s="5"/>
      <c r="D371" s="5"/>
      <c r="E371" s="6"/>
    </row>
    <row r="372" spans="1:5" ht="14.25" customHeight="1">
      <c r="A372" s="5"/>
      <c r="B372" s="5"/>
      <c r="C372" s="5"/>
      <c r="D372" s="5"/>
      <c r="E372" s="6"/>
    </row>
    <row r="373" spans="1:5" ht="14.25" customHeight="1">
      <c r="A373" s="5"/>
      <c r="B373" s="5"/>
      <c r="C373" s="5"/>
      <c r="D373" s="5"/>
      <c r="E373" s="6"/>
    </row>
    <row r="374" spans="1:5" ht="14.25" customHeight="1">
      <c r="A374" s="5"/>
      <c r="B374" s="5"/>
      <c r="C374" s="5"/>
      <c r="D374" s="5"/>
      <c r="E374" s="6"/>
    </row>
    <row r="375" spans="1:5" ht="14.25" customHeight="1">
      <c r="A375" s="5"/>
      <c r="B375" s="5"/>
      <c r="C375" s="5"/>
      <c r="D375" s="5"/>
      <c r="E375" s="6"/>
    </row>
    <row r="376" spans="1:5" ht="14.25" customHeight="1">
      <c r="A376" s="5"/>
      <c r="B376" s="5"/>
      <c r="C376" s="5"/>
      <c r="D376" s="5"/>
      <c r="E376" s="6"/>
    </row>
    <row r="377" spans="1:5" ht="14.25" customHeight="1">
      <c r="A377" s="5"/>
      <c r="B377" s="5"/>
      <c r="C377" s="5"/>
      <c r="D377" s="5"/>
      <c r="E377" s="6"/>
    </row>
    <row r="378" spans="1:5" ht="14.25" customHeight="1">
      <c r="A378" s="5"/>
      <c r="B378" s="5"/>
      <c r="C378" s="5"/>
      <c r="D378" s="5"/>
      <c r="E378" s="6"/>
    </row>
    <row r="379" spans="1:5" ht="14.25" customHeight="1">
      <c r="A379" s="5"/>
      <c r="B379" s="5"/>
      <c r="C379" s="5"/>
      <c r="D379" s="5"/>
      <c r="E379" s="6"/>
    </row>
    <row r="380" spans="1:5" ht="14.25" customHeight="1">
      <c r="A380" s="5"/>
      <c r="B380" s="5"/>
      <c r="C380" s="5"/>
      <c r="D380" s="5"/>
      <c r="E380" s="6"/>
    </row>
    <row r="381" spans="1:5" ht="14.25" customHeight="1">
      <c r="A381" s="5"/>
      <c r="B381" s="5"/>
      <c r="C381" s="5"/>
      <c r="D381" s="5"/>
      <c r="E381" s="6"/>
    </row>
    <row r="382" spans="1:5" ht="14.25" customHeight="1">
      <c r="A382" s="5"/>
      <c r="B382" s="5"/>
      <c r="C382" s="5"/>
      <c r="D382" s="5"/>
      <c r="E382" s="6"/>
    </row>
    <row r="383" spans="1:5" ht="14.25" customHeight="1">
      <c r="A383" s="5"/>
      <c r="B383" s="5"/>
      <c r="C383" s="5"/>
      <c r="D383" s="5"/>
      <c r="E383" s="6"/>
    </row>
    <row r="384" spans="1:5" ht="14.25" customHeight="1">
      <c r="A384" s="5"/>
      <c r="B384" s="5"/>
      <c r="C384" s="5"/>
      <c r="D384" s="5"/>
      <c r="E384" s="6"/>
    </row>
    <row r="385" spans="1:5" ht="14.25" customHeight="1">
      <c r="A385" s="5"/>
      <c r="B385" s="5"/>
      <c r="C385" s="5"/>
      <c r="D385" s="5"/>
      <c r="E385" s="6"/>
    </row>
    <row r="386" spans="1:5" ht="14.25" customHeight="1">
      <c r="A386" s="5"/>
      <c r="B386" s="5"/>
      <c r="C386" s="5"/>
      <c r="D386" s="5"/>
      <c r="E386" s="6"/>
    </row>
    <row r="387" spans="1:5" ht="14.25" customHeight="1">
      <c r="A387" s="5"/>
      <c r="B387" s="5"/>
      <c r="C387" s="5"/>
      <c r="D387" s="5"/>
      <c r="E387" s="6"/>
    </row>
    <row r="388" spans="1:5" ht="14.25" customHeight="1">
      <c r="A388" s="5"/>
      <c r="B388" s="5"/>
      <c r="C388" s="5"/>
      <c r="D388" s="5"/>
      <c r="E388" s="6"/>
    </row>
    <row r="389" spans="1:5" ht="14.25" customHeight="1">
      <c r="A389" s="5"/>
      <c r="B389" s="5"/>
      <c r="C389" s="5"/>
      <c r="D389" s="5"/>
      <c r="E389" s="6"/>
    </row>
    <row r="390" spans="1:5" ht="14.25" customHeight="1">
      <c r="A390" s="5"/>
      <c r="B390" s="5"/>
      <c r="C390" s="5"/>
      <c r="D390" s="5"/>
      <c r="E390" s="6"/>
    </row>
    <row r="391" spans="1:5" ht="14.25" customHeight="1">
      <c r="A391" s="5"/>
      <c r="B391" s="5"/>
      <c r="C391" s="5"/>
      <c r="D391" s="5"/>
      <c r="E391" s="6"/>
    </row>
    <row r="392" spans="1:5" ht="14.25" customHeight="1">
      <c r="A392" s="5"/>
      <c r="B392" s="5"/>
      <c r="C392" s="5"/>
      <c r="D392" s="5"/>
      <c r="E392" s="6"/>
    </row>
    <row r="393" spans="1:5" ht="14.25" customHeight="1">
      <c r="A393" s="5"/>
      <c r="B393" s="5"/>
      <c r="C393" s="5"/>
      <c r="D393" s="5"/>
      <c r="E393" s="6"/>
    </row>
    <row r="394" spans="1:5" ht="14.25" customHeight="1">
      <c r="A394" s="5"/>
      <c r="B394" s="5"/>
      <c r="C394" s="5"/>
      <c r="D394" s="5"/>
      <c r="E394" s="6"/>
    </row>
    <row r="395" spans="1:5" ht="14.25" customHeight="1">
      <c r="A395" s="5"/>
      <c r="B395" s="5"/>
      <c r="C395" s="5"/>
      <c r="D395" s="5"/>
      <c r="E395" s="6"/>
    </row>
    <row r="396" spans="1:5" ht="14.25" customHeight="1">
      <c r="A396" s="5"/>
      <c r="B396" s="5"/>
      <c r="C396" s="5"/>
      <c r="D396" s="5"/>
      <c r="E396" s="6"/>
    </row>
    <row r="397" spans="1:5" ht="14.25" customHeight="1">
      <c r="A397" s="5"/>
      <c r="B397" s="5"/>
      <c r="C397" s="5"/>
      <c r="D397" s="5"/>
      <c r="E397" s="6"/>
    </row>
    <row r="398" spans="1:5" ht="14.25" customHeight="1">
      <c r="A398" s="5"/>
      <c r="B398" s="5"/>
      <c r="C398" s="5"/>
      <c r="D398" s="5"/>
      <c r="E398" s="6"/>
    </row>
    <row r="399" spans="1:5" ht="14.25" customHeight="1">
      <c r="A399" s="5"/>
      <c r="B399" s="5"/>
      <c r="C399" s="5"/>
      <c r="D399" s="5"/>
      <c r="E399" s="6"/>
    </row>
    <row r="400" spans="1:5" ht="14.25" customHeight="1">
      <c r="A400" s="5"/>
      <c r="B400" s="5"/>
      <c r="C400" s="5"/>
      <c r="D400" s="5"/>
      <c r="E400" s="6"/>
    </row>
    <row r="401" spans="1:5" ht="14.25" customHeight="1">
      <c r="A401" s="5"/>
      <c r="B401" s="5"/>
      <c r="C401" s="5"/>
      <c r="D401" s="5"/>
      <c r="E401" s="6"/>
    </row>
    <row r="402" spans="1:5" ht="14.25" customHeight="1">
      <c r="A402" s="5"/>
      <c r="B402" s="5"/>
      <c r="C402" s="5"/>
      <c r="D402" s="5"/>
      <c r="E402" s="6"/>
    </row>
    <row r="403" spans="1:5" ht="14.25" customHeight="1">
      <c r="A403" s="5"/>
      <c r="B403" s="5"/>
      <c r="C403" s="5"/>
      <c r="D403" s="5"/>
      <c r="E403" s="6"/>
    </row>
    <row r="404" spans="1:5" ht="14.25" customHeight="1">
      <c r="A404" s="5"/>
      <c r="B404" s="5"/>
      <c r="C404" s="5"/>
      <c r="D404" s="5"/>
      <c r="E404" s="6"/>
    </row>
    <row r="405" spans="1:5" ht="14.25" customHeight="1">
      <c r="A405" s="5"/>
      <c r="B405" s="5"/>
      <c r="C405" s="5"/>
      <c r="D405" s="5"/>
      <c r="E405" s="6"/>
    </row>
    <row r="406" spans="1:5" ht="14.25" customHeight="1">
      <c r="A406" s="5"/>
      <c r="B406" s="5"/>
      <c r="C406" s="5"/>
      <c r="D406" s="5"/>
      <c r="E406" s="6"/>
    </row>
    <row r="407" spans="1:5" ht="14.25" customHeight="1">
      <c r="A407" s="5"/>
      <c r="B407" s="5"/>
      <c r="C407" s="5"/>
      <c r="D407" s="5"/>
      <c r="E407" s="6"/>
    </row>
    <row r="408" spans="1:5" ht="14.25" customHeight="1">
      <c r="A408" s="5"/>
      <c r="B408" s="5"/>
      <c r="C408" s="5"/>
      <c r="D408" s="5"/>
      <c r="E408" s="6"/>
    </row>
    <row r="409" spans="1:5" ht="14.25" customHeight="1">
      <c r="A409" s="5"/>
      <c r="B409" s="5"/>
      <c r="C409" s="5"/>
      <c r="D409" s="5"/>
      <c r="E409" s="6"/>
    </row>
    <row r="410" spans="1:5" ht="14.25" customHeight="1">
      <c r="A410" s="5"/>
      <c r="B410" s="5"/>
      <c r="C410" s="5"/>
      <c r="D410" s="5"/>
      <c r="E410" s="6"/>
    </row>
    <row r="411" spans="1:5" ht="14.25" customHeight="1">
      <c r="A411" s="5"/>
      <c r="B411" s="5"/>
      <c r="C411" s="5"/>
      <c r="D411" s="5"/>
      <c r="E411" s="6"/>
    </row>
    <row r="412" spans="1:5" ht="14.25" customHeight="1">
      <c r="A412" s="5"/>
      <c r="B412" s="5"/>
      <c r="C412" s="5"/>
      <c r="D412" s="5"/>
      <c r="E412" s="6"/>
    </row>
    <row r="413" spans="1:5" ht="14.25" customHeight="1">
      <c r="A413" s="5"/>
      <c r="B413" s="5"/>
      <c r="C413" s="5"/>
      <c r="D413" s="5"/>
      <c r="E413" s="6"/>
    </row>
    <row r="414" spans="1:5" ht="14.25" customHeight="1">
      <c r="A414" s="5"/>
      <c r="B414" s="5"/>
      <c r="C414" s="5"/>
      <c r="D414" s="5"/>
      <c r="E414" s="6"/>
    </row>
    <row r="415" spans="1:5" ht="14.25" customHeight="1">
      <c r="A415" s="5"/>
      <c r="B415" s="5"/>
      <c r="C415" s="5"/>
      <c r="D415" s="5"/>
      <c r="E415" s="6"/>
    </row>
    <row r="416" spans="1:5" ht="14.25" customHeight="1">
      <c r="A416" s="5"/>
      <c r="B416" s="5"/>
      <c r="C416" s="5"/>
      <c r="D416" s="5"/>
      <c r="E416" s="6"/>
    </row>
    <row r="417" spans="1:5" ht="14.25" customHeight="1">
      <c r="A417" s="5"/>
      <c r="B417" s="5"/>
      <c r="C417" s="5"/>
      <c r="D417" s="5"/>
      <c r="E417" s="6"/>
    </row>
    <row r="418" spans="1:5" ht="14.25" customHeight="1">
      <c r="A418" s="5"/>
      <c r="B418" s="5"/>
      <c r="C418" s="5"/>
      <c r="D418" s="5"/>
      <c r="E418" s="6"/>
    </row>
    <row r="419" spans="1:5" ht="14.25" customHeight="1">
      <c r="A419" s="5"/>
      <c r="B419" s="5"/>
      <c r="C419" s="5"/>
      <c r="D419" s="5"/>
      <c r="E419" s="6"/>
    </row>
    <row r="420" spans="1:5" ht="14.25" customHeight="1">
      <c r="A420" s="5"/>
      <c r="B420" s="5"/>
      <c r="C420" s="5"/>
      <c r="D420" s="5"/>
      <c r="E420" s="6"/>
    </row>
    <row r="421" spans="1:5" ht="14.25" customHeight="1">
      <c r="A421" s="5"/>
      <c r="B421" s="5"/>
      <c r="C421" s="5"/>
      <c r="D421" s="5"/>
      <c r="E421" s="6"/>
    </row>
    <row r="422" spans="1:5" ht="14.25" customHeight="1">
      <c r="A422" s="5"/>
      <c r="B422" s="5"/>
      <c r="C422" s="5"/>
      <c r="D422" s="5"/>
      <c r="E422" s="6"/>
    </row>
    <row r="423" spans="1:5" ht="14.25" customHeight="1">
      <c r="A423" s="5"/>
      <c r="B423" s="5"/>
      <c r="C423" s="5"/>
      <c r="D423" s="5"/>
      <c r="E423" s="6"/>
    </row>
    <row r="424" spans="1:5" ht="14.25" customHeight="1">
      <c r="A424" s="5"/>
      <c r="B424" s="5"/>
      <c r="C424" s="5"/>
      <c r="D424" s="5"/>
      <c r="E424" s="6"/>
    </row>
    <row r="425" spans="1:5" ht="14.25" customHeight="1">
      <c r="A425" s="5"/>
      <c r="B425" s="5"/>
      <c r="C425" s="5"/>
      <c r="D425" s="5"/>
      <c r="E425" s="6"/>
    </row>
    <row r="426" spans="1:5" ht="14.25" customHeight="1">
      <c r="A426" s="5"/>
      <c r="B426" s="5"/>
      <c r="C426" s="5"/>
      <c r="D426" s="5"/>
      <c r="E426" s="6"/>
    </row>
    <row r="427" spans="1:5" ht="14.25" customHeight="1">
      <c r="A427" s="5"/>
      <c r="B427" s="5"/>
      <c r="C427" s="5"/>
      <c r="D427" s="5"/>
      <c r="E427" s="6"/>
    </row>
    <row r="428" spans="1:5" ht="14.25" customHeight="1">
      <c r="A428" s="5"/>
      <c r="B428" s="5"/>
      <c r="C428" s="5"/>
      <c r="D428" s="5"/>
      <c r="E428" s="6"/>
    </row>
    <row r="429" spans="1:5" ht="14.25" customHeight="1">
      <c r="A429" s="5"/>
      <c r="B429" s="5"/>
      <c r="C429" s="5"/>
      <c r="D429" s="5"/>
      <c r="E429" s="6"/>
    </row>
    <row r="430" spans="1:5" ht="14.25" customHeight="1">
      <c r="A430" s="5"/>
      <c r="B430" s="5"/>
      <c r="C430" s="5"/>
      <c r="D430" s="5"/>
      <c r="E430" s="6"/>
    </row>
    <row r="431" spans="1:5" ht="14.25" customHeight="1">
      <c r="A431" s="5"/>
      <c r="B431" s="5"/>
      <c r="C431" s="5"/>
      <c r="D431" s="5"/>
      <c r="E431" s="6"/>
    </row>
    <row r="432" spans="1:5" ht="14.25" customHeight="1">
      <c r="A432" s="5"/>
      <c r="B432" s="5"/>
      <c r="C432" s="5"/>
      <c r="D432" s="5"/>
      <c r="E432" s="6"/>
    </row>
    <row r="433" spans="1:5" ht="14.25" customHeight="1">
      <c r="A433" s="5"/>
      <c r="B433" s="5"/>
      <c r="C433" s="5"/>
      <c r="D433" s="5"/>
      <c r="E433" s="6"/>
    </row>
    <row r="434" spans="1:5" ht="14.25" customHeight="1">
      <c r="A434" s="5"/>
      <c r="B434" s="5"/>
      <c r="C434" s="5"/>
      <c r="D434" s="5"/>
      <c r="E434" s="6"/>
    </row>
    <row r="435" spans="1:5" ht="14.25" customHeight="1">
      <c r="A435" s="5"/>
      <c r="B435" s="5"/>
      <c r="C435" s="5"/>
      <c r="D435" s="5"/>
      <c r="E435" s="6"/>
    </row>
    <row r="436" spans="1:5" ht="14.25" customHeight="1">
      <c r="A436" s="5"/>
      <c r="B436" s="5"/>
      <c r="C436" s="5"/>
      <c r="D436" s="5"/>
      <c r="E436" s="6"/>
    </row>
    <row r="437" spans="1:5" ht="14.25" customHeight="1">
      <c r="A437" s="5"/>
      <c r="B437" s="5"/>
      <c r="C437" s="5"/>
      <c r="D437" s="5"/>
      <c r="E437" s="6"/>
    </row>
    <row r="438" spans="1:5" ht="14.25" customHeight="1">
      <c r="A438" s="5"/>
      <c r="B438" s="5"/>
      <c r="C438" s="5"/>
      <c r="D438" s="5"/>
      <c r="E438" s="6"/>
    </row>
    <row r="439" spans="1:5" ht="14.25" customHeight="1">
      <c r="A439" s="5"/>
      <c r="B439" s="5"/>
      <c r="C439" s="5"/>
      <c r="D439" s="5"/>
      <c r="E439" s="6"/>
    </row>
    <row r="440" spans="1:5" ht="14.25" customHeight="1">
      <c r="A440" s="5"/>
      <c r="B440" s="5"/>
      <c r="C440" s="5"/>
      <c r="D440" s="5"/>
      <c r="E440" s="6"/>
    </row>
    <row r="441" spans="1:5" ht="14.25" customHeight="1">
      <c r="A441" s="5"/>
      <c r="B441" s="5"/>
      <c r="C441" s="5"/>
      <c r="D441" s="5"/>
      <c r="E441" s="6"/>
    </row>
    <row r="442" spans="1:5" ht="14.25" customHeight="1">
      <c r="A442" s="5"/>
      <c r="B442" s="5"/>
      <c r="C442" s="5"/>
      <c r="D442" s="5"/>
      <c r="E442" s="6"/>
    </row>
    <row r="443" spans="1:5" ht="14.25" customHeight="1">
      <c r="A443" s="5"/>
      <c r="B443" s="5"/>
      <c r="C443" s="5"/>
      <c r="D443" s="5"/>
      <c r="E443" s="6"/>
    </row>
    <row r="444" spans="1:5" ht="14.25" customHeight="1">
      <c r="A444" s="5"/>
      <c r="B444" s="5"/>
      <c r="C444" s="5"/>
      <c r="D444" s="5"/>
      <c r="E444" s="6"/>
    </row>
    <row r="445" spans="1:5" ht="14.25" customHeight="1">
      <c r="A445" s="5"/>
      <c r="B445" s="5"/>
      <c r="C445" s="5"/>
      <c r="D445" s="5"/>
      <c r="E445" s="6"/>
    </row>
    <row r="446" spans="1:5" ht="14.25" customHeight="1">
      <c r="A446" s="5"/>
      <c r="B446" s="5"/>
      <c r="C446" s="5"/>
      <c r="D446" s="5"/>
      <c r="E446" s="6"/>
    </row>
    <row r="447" spans="1:5" ht="14.25" customHeight="1">
      <c r="A447" s="5"/>
      <c r="B447" s="5"/>
      <c r="C447" s="5"/>
      <c r="D447" s="5"/>
      <c r="E447" s="6"/>
    </row>
    <row r="448" spans="1:5" ht="14.25" customHeight="1">
      <c r="A448" s="5"/>
      <c r="B448" s="5"/>
      <c r="C448" s="5"/>
      <c r="D448" s="5"/>
      <c r="E448" s="6"/>
    </row>
    <row r="449" spans="1:5" ht="14.25" customHeight="1">
      <c r="A449" s="5"/>
      <c r="B449" s="5"/>
      <c r="C449" s="5"/>
      <c r="D449" s="5"/>
      <c r="E449" s="6"/>
    </row>
    <row r="450" spans="1:5" ht="14.25" customHeight="1">
      <c r="A450" s="5"/>
      <c r="B450" s="5"/>
      <c r="C450" s="5"/>
      <c r="D450" s="5"/>
      <c r="E450" s="6"/>
    </row>
    <row r="451" spans="1:5" ht="14.25" customHeight="1">
      <c r="A451" s="5"/>
      <c r="B451" s="5"/>
      <c r="C451" s="5"/>
      <c r="D451" s="5"/>
      <c r="E451" s="6"/>
    </row>
    <row r="452" spans="1:5" ht="14.25" customHeight="1">
      <c r="A452" s="5"/>
      <c r="B452" s="5"/>
      <c r="C452" s="5"/>
      <c r="D452" s="5"/>
      <c r="E452" s="6"/>
    </row>
    <row r="453" spans="1:5" ht="14.25" customHeight="1">
      <c r="A453" s="5"/>
      <c r="B453" s="5"/>
      <c r="C453" s="5"/>
      <c r="D453" s="5"/>
      <c r="E453" s="6"/>
    </row>
    <row r="454" spans="1:5" ht="14.25" customHeight="1">
      <c r="A454" s="5"/>
      <c r="B454" s="5"/>
      <c r="C454" s="5"/>
      <c r="D454" s="5"/>
      <c r="E454" s="6"/>
    </row>
    <row r="455" spans="1:5" ht="14.25" customHeight="1">
      <c r="A455" s="5"/>
      <c r="B455" s="5"/>
      <c r="C455" s="5"/>
      <c r="D455" s="5"/>
      <c r="E455" s="6"/>
    </row>
    <row r="456" spans="1:5" ht="14.25" customHeight="1">
      <c r="A456" s="5"/>
      <c r="B456" s="5"/>
      <c r="C456" s="5"/>
      <c r="D456" s="5"/>
      <c r="E456" s="6"/>
    </row>
    <row r="457" spans="1:5" ht="14.25" customHeight="1">
      <c r="A457" s="5"/>
      <c r="B457" s="5"/>
      <c r="C457" s="5"/>
      <c r="D457" s="5"/>
      <c r="E457" s="6"/>
    </row>
    <row r="458" spans="1:5" ht="14.25" customHeight="1">
      <c r="A458" s="5"/>
      <c r="B458" s="5"/>
      <c r="C458" s="5"/>
      <c r="D458" s="5"/>
      <c r="E458" s="6"/>
    </row>
    <row r="459" spans="1:5" ht="14.25" customHeight="1">
      <c r="A459" s="5"/>
      <c r="B459" s="5"/>
      <c r="C459" s="5"/>
      <c r="D459" s="5"/>
      <c r="E459" s="6"/>
    </row>
    <row r="460" spans="1:5" ht="14.25" customHeight="1">
      <c r="A460" s="5"/>
      <c r="B460" s="5"/>
      <c r="C460" s="5"/>
      <c r="D460" s="5"/>
      <c r="E460" s="6"/>
    </row>
    <row r="461" spans="1:5" ht="14.25" customHeight="1">
      <c r="A461" s="5"/>
      <c r="B461" s="5"/>
      <c r="C461" s="5"/>
      <c r="D461" s="5"/>
      <c r="E461" s="6"/>
    </row>
    <row r="462" spans="1:5" ht="14.25" customHeight="1">
      <c r="A462" s="5"/>
      <c r="B462" s="5"/>
      <c r="C462" s="5"/>
      <c r="D462" s="5"/>
      <c r="E462" s="6"/>
    </row>
    <row r="463" spans="1:5" ht="14.25" customHeight="1">
      <c r="A463" s="5"/>
      <c r="B463" s="5"/>
      <c r="C463" s="5"/>
      <c r="D463" s="5"/>
      <c r="E463" s="6"/>
    </row>
    <row r="464" spans="1:5" ht="14.25" customHeight="1">
      <c r="A464" s="5"/>
      <c r="B464" s="5"/>
      <c r="C464" s="5"/>
      <c r="D464" s="5"/>
      <c r="E464" s="6"/>
    </row>
    <row r="465" spans="1:5" ht="14.25" customHeight="1">
      <c r="A465" s="5"/>
      <c r="B465" s="5"/>
      <c r="C465" s="5"/>
      <c r="D465" s="5"/>
      <c r="E465" s="6"/>
    </row>
    <row r="466" spans="1:5" ht="14.25" customHeight="1">
      <c r="A466" s="5"/>
      <c r="B466" s="5"/>
      <c r="C466" s="5"/>
      <c r="D466" s="5"/>
      <c r="E466" s="6"/>
    </row>
    <row r="467" spans="1:5" ht="14.25" customHeight="1">
      <c r="A467" s="5"/>
      <c r="B467" s="5"/>
      <c r="C467" s="5"/>
      <c r="D467" s="5"/>
      <c r="E467" s="6"/>
    </row>
    <row r="468" spans="1:5" ht="14.25" customHeight="1">
      <c r="A468" s="5"/>
      <c r="B468" s="5"/>
      <c r="C468" s="5"/>
      <c r="D468" s="5"/>
      <c r="E468" s="6"/>
    </row>
    <row r="469" spans="1:5" ht="14.25" customHeight="1">
      <c r="A469" s="5"/>
      <c r="B469" s="5"/>
      <c r="C469" s="5"/>
      <c r="D469" s="5"/>
      <c r="E469" s="6"/>
    </row>
    <row r="470" spans="1:5" ht="14.25" customHeight="1">
      <c r="A470" s="5"/>
      <c r="B470" s="5"/>
      <c r="C470" s="5"/>
      <c r="D470" s="5"/>
      <c r="E470" s="6"/>
    </row>
    <row r="471" spans="1:5" ht="14.25" customHeight="1">
      <c r="A471" s="5"/>
      <c r="B471" s="5"/>
      <c r="C471" s="5"/>
      <c r="D471" s="5"/>
      <c r="E471" s="6"/>
    </row>
    <row r="472" spans="1:5" ht="14.25" customHeight="1">
      <c r="A472" s="5"/>
      <c r="B472" s="5"/>
      <c r="C472" s="5"/>
      <c r="D472" s="5"/>
      <c r="E472" s="6"/>
    </row>
    <row r="473" spans="1:5" ht="14.25" customHeight="1">
      <c r="A473" s="5"/>
      <c r="B473" s="5"/>
      <c r="C473" s="5"/>
      <c r="D473" s="5"/>
      <c r="E473" s="6"/>
    </row>
    <row r="474" spans="1:5" ht="14.25" customHeight="1">
      <c r="A474" s="5"/>
      <c r="B474" s="5"/>
      <c r="C474" s="5"/>
      <c r="D474" s="5"/>
      <c r="E474" s="6"/>
    </row>
    <row r="475" spans="1:5" ht="14.25" customHeight="1">
      <c r="A475" s="5"/>
      <c r="B475" s="5"/>
      <c r="C475" s="5"/>
      <c r="D475" s="5"/>
      <c r="E475" s="6"/>
    </row>
    <row r="476" spans="1:5" ht="14.25" customHeight="1">
      <c r="A476" s="5"/>
      <c r="B476" s="5"/>
      <c r="C476" s="5"/>
      <c r="D476" s="5"/>
      <c r="E476" s="6"/>
    </row>
    <row r="477" spans="1:5" ht="14.25" customHeight="1">
      <c r="A477" s="5"/>
      <c r="B477" s="5"/>
      <c r="C477" s="5"/>
      <c r="D477" s="5"/>
      <c r="E477" s="6"/>
    </row>
    <row r="478" spans="1:5" ht="14.25" customHeight="1">
      <c r="A478" s="5"/>
      <c r="B478" s="5"/>
      <c r="C478" s="5"/>
      <c r="D478" s="5"/>
      <c r="E478" s="6"/>
    </row>
    <row r="479" spans="1:5" ht="14.25" customHeight="1">
      <c r="A479" s="5"/>
      <c r="B479" s="5"/>
      <c r="C479" s="5"/>
      <c r="D479" s="5"/>
      <c r="E479" s="6"/>
    </row>
    <row r="480" spans="1:5" ht="14.25" customHeight="1">
      <c r="A480" s="5"/>
      <c r="B480" s="5"/>
      <c r="C480" s="5"/>
      <c r="D480" s="5"/>
      <c r="E480" s="6"/>
    </row>
    <row r="481" spans="1:5" ht="14.25" customHeight="1">
      <c r="A481" s="5"/>
      <c r="B481" s="5"/>
      <c r="C481" s="5"/>
      <c r="D481" s="5"/>
      <c r="E481" s="6"/>
    </row>
    <row r="482" spans="1:5" ht="14.25" customHeight="1">
      <c r="A482" s="5"/>
      <c r="B482" s="5"/>
      <c r="C482" s="5"/>
      <c r="D482" s="5"/>
      <c r="E482" s="6"/>
    </row>
    <row r="483" spans="1:5" ht="14.25" customHeight="1">
      <c r="A483" s="5"/>
      <c r="B483" s="5"/>
      <c r="C483" s="5"/>
      <c r="D483" s="5"/>
      <c r="E483" s="6"/>
    </row>
    <row r="484" spans="1:5" ht="14.25" customHeight="1">
      <c r="A484" s="5"/>
      <c r="B484" s="5"/>
      <c r="C484" s="5"/>
      <c r="D484" s="5"/>
      <c r="E484" s="6"/>
    </row>
    <row r="485" spans="1:5" ht="14.25" customHeight="1">
      <c r="A485" s="5"/>
      <c r="B485" s="5"/>
      <c r="C485" s="5"/>
      <c r="D485" s="5"/>
      <c r="E485" s="6"/>
    </row>
    <row r="486" spans="1:5" ht="14.25" customHeight="1">
      <c r="A486" s="5"/>
      <c r="B486" s="5"/>
      <c r="C486" s="5"/>
      <c r="D486" s="5"/>
      <c r="E486" s="6"/>
    </row>
    <row r="487" spans="1:5" ht="14.25" customHeight="1">
      <c r="A487" s="5"/>
      <c r="B487" s="5"/>
      <c r="C487" s="5"/>
      <c r="D487" s="5"/>
      <c r="E487" s="6"/>
    </row>
    <row r="488" spans="1:5" ht="14.25" customHeight="1">
      <c r="A488" s="5"/>
      <c r="B488" s="5"/>
      <c r="C488" s="5"/>
      <c r="D488" s="5"/>
      <c r="E488" s="6"/>
    </row>
    <row r="489" spans="1:5" ht="14.25" customHeight="1">
      <c r="A489" s="5"/>
      <c r="B489" s="5"/>
      <c r="C489" s="5"/>
      <c r="D489" s="5"/>
      <c r="E489" s="6"/>
    </row>
    <row r="490" spans="1:5" ht="14.25" customHeight="1">
      <c r="A490" s="5"/>
      <c r="B490" s="5"/>
      <c r="C490" s="5"/>
      <c r="D490" s="5"/>
      <c r="E490" s="6"/>
    </row>
    <row r="491" spans="1:5" ht="14.25" customHeight="1">
      <c r="A491" s="5"/>
      <c r="B491" s="5"/>
      <c r="C491" s="5"/>
      <c r="D491" s="5"/>
      <c r="E491" s="6"/>
    </row>
    <row r="492" spans="1:5" ht="14.25" customHeight="1">
      <c r="A492" s="5"/>
      <c r="B492" s="5"/>
      <c r="C492" s="5"/>
      <c r="D492" s="5"/>
      <c r="E492" s="6"/>
    </row>
    <row r="493" spans="1:5" ht="14.25" customHeight="1">
      <c r="A493" s="5"/>
      <c r="B493" s="5"/>
      <c r="C493" s="5"/>
      <c r="D493" s="5"/>
      <c r="E493" s="6"/>
    </row>
    <row r="494" spans="1:5" ht="14.25" customHeight="1">
      <c r="A494" s="5"/>
      <c r="B494" s="5"/>
      <c r="C494" s="5"/>
      <c r="D494" s="5"/>
      <c r="E494" s="6"/>
    </row>
    <row r="495" spans="1:5" ht="14.25" customHeight="1">
      <c r="A495" s="5"/>
      <c r="B495" s="5"/>
      <c r="C495" s="5"/>
      <c r="D495" s="5"/>
      <c r="E495" s="6"/>
    </row>
    <row r="496" spans="1:5" ht="14.25" customHeight="1">
      <c r="A496" s="5"/>
      <c r="B496" s="5"/>
      <c r="C496" s="5"/>
      <c r="D496" s="5"/>
      <c r="E496" s="6"/>
    </row>
    <row r="497" spans="1:5" ht="14.25" customHeight="1">
      <c r="A497" s="5"/>
      <c r="B497" s="5"/>
      <c r="C497" s="5"/>
      <c r="D497" s="5"/>
      <c r="E497" s="6"/>
    </row>
    <row r="498" spans="1:5" ht="14.25" customHeight="1">
      <c r="A498" s="5"/>
      <c r="B498" s="5"/>
      <c r="C498" s="5"/>
      <c r="D498" s="5"/>
      <c r="E498" s="6"/>
    </row>
    <row r="499" spans="1:5" ht="14.25" customHeight="1">
      <c r="A499" s="5"/>
      <c r="B499" s="5"/>
      <c r="C499" s="5"/>
      <c r="D499" s="5"/>
      <c r="E499" s="6"/>
    </row>
    <row r="500" spans="1:5" ht="14.25" customHeight="1">
      <c r="A500" s="5"/>
      <c r="B500" s="5"/>
      <c r="C500" s="5"/>
      <c r="D500" s="5"/>
      <c r="E500" s="6"/>
    </row>
    <row r="501" spans="1:5" ht="14.25" customHeight="1">
      <c r="A501" s="5"/>
      <c r="B501" s="5"/>
      <c r="C501" s="5"/>
      <c r="D501" s="5"/>
      <c r="E501" s="6"/>
    </row>
    <row r="502" spans="1:5" ht="14.25" customHeight="1">
      <c r="A502" s="5"/>
      <c r="B502" s="5"/>
      <c r="C502" s="5"/>
      <c r="D502" s="5"/>
      <c r="E502" s="6"/>
    </row>
    <row r="503" spans="1:5" ht="14.25" customHeight="1">
      <c r="A503" s="5"/>
      <c r="B503" s="5"/>
      <c r="C503" s="5"/>
      <c r="D503" s="5"/>
      <c r="E503" s="6"/>
    </row>
    <row r="504" spans="1:5" ht="14.25" customHeight="1">
      <c r="A504" s="5"/>
      <c r="B504" s="5"/>
      <c r="C504" s="5"/>
      <c r="D504" s="5"/>
      <c r="E504" s="6"/>
    </row>
    <row r="505" spans="1:5" ht="14.25" customHeight="1">
      <c r="A505" s="5"/>
      <c r="B505" s="5"/>
      <c r="C505" s="5"/>
      <c r="D505" s="5"/>
      <c r="E505" s="6"/>
    </row>
    <row r="506" spans="1:5" ht="14.25" customHeight="1">
      <c r="A506" s="5"/>
      <c r="B506" s="5"/>
      <c r="C506" s="5"/>
      <c r="D506" s="5"/>
      <c r="E506" s="6"/>
    </row>
    <row r="507" spans="1:5" ht="14.25" customHeight="1">
      <c r="A507" s="5"/>
      <c r="B507" s="5"/>
      <c r="C507" s="5"/>
      <c r="D507" s="5"/>
      <c r="E507" s="6"/>
    </row>
    <row r="508" spans="1:5" ht="14.25" customHeight="1">
      <c r="A508" s="5"/>
      <c r="B508" s="5"/>
      <c r="C508" s="5"/>
      <c r="D508" s="5"/>
      <c r="E508" s="6"/>
    </row>
    <row r="509" spans="1:5" ht="14.25" customHeight="1">
      <c r="A509" s="5"/>
      <c r="B509" s="5"/>
      <c r="C509" s="5"/>
      <c r="D509" s="5"/>
      <c r="E509" s="6"/>
    </row>
    <row r="510" spans="1:5" ht="14.25" customHeight="1">
      <c r="A510" s="5"/>
      <c r="B510" s="5"/>
      <c r="C510" s="5"/>
      <c r="D510" s="5"/>
      <c r="E510" s="6"/>
    </row>
    <row r="511" spans="1:5" ht="14.25" customHeight="1">
      <c r="A511" s="5"/>
      <c r="B511" s="5"/>
      <c r="C511" s="5"/>
      <c r="D511" s="5"/>
      <c r="E511" s="6"/>
    </row>
    <row r="512" spans="1:5" ht="14.25" customHeight="1">
      <c r="A512" s="5"/>
      <c r="B512" s="5"/>
      <c r="C512" s="5"/>
      <c r="D512" s="5"/>
      <c r="E512" s="6"/>
    </row>
    <row r="513" spans="1:5" ht="14.25" customHeight="1">
      <c r="A513" s="5"/>
      <c r="B513" s="5"/>
      <c r="C513" s="5"/>
      <c r="D513" s="5"/>
      <c r="E513" s="6"/>
    </row>
    <row r="514" spans="1:5" ht="14.25" customHeight="1">
      <c r="A514" s="5"/>
      <c r="B514" s="5"/>
      <c r="C514" s="5"/>
      <c r="D514" s="5"/>
      <c r="E514" s="6"/>
    </row>
    <row r="515" spans="1:5" ht="14.25" customHeight="1">
      <c r="A515" s="5"/>
      <c r="B515" s="5"/>
      <c r="C515" s="5"/>
      <c r="D515" s="5"/>
      <c r="E515" s="6"/>
    </row>
    <row r="516" spans="1:5" ht="14.25" customHeight="1">
      <c r="A516" s="5"/>
      <c r="B516" s="5"/>
      <c r="C516" s="5"/>
      <c r="D516" s="5"/>
      <c r="E516" s="6"/>
    </row>
    <row r="517" spans="1:5" ht="14.25" customHeight="1">
      <c r="A517" s="5"/>
      <c r="B517" s="5"/>
      <c r="C517" s="5"/>
      <c r="D517" s="5"/>
      <c r="E517" s="6"/>
    </row>
    <row r="518" spans="1:5" ht="14.25" customHeight="1">
      <c r="A518" s="5"/>
      <c r="B518" s="5"/>
      <c r="C518" s="5"/>
      <c r="D518" s="5"/>
      <c r="E518" s="6"/>
    </row>
    <row r="519" spans="1:5" ht="14.25" customHeight="1">
      <c r="A519" s="5"/>
      <c r="B519" s="5"/>
      <c r="C519" s="5"/>
      <c r="D519" s="5"/>
      <c r="E519" s="6"/>
    </row>
    <row r="520" spans="1:5" ht="14.25" customHeight="1">
      <c r="A520" s="5"/>
      <c r="B520" s="5"/>
      <c r="C520" s="5"/>
      <c r="D520" s="5"/>
      <c r="E520" s="6"/>
    </row>
    <row r="521" spans="1:5" ht="14.25" customHeight="1">
      <c r="A521" s="5"/>
      <c r="B521" s="5"/>
      <c r="C521" s="5"/>
      <c r="D521" s="5"/>
      <c r="E521" s="6"/>
    </row>
    <row r="522" spans="1:5" ht="14.25" customHeight="1">
      <c r="A522" s="5"/>
      <c r="B522" s="5"/>
      <c r="C522" s="5"/>
      <c r="D522" s="5"/>
      <c r="E522" s="6"/>
    </row>
    <row r="523" spans="1:5" ht="14.25" customHeight="1">
      <c r="A523" s="5"/>
      <c r="B523" s="5"/>
      <c r="C523" s="5"/>
      <c r="D523" s="5"/>
      <c r="E523" s="6"/>
    </row>
    <row r="524" spans="1:5" ht="14.25" customHeight="1">
      <c r="A524" s="5"/>
      <c r="B524" s="5"/>
      <c r="C524" s="5"/>
      <c r="D524" s="5"/>
      <c r="E524" s="6"/>
    </row>
    <row r="525" spans="1:5" ht="14.25" customHeight="1">
      <c r="A525" s="5"/>
      <c r="B525" s="5"/>
      <c r="C525" s="5"/>
      <c r="D525" s="5"/>
      <c r="E525" s="6"/>
    </row>
    <row r="526" spans="1:5" ht="14.25" customHeight="1">
      <c r="A526" s="5"/>
      <c r="B526" s="5"/>
      <c r="C526" s="5"/>
      <c r="D526" s="5"/>
      <c r="E526" s="6"/>
    </row>
    <row r="527" spans="1:5" ht="14.25" customHeight="1">
      <c r="A527" s="5"/>
      <c r="B527" s="5"/>
      <c r="C527" s="5"/>
      <c r="D527" s="5"/>
      <c r="E527" s="6"/>
    </row>
    <row r="528" spans="1:5" ht="14.25" customHeight="1">
      <c r="A528" s="5"/>
      <c r="B528" s="5"/>
      <c r="C528" s="5"/>
      <c r="D528" s="5"/>
      <c r="E528" s="6"/>
    </row>
    <row r="529" spans="1:5" ht="14.25" customHeight="1">
      <c r="A529" s="5"/>
      <c r="B529" s="5"/>
      <c r="C529" s="5"/>
      <c r="D529" s="5"/>
      <c r="E529" s="6"/>
    </row>
    <row r="530" spans="1:5" ht="14.25" customHeight="1">
      <c r="A530" s="5"/>
      <c r="B530" s="5"/>
      <c r="C530" s="5"/>
      <c r="D530" s="5"/>
      <c r="E530" s="6"/>
    </row>
    <row r="531" spans="1:5" ht="14.25" customHeight="1">
      <c r="A531" s="5"/>
      <c r="B531" s="5"/>
      <c r="C531" s="5"/>
      <c r="D531" s="5"/>
      <c r="E531" s="6"/>
    </row>
    <row r="532" spans="1:5" ht="14.25" customHeight="1">
      <c r="A532" s="5"/>
      <c r="B532" s="5"/>
      <c r="C532" s="5"/>
      <c r="D532" s="5"/>
      <c r="E532" s="6"/>
    </row>
    <row r="533" spans="1:5" ht="14.25" customHeight="1">
      <c r="A533" s="5"/>
      <c r="B533" s="5"/>
      <c r="C533" s="5"/>
      <c r="D533" s="5"/>
      <c r="E533" s="6"/>
    </row>
    <row r="534" spans="1:5" ht="14.25" customHeight="1">
      <c r="A534" s="5"/>
      <c r="B534" s="5"/>
      <c r="C534" s="5"/>
      <c r="D534" s="5"/>
      <c r="E534" s="6"/>
    </row>
    <row r="535" spans="1:5" ht="14.25" customHeight="1">
      <c r="A535" s="5"/>
      <c r="B535" s="5"/>
      <c r="C535" s="5"/>
      <c r="D535" s="5"/>
      <c r="E535" s="6"/>
    </row>
    <row r="536" spans="1:5" ht="14.25" customHeight="1">
      <c r="A536" s="5"/>
      <c r="B536" s="5"/>
      <c r="C536" s="5"/>
      <c r="D536" s="5"/>
      <c r="E536" s="6"/>
    </row>
    <row r="537" spans="1:5" ht="14.25" customHeight="1">
      <c r="A537" s="5"/>
      <c r="B537" s="5"/>
      <c r="C537" s="5"/>
      <c r="D537" s="5"/>
      <c r="E537" s="6"/>
    </row>
    <row r="538" spans="1:5" ht="14.25" customHeight="1">
      <c r="A538" s="5"/>
      <c r="B538" s="5"/>
      <c r="C538" s="5"/>
      <c r="D538" s="5"/>
      <c r="E538" s="6"/>
    </row>
    <row r="539" spans="1:5" ht="14.25" customHeight="1">
      <c r="A539" s="5"/>
      <c r="B539" s="5"/>
      <c r="C539" s="5"/>
      <c r="D539" s="5"/>
      <c r="E539" s="6"/>
    </row>
    <row r="540" spans="1:5" ht="14.25" customHeight="1">
      <c r="A540" s="5"/>
      <c r="B540" s="5"/>
      <c r="C540" s="5"/>
      <c r="D540" s="5"/>
      <c r="E540" s="6"/>
    </row>
    <row r="541" spans="1:5" ht="14.25" customHeight="1">
      <c r="A541" s="5"/>
      <c r="B541" s="5"/>
      <c r="C541" s="5"/>
      <c r="D541" s="5"/>
      <c r="E541" s="6"/>
    </row>
    <row r="542" spans="1:5" ht="14.25" customHeight="1">
      <c r="A542" s="5"/>
      <c r="B542" s="5"/>
      <c r="C542" s="5"/>
      <c r="D542" s="5"/>
      <c r="E542" s="6"/>
    </row>
    <row r="543" spans="1:5" ht="14.25" customHeight="1">
      <c r="A543" s="5"/>
      <c r="B543" s="5"/>
      <c r="C543" s="5"/>
      <c r="D543" s="5"/>
      <c r="E543" s="6"/>
    </row>
    <row r="544" spans="1:5" ht="14.25" customHeight="1">
      <c r="A544" s="5"/>
      <c r="B544" s="5"/>
      <c r="C544" s="5"/>
      <c r="D544" s="5"/>
      <c r="E544" s="6"/>
    </row>
    <row r="545" spans="1:5" ht="14.25" customHeight="1">
      <c r="A545" s="5"/>
      <c r="B545" s="5"/>
      <c r="C545" s="5"/>
      <c r="D545" s="5"/>
      <c r="E545" s="6"/>
    </row>
    <row r="546" spans="1:5" ht="14.25" customHeight="1">
      <c r="A546" s="5"/>
      <c r="B546" s="5"/>
      <c r="C546" s="5"/>
      <c r="D546" s="5"/>
      <c r="E546" s="6"/>
    </row>
    <row r="547" spans="1:5" ht="14.25" customHeight="1">
      <c r="A547" s="5"/>
      <c r="B547" s="5"/>
      <c r="C547" s="5"/>
      <c r="D547" s="5"/>
      <c r="E547" s="6"/>
    </row>
    <row r="548" spans="1:5" ht="14.25" customHeight="1">
      <c r="A548" s="5"/>
      <c r="B548" s="5"/>
      <c r="C548" s="5"/>
      <c r="D548" s="5"/>
      <c r="E548" s="6"/>
    </row>
    <row r="549" spans="1:5" ht="14.25" customHeight="1">
      <c r="A549" s="5"/>
      <c r="B549" s="5"/>
      <c r="C549" s="5"/>
      <c r="D549" s="5"/>
      <c r="E549" s="6"/>
    </row>
    <row r="550" spans="1:5" ht="14.25" customHeight="1">
      <c r="A550" s="5"/>
      <c r="B550" s="5"/>
      <c r="C550" s="5"/>
      <c r="D550" s="5"/>
      <c r="E550" s="6"/>
    </row>
    <row r="551" spans="1:5" ht="14.25" customHeight="1">
      <c r="A551" s="5"/>
      <c r="B551" s="5"/>
      <c r="C551" s="5"/>
      <c r="D551" s="5"/>
      <c r="E551" s="6"/>
    </row>
    <row r="552" spans="1:5" ht="14.25" customHeight="1">
      <c r="A552" s="5"/>
      <c r="B552" s="5"/>
      <c r="C552" s="5"/>
      <c r="D552" s="5"/>
      <c r="E552" s="6"/>
    </row>
    <row r="553" spans="1:5" ht="14.25" customHeight="1">
      <c r="A553" s="5"/>
      <c r="B553" s="5"/>
      <c r="C553" s="5"/>
      <c r="D553" s="5"/>
      <c r="E553" s="6"/>
    </row>
    <row r="554" spans="1:5" ht="14.25" customHeight="1">
      <c r="A554" s="5"/>
      <c r="B554" s="5"/>
      <c r="C554" s="5"/>
      <c r="D554" s="5"/>
      <c r="E554" s="6"/>
    </row>
    <row r="555" spans="1:5" ht="14.25" customHeight="1">
      <c r="A555" s="5"/>
      <c r="B555" s="5"/>
      <c r="C555" s="5"/>
      <c r="D555" s="5"/>
      <c r="E555" s="6"/>
    </row>
    <row r="556" spans="1:5" ht="14.25" customHeight="1">
      <c r="A556" s="5"/>
      <c r="B556" s="5"/>
      <c r="C556" s="5"/>
      <c r="D556" s="5"/>
      <c r="E556" s="6"/>
    </row>
    <row r="557" spans="1:5" ht="14.25" customHeight="1">
      <c r="A557" s="5"/>
      <c r="B557" s="5"/>
      <c r="C557" s="5"/>
      <c r="D557" s="5"/>
      <c r="E557" s="6"/>
    </row>
    <row r="558" spans="1:5" ht="14.25" customHeight="1">
      <c r="A558" s="5"/>
      <c r="B558" s="5"/>
      <c r="C558" s="5"/>
      <c r="D558" s="5"/>
      <c r="E558" s="6"/>
    </row>
    <row r="559" spans="1:5" ht="14.25" customHeight="1">
      <c r="A559" s="5"/>
      <c r="B559" s="5"/>
      <c r="C559" s="5"/>
      <c r="D559" s="5"/>
      <c r="E559" s="6"/>
    </row>
    <row r="560" spans="1:5" ht="14.25" customHeight="1">
      <c r="A560" s="5"/>
      <c r="B560" s="5"/>
      <c r="C560" s="5"/>
      <c r="D560" s="5"/>
      <c r="E560" s="6"/>
    </row>
    <row r="561" spans="1:5" ht="14.25" customHeight="1">
      <c r="A561" s="5"/>
      <c r="B561" s="5"/>
      <c r="C561" s="5"/>
      <c r="D561" s="5"/>
      <c r="E561" s="6"/>
    </row>
    <row r="562" spans="1:5" ht="14.25" customHeight="1">
      <c r="A562" s="5"/>
      <c r="B562" s="5"/>
      <c r="C562" s="5"/>
      <c r="D562" s="5"/>
      <c r="E562" s="6"/>
    </row>
    <row r="563" spans="1:5" ht="14.25" customHeight="1">
      <c r="A563" s="5"/>
      <c r="B563" s="5"/>
      <c r="C563" s="5"/>
      <c r="D563" s="5"/>
      <c r="E563" s="6"/>
    </row>
    <row r="564" spans="1:5" ht="14.25" customHeight="1">
      <c r="A564" s="5"/>
      <c r="B564" s="5"/>
      <c r="C564" s="5"/>
      <c r="D564" s="5"/>
      <c r="E564" s="6"/>
    </row>
    <row r="565" spans="1:5" ht="14.25" customHeight="1">
      <c r="A565" s="5"/>
      <c r="B565" s="5"/>
      <c r="C565" s="5"/>
      <c r="D565" s="5"/>
      <c r="E565" s="6"/>
    </row>
    <row r="566" spans="1:5" ht="14.25" customHeight="1">
      <c r="A566" s="5"/>
      <c r="B566" s="5"/>
      <c r="C566" s="5"/>
      <c r="D566" s="5"/>
      <c r="E566" s="6"/>
    </row>
    <row r="567" spans="1:5" ht="14.25" customHeight="1">
      <c r="A567" s="5"/>
      <c r="B567" s="5"/>
      <c r="C567" s="5"/>
      <c r="D567" s="5"/>
      <c r="E567" s="6"/>
    </row>
    <row r="568" spans="1:5" ht="14.25" customHeight="1">
      <c r="A568" s="5"/>
      <c r="B568" s="5"/>
      <c r="C568" s="5"/>
      <c r="D568" s="5"/>
      <c r="E568" s="6"/>
    </row>
    <row r="569" spans="1:5" ht="14.25" customHeight="1">
      <c r="A569" s="5"/>
      <c r="B569" s="5"/>
      <c r="C569" s="5"/>
      <c r="D569" s="5"/>
      <c r="E569" s="6"/>
    </row>
    <row r="570" spans="1:5" ht="14.25" customHeight="1">
      <c r="A570" s="5"/>
      <c r="B570" s="5"/>
      <c r="C570" s="5"/>
      <c r="D570" s="5"/>
      <c r="E570" s="6"/>
    </row>
    <row r="571" spans="1:5" ht="14.25" customHeight="1">
      <c r="A571" s="5"/>
      <c r="B571" s="5"/>
      <c r="C571" s="5"/>
      <c r="D571" s="5"/>
      <c r="E571" s="6"/>
    </row>
    <row r="572" spans="1:5" ht="14.25" customHeight="1">
      <c r="A572" s="5"/>
      <c r="B572" s="5"/>
      <c r="C572" s="5"/>
      <c r="D572" s="5"/>
      <c r="E572" s="6"/>
    </row>
    <row r="573" spans="1:5" ht="14.25" customHeight="1">
      <c r="A573" s="5"/>
      <c r="B573" s="5"/>
      <c r="C573" s="5"/>
      <c r="D573" s="5"/>
      <c r="E573" s="6"/>
    </row>
    <row r="574" spans="1:5" ht="14.25" customHeight="1">
      <c r="A574" s="5"/>
      <c r="B574" s="5"/>
      <c r="C574" s="5"/>
      <c r="D574" s="5"/>
      <c r="E574" s="6"/>
    </row>
    <row r="575" spans="1:5" ht="14.25" customHeight="1">
      <c r="A575" s="5"/>
      <c r="B575" s="5"/>
      <c r="C575" s="5"/>
      <c r="D575" s="5"/>
      <c r="E575" s="6"/>
    </row>
    <row r="576" spans="1:5" ht="14.25" customHeight="1">
      <c r="A576" s="5"/>
      <c r="B576" s="5"/>
      <c r="C576" s="5"/>
      <c r="D576" s="5"/>
      <c r="E576" s="6"/>
    </row>
    <row r="577" spans="1:5" ht="14.25" customHeight="1">
      <c r="A577" s="5"/>
      <c r="B577" s="5"/>
      <c r="C577" s="5"/>
      <c r="D577" s="5"/>
      <c r="E577" s="6"/>
    </row>
    <row r="578" spans="1:5" ht="14.25" customHeight="1">
      <c r="A578" s="5"/>
      <c r="B578" s="5"/>
      <c r="C578" s="5"/>
      <c r="D578" s="5"/>
      <c r="E578" s="6"/>
    </row>
    <row r="579" spans="1:5" ht="14.25" customHeight="1">
      <c r="A579" s="5"/>
      <c r="B579" s="5"/>
      <c r="C579" s="5"/>
      <c r="D579" s="5"/>
      <c r="E579" s="6"/>
    </row>
    <row r="580" spans="1:5" ht="14.25" customHeight="1">
      <c r="A580" s="5"/>
      <c r="B580" s="5"/>
      <c r="C580" s="5"/>
      <c r="D580" s="5"/>
      <c r="E580" s="6"/>
    </row>
    <row r="581" spans="1:5" ht="14.25" customHeight="1">
      <c r="A581" s="5"/>
      <c r="B581" s="5"/>
      <c r="C581" s="5"/>
      <c r="D581" s="5"/>
      <c r="E581" s="6"/>
    </row>
    <row r="582" spans="1:5" ht="14.25" customHeight="1">
      <c r="A582" s="5"/>
      <c r="B582" s="5"/>
      <c r="C582" s="5"/>
      <c r="D582" s="5"/>
      <c r="E582" s="6"/>
    </row>
    <row r="583" spans="1:5" ht="14.25" customHeight="1">
      <c r="A583" s="5"/>
      <c r="B583" s="5"/>
      <c r="C583" s="5"/>
      <c r="D583" s="5"/>
      <c r="E583" s="6"/>
    </row>
    <row r="584" spans="1:5" ht="14.25" customHeight="1">
      <c r="A584" s="5"/>
      <c r="B584" s="5"/>
      <c r="C584" s="5"/>
      <c r="D584" s="5"/>
      <c r="E584" s="6"/>
    </row>
    <row r="585" spans="1:5" ht="14.25" customHeight="1">
      <c r="A585" s="5"/>
      <c r="B585" s="5"/>
      <c r="C585" s="5"/>
      <c r="D585" s="5"/>
      <c r="E585" s="6"/>
    </row>
    <row r="586" spans="1:5" ht="14.25" customHeight="1">
      <c r="A586" s="5"/>
      <c r="B586" s="5"/>
      <c r="C586" s="5"/>
      <c r="D586" s="5"/>
      <c r="E586" s="6"/>
    </row>
    <row r="587" spans="1:5" ht="14.25" customHeight="1">
      <c r="A587" s="5"/>
      <c r="B587" s="5"/>
      <c r="C587" s="5"/>
      <c r="D587" s="5"/>
      <c r="E587" s="6"/>
    </row>
    <row r="588" spans="1:5" ht="14.25" customHeight="1">
      <c r="A588" s="5"/>
      <c r="B588" s="5"/>
      <c r="C588" s="5"/>
      <c r="D588" s="5"/>
      <c r="E588" s="6"/>
    </row>
    <row r="589" spans="1:5" ht="14.25" customHeight="1">
      <c r="A589" s="5"/>
      <c r="B589" s="5"/>
      <c r="C589" s="5"/>
      <c r="D589" s="5"/>
      <c r="E589" s="6"/>
    </row>
    <row r="590" spans="1:5" ht="14.25" customHeight="1">
      <c r="A590" s="5"/>
      <c r="B590" s="5"/>
      <c r="C590" s="5"/>
      <c r="D590" s="5"/>
      <c r="E590" s="6"/>
    </row>
    <row r="591" spans="1:5" ht="14.25" customHeight="1">
      <c r="A591" s="5"/>
      <c r="B591" s="5"/>
      <c r="C591" s="5"/>
      <c r="D591" s="5"/>
      <c r="E591" s="6"/>
    </row>
    <row r="592" spans="1:5" ht="14.25" customHeight="1">
      <c r="A592" s="5"/>
      <c r="B592" s="5"/>
      <c r="C592" s="5"/>
      <c r="D592" s="5"/>
      <c r="E592" s="6"/>
    </row>
    <row r="593" spans="1:5" ht="14.25" customHeight="1">
      <c r="A593" s="5"/>
      <c r="B593" s="5"/>
      <c r="C593" s="5"/>
      <c r="D593" s="5"/>
      <c r="E593" s="6"/>
    </row>
    <row r="594" spans="1:5" ht="14.25" customHeight="1">
      <c r="A594" s="5"/>
      <c r="B594" s="5"/>
      <c r="C594" s="5"/>
      <c r="D594" s="5"/>
      <c r="E594" s="6"/>
    </row>
    <row r="595" spans="1:5" ht="14.25" customHeight="1">
      <c r="A595" s="5"/>
      <c r="B595" s="5"/>
      <c r="C595" s="5"/>
      <c r="D595" s="5"/>
      <c r="E595" s="6"/>
    </row>
    <row r="596" spans="1:5" ht="14.25" customHeight="1">
      <c r="A596" s="5"/>
      <c r="B596" s="5"/>
      <c r="C596" s="5"/>
      <c r="D596" s="5"/>
      <c r="E596" s="6"/>
    </row>
    <row r="597" spans="1:5" ht="14.25" customHeight="1">
      <c r="A597" s="5"/>
      <c r="B597" s="5"/>
      <c r="C597" s="5"/>
      <c r="D597" s="5"/>
      <c r="E597" s="6"/>
    </row>
    <row r="598" spans="1:5" ht="14.25" customHeight="1">
      <c r="A598" s="5"/>
      <c r="B598" s="5"/>
      <c r="C598" s="5"/>
      <c r="D598" s="5"/>
      <c r="E598" s="6"/>
    </row>
    <row r="599" spans="1:5" ht="14.25" customHeight="1">
      <c r="A599" s="5"/>
      <c r="B599" s="5"/>
      <c r="C599" s="5"/>
      <c r="D599" s="5"/>
      <c r="E599" s="6"/>
    </row>
    <row r="600" spans="1:5" ht="14.25" customHeight="1">
      <c r="A600" s="5"/>
      <c r="B600" s="5"/>
      <c r="C600" s="5"/>
      <c r="D600" s="5"/>
      <c r="E600" s="6"/>
    </row>
    <row r="601" spans="1:5" ht="14.25" customHeight="1">
      <c r="A601" s="5"/>
      <c r="B601" s="5"/>
      <c r="C601" s="5"/>
      <c r="D601" s="5"/>
      <c r="E601" s="6"/>
    </row>
    <row r="602" spans="1:5" ht="14.25" customHeight="1">
      <c r="A602" s="5"/>
      <c r="B602" s="5"/>
      <c r="C602" s="5"/>
      <c r="D602" s="5"/>
      <c r="E602" s="6"/>
    </row>
    <row r="603" spans="1:5" ht="14.25" customHeight="1">
      <c r="A603" s="5"/>
      <c r="B603" s="5"/>
      <c r="C603" s="5"/>
      <c r="D603" s="5"/>
      <c r="E603" s="6"/>
    </row>
    <row r="604" spans="1:5" ht="14.25" customHeight="1">
      <c r="A604" s="5"/>
      <c r="B604" s="5"/>
      <c r="C604" s="5"/>
      <c r="D604" s="5"/>
      <c r="E604" s="6"/>
    </row>
    <row r="605" spans="1:5" ht="14.25" customHeight="1">
      <c r="A605" s="5"/>
      <c r="B605" s="5"/>
      <c r="C605" s="5"/>
      <c r="D605" s="5"/>
      <c r="E605" s="6"/>
    </row>
    <row r="606" spans="1:5" ht="14.25" customHeight="1">
      <c r="A606" s="5"/>
      <c r="B606" s="5"/>
      <c r="C606" s="5"/>
      <c r="D606" s="5"/>
      <c r="E606" s="6"/>
    </row>
    <row r="607" spans="1:5" ht="14.25" customHeight="1">
      <c r="A607" s="5"/>
      <c r="B607" s="5"/>
      <c r="C607" s="5"/>
      <c r="D607" s="5"/>
      <c r="E607" s="6"/>
    </row>
    <row r="608" spans="1:5" ht="14.25" customHeight="1">
      <c r="A608" s="5"/>
      <c r="B608" s="5"/>
      <c r="C608" s="5"/>
      <c r="D608" s="5"/>
      <c r="E608" s="6"/>
    </row>
    <row r="609" spans="1:5" ht="14.25" customHeight="1">
      <c r="A609" s="5"/>
      <c r="B609" s="5"/>
      <c r="C609" s="5"/>
      <c r="D609" s="5"/>
      <c r="E609" s="6"/>
    </row>
    <row r="610" spans="1:5" ht="14.25" customHeight="1">
      <c r="A610" s="5"/>
      <c r="B610" s="5"/>
      <c r="C610" s="5"/>
      <c r="D610" s="5"/>
      <c r="E610" s="6"/>
    </row>
    <row r="611" spans="1:5" ht="14.25" customHeight="1">
      <c r="A611" s="5"/>
      <c r="B611" s="5"/>
      <c r="C611" s="5"/>
      <c r="D611" s="5"/>
      <c r="E611" s="6"/>
    </row>
    <row r="612" spans="1:5" ht="14.25" customHeight="1">
      <c r="A612" s="5"/>
      <c r="B612" s="5"/>
      <c r="C612" s="5"/>
      <c r="D612" s="5"/>
      <c r="E612" s="6"/>
    </row>
    <row r="613" spans="1:5" ht="14.25" customHeight="1">
      <c r="A613" s="5"/>
      <c r="B613" s="5"/>
      <c r="C613" s="5"/>
      <c r="D613" s="5"/>
      <c r="E613" s="6"/>
    </row>
    <row r="614" spans="1:5" ht="14.25" customHeight="1">
      <c r="A614" s="5"/>
      <c r="B614" s="5"/>
      <c r="C614" s="5"/>
      <c r="D614" s="5"/>
      <c r="E614" s="6"/>
    </row>
    <row r="615" spans="1:5" ht="14.25" customHeight="1">
      <c r="A615" s="5"/>
      <c r="B615" s="5"/>
      <c r="C615" s="5"/>
      <c r="D615" s="5"/>
      <c r="E615" s="6"/>
    </row>
    <row r="616" spans="1:5" ht="14.25" customHeight="1">
      <c r="A616" s="5"/>
      <c r="B616" s="5"/>
      <c r="C616" s="5"/>
      <c r="D616" s="5"/>
      <c r="E616" s="6"/>
    </row>
    <row r="617" spans="1:5" ht="14.25" customHeight="1">
      <c r="A617" s="5"/>
      <c r="B617" s="5"/>
      <c r="C617" s="5"/>
      <c r="D617" s="5"/>
      <c r="E617" s="6"/>
    </row>
    <row r="618" spans="1:5" ht="14.25" customHeight="1">
      <c r="A618" s="5"/>
      <c r="B618" s="5"/>
      <c r="C618" s="5"/>
      <c r="D618" s="5"/>
      <c r="E618" s="6"/>
    </row>
    <row r="619" spans="1:5" ht="14.25" customHeight="1">
      <c r="A619" s="5"/>
      <c r="B619" s="5"/>
      <c r="C619" s="5"/>
      <c r="D619" s="5"/>
      <c r="E619" s="6"/>
    </row>
    <row r="620" spans="1:5" ht="14.25" customHeight="1">
      <c r="A620" s="5"/>
      <c r="B620" s="5"/>
      <c r="C620" s="5"/>
      <c r="D620" s="5"/>
      <c r="E620" s="6"/>
    </row>
    <row r="621" spans="1:5" ht="14.25" customHeight="1">
      <c r="A621" s="5"/>
      <c r="B621" s="5"/>
      <c r="C621" s="5"/>
      <c r="D621" s="5"/>
      <c r="E621" s="6"/>
    </row>
    <row r="622" spans="1:5" ht="14.25" customHeight="1">
      <c r="A622" s="5"/>
      <c r="B622" s="5"/>
      <c r="C622" s="5"/>
      <c r="D622" s="5"/>
      <c r="E622" s="6"/>
    </row>
    <row r="623" spans="1:5" ht="14.25" customHeight="1">
      <c r="A623" s="5"/>
      <c r="B623" s="5"/>
      <c r="C623" s="5"/>
      <c r="D623" s="5"/>
      <c r="E623" s="6"/>
    </row>
    <row r="624" spans="1:5" ht="14.25" customHeight="1">
      <c r="A624" s="5"/>
      <c r="B624" s="5"/>
      <c r="C624" s="5"/>
      <c r="D624" s="5"/>
      <c r="E624" s="6"/>
    </row>
    <row r="625" spans="1:5" ht="14.25" customHeight="1">
      <c r="A625" s="5"/>
      <c r="B625" s="5"/>
      <c r="C625" s="5"/>
      <c r="D625" s="5"/>
      <c r="E625" s="6"/>
    </row>
    <row r="626" spans="1:5" ht="14.25" customHeight="1">
      <c r="A626" s="5"/>
      <c r="B626" s="5"/>
      <c r="C626" s="5"/>
      <c r="D626" s="5"/>
      <c r="E626" s="6"/>
    </row>
    <row r="627" spans="1:5" ht="14.25" customHeight="1">
      <c r="A627" s="5"/>
      <c r="B627" s="5"/>
      <c r="C627" s="5"/>
      <c r="D627" s="5"/>
      <c r="E627" s="6"/>
    </row>
    <row r="628" spans="1:5" ht="14.25" customHeight="1">
      <c r="A628" s="5"/>
      <c r="B628" s="5"/>
      <c r="C628" s="5"/>
      <c r="D628" s="5"/>
      <c r="E628" s="6"/>
    </row>
    <row r="629" spans="1:5" ht="14.25" customHeight="1">
      <c r="A629" s="5"/>
      <c r="B629" s="5"/>
      <c r="C629" s="5"/>
      <c r="D629" s="5"/>
      <c r="E629" s="6"/>
    </row>
    <row r="630" spans="1:5" ht="14.25" customHeight="1">
      <c r="A630" s="5"/>
      <c r="B630" s="5"/>
      <c r="C630" s="5"/>
      <c r="D630" s="5"/>
      <c r="E630" s="6"/>
    </row>
    <row r="631" spans="1:5" ht="14.25" customHeight="1">
      <c r="A631" s="5"/>
      <c r="B631" s="5"/>
      <c r="C631" s="5"/>
      <c r="D631" s="5"/>
      <c r="E631" s="6"/>
    </row>
    <row r="632" spans="1:5" ht="14.25" customHeight="1">
      <c r="A632" s="5"/>
      <c r="B632" s="5"/>
      <c r="C632" s="5"/>
      <c r="D632" s="5"/>
      <c r="E632" s="6"/>
    </row>
    <row r="633" spans="1:5" ht="14.25" customHeight="1">
      <c r="A633" s="5"/>
      <c r="B633" s="5"/>
      <c r="C633" s="5"/>
      <c r="D633" s="5"/>
      <c r="E633" s="6"/>
    </row>
    <row r="634" spans="1:5" ht="14.25" customHeight="1">
      <c r="A634" s="5"/>
      <c r="B634" s="5"/>
      <c r="C634" s="5"/>
      <c r="D634" s="5"/>
      <c r="E634" s="6"/>
    </row>
    <row r="635" spans="1:5" ht="14.25" customHeight="1">
      <c r="A635" s="5"/>
      <c r="B635" s="5"/>
      <c r="C635" s="5"/>
      <c r="D635" s="5"/>
      <c r="E635" s="6"/>
    </row>
    <row r="636" spans="1:5" ht="14.25" customHeight="1">
      <c r="A636" s="5"/>
      <c r="B636" s="5"/>
      <c r="C636" s="5"/>
      <c r="D636" s="5"/>
      <c r="E636" s="6"/>
    </row>
    <row r="637" spans="1:5" ht="14.25" customHeight="1">
      <c r="A637" s="5"/>
      <c r="B637" s="5"/>
      <c r="C637" s="5"/>
      <c r="D637" s="5"/>
      <c r="E637" s="6"/>
    </row>
    <row r="638" spans="1:5" ht="14.25" customHeight="1">
      <c r="A638" s="5"/>
      <c r="B638" s="5"/>
      <c r="C638" s="5"/>
      <c r="D638" s="5"/>
      <c r="E638" s="6"/>
    </row>
    <row r="639" spans="1:5" ht="14.25" customHeight="1">
      <c r="A639" s="5"/>
      <c r="B639" s="5"/>
      <c r="C639" s="5"/>
      <c r="D639" s="5"/>
      <c r="E639" s="6"/>
    </row>
    <row r="640" spans="1:5" ht="14.25" customHeight="1">
      <c r="A640" s="5"/>
      <c r="B640" s="5"/>
      <c r="C640" s="5"/>
      <c r="D640" s="5"/>
      <c r="E640" s="6"/>
    </row>
    <row r="641" spans="1:5" ht="14.25" customHeight="1">
      <c r="A641" s="5"/>
      <c r="B641" s="5"/>
      <c r="C641" s="5"/>
      <c r="D641" s="5"/>
      <c r="E641" s="6"/>
    </row>
    <row r="642" spans="1:5" ht="14.25" customHeight="1">
      <c r="A642" s="5"/>
      <c r="B642" s="5"/>
      <c r="C642" s="5"/>
      <c r="D642" s="5"/>
      <c r="E642" s="6"/>
    </row>
    <row r="643" spans="1:5" ht="14.25" customHeight="1">
      <c r="A643" s="5"/>
      <c r="B643" s="5"/>
      <c r="C643" s="5"/>
      <c r="D643" s="5"/>
      <c r="E643" s="6"/>
    </row>
    <row r="644" spans="1:5" ht="14.25" customHeight="1">
      <c r="A644" s="5"/>
      <c r="B644" s="5"/>
      <c r="C644" s="5"/>
      <c r="D644" s="5"/>
      <c r="E644" s="6"/>
    </row>
    <row r="645" spans="1:5" ht="14.25" customHeight="1">
      <c r="A645" s="5"/>
      <c r="B645" s="5"/>
      <c r="C645" s="5"/>
      <c r="D645" s="5"/>
      <c r="E645" s="6"/>
    </row>
    <row r="646" spans="1:5" ht="14.25" customHeight="1">
      <c r="A646" s="5"/>
      <c r="B646" s="5"/>
      <c r="C646" s="5"/>
      <c r="D646" s="5"/>
      <c r="E646" s="6"/>
    </row>
    <row r="647" spans="1:5" ht="14.25" customHeight="1">
      <c r="A647" s="5"/>
      <c r="B647" s="5"/>
      <c r="C647" s="5"/>
      <c r="D647" s="5"/>
      <c r="E647" s="6"/>
    </row>
    <row r="648" spans="1:5" ht="14.25" customHeight="1">
      <c r="A648" s="5"/>
      <c r="B648" s="5"/>
      <c r="C648" s="5"/>
      <c r="D648" s="5"/>
      <c r="E648" s="6"/>
    </row>
    <row r="649" spans="1:5" ht="14.25" customHeight="1">
      <c r="A649" s="5"/>
      <c r="B649" s="5"/>
      <c r="C649" s="5"/>
      <c r="D649" s="5"/>
      <c r="E649" s="6"/>
    </row>
    <row r="650" spans="1:5" ht="14.25" customHeight="1">
      <c r="A650" s="5"/>
      <c r="B650" s="5"/>
      <c r="C650" s="5"/>
      <c r="D650" s="5"/>
      <c r="E650" s="6"/>
    </row>
    <row r="651" spans="1:5" ht="14.25" customHeight="1">
      <c r="A651" s="5"/>
      <c r="B651" s="5"/>
      <c r="C651" s="5"/>
      <c r="D651" s="5"/>
      <c r="E651" s="6"/>
    </row>
    <row r="652" spans="1:5" ht="14.25" customHeight="1">
      <c r="A652" s="5"/>
      <c r="B652" s="5"/>
      <c r="C652" s="5"/>
      <c r="D652" s="5"/>
      <c r="E652" s="6"/>
    </row>
    <row r="653" spans="1:5" ht="14.25" customHeight="1">
      <c r="A653" s="5"/>
      <c r="B653" s="5"/>
      <c r="C653" s="5"/>
      <c r="D653" s="5"/>
      <c r="E653" s="6"/>
    </row>
    <row r="654" spans="1:5" ht="14.25" customHeight="1">
      <c r="A654" s="5"/>
      <c r="B654" s="5"/>
      <c r="C654" s="5"/>
      <c r="D654" s="5"/>
      <c r="E654" s="6"/>
    </row>
    <row r="655" spans="1:5" ht="14.25" customHeight="1">
      <c r="A655" s="5"/>
      <c r="B655" s="5"/>
      <c r="C655" s="5"/>
      <c r="D655" s="5"/>
      <c r="E655" s="6"/>
    </row>
    <row r="656" spans="1:5" ht="14.25" customHeight="1">
      <c r="A656" s="5"/>
      <c r="B656" s="5"/>
      <c r="C656" s="5"/>
      <c r="D656" s="5"/>
      <c r="E656" s="6"/>
    </row>
    <row r="657" spans="1:5" ht="14.25" customHeight="1">
      <c r="A657" s="5"/>
      <c r="B657" s="5"/>
      <c r="C657" s="5"/>
      <c r="D657" s="5"/>
      <c r="E657" s="6"/>
    </row>
    <row r="658" spans="1:5" ht="14.25" customHeight="1">
      <c r="A658" s="5"/>
      <c r="B658" s="5"/>
      <c r="C658" s="5"/>
      <c r="D658" s="5"/>
      <c r="E658" s="6"/>
    </row>
    <row r="659" spans="1:5" ht="14.25" customHeight="1">
      <c r="A659" s="5"/>
      <c r="B659" s="5"/>
      <c r="C659" s="5"/>
      <c r="D659" s="5"/>
      <c r="E659" s="6"/>
    </row>
    <row r="660" spans="1:5" ht="14.25" customHeight="1">
      <c r="A660" s="5"/>
      <c r="B660" s="5"/>
      <c r="C660" s="5"/>
      <c r="D660" s="5"/>
      <c r="E660" s="6"/>
    </row>
    <row r="661" spans="1:5" ht="14.25" customHeight="1">
      <c r="A661" s="5"/>
      <c r="B661" s="5"/>
      <c r="C661" s="5"/>
      <c r="D661" s="5"/>
      <c r="E661" s="6"/>
    </row>
    <row r="662" spans="1:5" ht="14.25" customHeight="1">
      <c r="A662" s="5"/>
      <c r="B662" s="5"/>
      <c r="C662" s="5"/>
      <c r="D662" s="5"/>
      <c r="E662" s="6"/>
    </row>
    <row r="663" spans="1:5" ht="14.25" customHeight="1">
      <c r="A663" s="5"/>
      <c r="B663" s="5"/>
      <c r="C663" s="5"/>
      <c r="D663" s="5"/>
      <c r="E663" s="6"/>
    </row>
    <row r="664" spans="1:5" ht="14.25" customHeight="1">
      <c r="A664" s="5"/>
      <c r="B664" s="5"/>
      <c r="C664" s="5"/>
      <c r="D664" s="5"/>
      <c r="E664" s="6"/>
    </row>
    <row r="665" spans="1:5" ht="14.25" customHeight="1">
      <c r="A665" s="5"/>
      <c r="B665" s="5"/>
      <c r="C665" s="5"/>
      <c r="D665" s="5"/>
      <c r="E665" s="6"/>
    </row>
    <row r="666" spans="1:5" ht="14.25" customHeight="1">
      <c r="A666" s="5"/>
      <c r="B666" s="5"/>
      <c r="C666" s="5"/>
      <c r="D666" s="5"/>
      <c r="E666" s="6"/>
    </row>
    <row r="667" spans="1:5" ht="14.25" customHeight="1">
      <c r="A667" s="5"/>
      <c r="B667" s="5"/>
      <c r="C667" s="5"/>
      <c r="D667" s="5"/>
      <c r="E667" s="6"/>
    </row>
    <row r="668" spans="1:5" ht="14.25" customHeight="1">
      <c r="A668" s="5"/>
      <c r="B668" s="5"/>
      <c r="C668" s="5"/>
      <c r="D668" s="5"/>
      <c r="E668" s="6"/>
    </row>
    <row r="669" spans="1:5" ht="14.25" customHeight="1">
      <c r="A669" s="5"/>
      <c r="B669" s="5"/>
      <c r="C669" s="5"/>
      <c r="D669" s="5"/>
      <c r="E669" s="6"/>
    </row>
    <row r="670" spans="1:5" ht="14.25" customHeight="1">
      <c r="A670" s="5"/>
      <c r="B670" s="5"/>
      <c r="C670" s="5"/>
      <c r="D670" s="5"/>
      <c r="E670" s="6"/>
    </row>
    <row r="671" spans="1:5" ht="14.25" customHeight="1">
      <c r="A671" s="5"/>
      <c r="B671" s="5"/>
      <c r="C671" s="5"/>
      <c r="D671" s="5"/>
      <c r="E671" s="6"/>
    </row>
    <row r="672" spans="1:5" ht="14.25" customHeight="1">
      <c r="A672" s="5"/>
      <c r="B672" s="5"/>
      <c r="C672" s="5"/>
      <c r="D672" s="5"/>
      <c r="E672" s="6"/>
    </row>
    <row r="673" spans="1:5" ht="14.25" customHeight="1">
      <c r="A673" s="5"/>
      <c r="B673" s="5"/>
      <c r="C673" s="5"/>
      <c r="D673" s="5"/>
      <c r="E673" s="6"/>
    </row>
    <row r="674" spans="1:5" ht="14.25" customHeight="1">
      <c r="A674" s="5"/>
      <c r="B674" s="5"/>
      <c r="C674" s="5"/>
      <c r="D674" s="5"/>
      <c r="E674" s="6"/>
    </row>
    <row r="675" spans="1:5" ht="14.25" customHeight="1">
      <c r="A675" s="5"/>
      <c r="B675" s="5"/>
      <c r="C675" s="5"/>
      <c r="D675" s="5"/>
      <c r="E675" s="6"/>
    </row>
    <row r="676" spans="1:5" ht="14.25" customHeight="1">
      <c r="A676" s="5"/>
      <c r="B676" s="5"/>
      <c r="C676" s="5"/>
      <c r="D676" s="5"/>
      <c r="E676" s="6"/>
    </row>
    <row r="677" spans="1:5" ht="14.25" customHeight="1">
      <c r="A677" s="5"/>
      <c r="B677" s="5"/>
      <c r="C677" s="5"/>
      <c r="D677" s="5"/>
      <c r="E677" s="6"/>
    </row>
    <row r="678" spans="1:5" ht="14.25" customHeight="1">
      <c r="A678" s="5"/>
      <c r="B678" s="5"/>
      <c r="C678" s="5"/>
      <c r="D678" s="5"/>
      <c r="E678" s="6"/>
    </row>
    <row r="679" spans="1:5" ht="14.25" customHeight="1">
      <c r="A679" s="5"/>
      <c r="B679" s="5"/>
      <c r="C679" s="5"/>
      <c r="D679" s="5"/>
      <c r="E679" s="6"/>
    </row>
    <row r="680" spans="1:5" ht="14.25" customHeight="1">
      <c r="A680" s="5"/>
      <c r="B680" s="5"/>
      <c r="C680" s="5"/>
      <c r="D680" s="5"/>
      <c r="E680" s="6"/>
    </row>
    <row r="681" spans="1:5" ht="14.25" customHeight="1">
      <c r="A681" s="5"/>
      <c r="B681" s="5"/>
      <c r="C681" s="5"/>
      <c r="D681" s="5"/>
      <c r="E681" s="6"/>
    </row>
    <row r="682" spans="1:5" ht="14.25" customHeight="1">
      <c r="A682" s="5"/>
      <c r="B682" s="5"/>
      <c r="C682" s="5"/>
      <c r="D682" s="5"/>
      <c r="E682" s="6"/>
    </row>
    <row r="683" spans="1:5" ht="14.25" customHeight="1">
      <c r="A683" s="5"/>
      <c r="B683" s="5"/>
      <c r="C683" s="5"/>
      <c r="D683" s="5"/>
      <c r="E683" s="6"/>
    </row>
    <row r="684" spans="1:5" ht="14.25" customHeight="1">
      <c r="A684" s="5"/>
      <c r="B684" s="5"/>
      <c r="C684" s="5"/>
      <c r="D684" s="5"/>
      <c r="E684" s="6"/>
    </row>
    <row r="685" spans="1:5" ht="14.25" customHeight="1">
      <c r="A685" s="5"/>
      <c r="B685" s="5"/>
      <c r="C685" s="5"/>
      <c r="D685" s="5"/>
      <c r="E685" s="6"/>
    </row>
    <row r="686" spans="1:5" ht="14.25" customHeight="1">
      <c r="A686" s="5"/>
      <c r="B686" s="5"/>
      <c r="C686" s="5"/>
      <c r="D686" s="5"/>
      <c r="E686" s="6"/>
    </row>
    <row r="687" spans="1:5" ht="14.25" customHeight="1">
      <c r="A687" s="5"/>
      <c r="B687" s="5"/>
      <c r="C687" s="5"/>
      <c r="D687" s="5"/>
      <c r="E687" s="6"/>
    </row>
    <row r="688" spans="1:5" ht="14.25" customHeight="1">
      <c r="A688" s="5"/>
      <c r="B688" s="5"/>
      <c r="C688" s="5"/>
      <c r="D688" s="5"/>
      <c r="E688" s="6"/>
    </row>
    <row r="689" spans="1:5" ht="14.25" customHeight="1">
      <c r="A689" s="5"/>
      <c r="B689" s="5"/>
      <c r="C689" s="5"/>
      <c r="D689" s="5"/>
      <c r="E689" s="6"/>
    </row>
    <row r="690" spans="1:5" ht="14.25" customHeight="1">
      <c r="A690" s="5"/>
      <c r="B690" s="5"/>
      <c r="C690" s="5"/>
      <c r="D690" s="5"/>
      <c r="E690" s="6"/>
    </row>
    <row r="691" spans="1:5" ht="14.25" customHeight="1">
      <c r="A691" s="5"/>
      <c r="B691" s="5"/>
      <c r="C691" s="5"/>
      <c r="D691" s="5"/>
      <c r="E691" s="6"/>
    </row>
    <row r="692" spans="1:5" ht="14.25" customHeight="1">
      <c r="A692" s="5"/>
      <c r="B692" s="5"/>
      <c r="C692" s="5"/>
      <c r="D692" s="5"/>
      <c r="E692" s="6"/>
    </row>
    <row r="693" spans="1:5" ht="14.25" customHeight="1">
      <c r="A693" s="5"/>
      <c r="B693" s="5"/>
      <c r="C693" s="5"/>
      <c r="D693" s="5"/>
      <c r="E693" s="6"/>
    </row>
    <row r="694" spans="1:5" ht="14.25" customHeight="1">
      <c r="A694" s="5"/>
      <c r="B694" s="5"/>
      <c r="C694" s="5"/>
      <c r="D694" s="5"/>
      <c r="E694" s="6"/>
    </row>
    <row r="695" spans="1:5" ht="14.25" customHeight="1">
      <c r="A695" s="5"/>
      <c r="B695" s="5"/>
      <c r="C695" s="5"/>
      <c r="D695" s="5"/>
      <c r="E695" s="6"/>
    </row>
    <row r="696" spans="1:5" ht="14.25" customHeight="1">
      <c r="A696" s="5"/>
      <c r="B696" s="5"/>
      <c r="C696" s="5"/>
      <c r="D696" s="5"/>
      <c r="E696" s="6"/>
    </row>
    <row r="697" spans="1:5" ht="14.25" customHeight="1">
      <c r="A697" s="5"/>
      <c r="B697" s="5"/>
      <c r="C697" s="5"/>
      <c r="D697" s="5"/>
      <c r="E697" s="6"/>
    </row>
    <row r="698" spans="1:5" ht="14.25" customHeight="1">
      <c r="A698" s="5"/>
      <c r="B698" s="5"/>
      <c r="C698" s="5"/>
      <c r="D698" s="5"/>
      <c r="E698" s="6"/>
    </row>
    <row r="699" spans="1:5" ht="14.25" customHeight="1">
      <c r="A699" s="5"/>
      <c r="B699" s="5"/>
      <c r="C699" s="5"/>
      <c r="D699" s="5"/>
      <c r="E699" s="6"/>
    </row>
    <row r="700" spans="1:5" ht="14.25" customHeight="1">
      <c r="A700" s="5"/>
      <c r="B700" s="5"/>
      <c r="C700" s="5"/>
      <c r="D700" s="5"/>
      <c r="E700" s="6"/>
    </row>
    <row r="701" spans="1:5" ht="14.25" customHeight="1">
      <c r="A701" s="5"/>
      <c r="B701" s="5"/>
      <c r="C701" s="5"/>
      <c r="D701" s="5"/>
      <c r="E701" s="6"/>
    </row>
    <row r="702" spans="1:5" ht="14.25" customHeight="1">
      <c r="A702" s="5"/>
      <c r="B702" s="5"/>
      <c r="C702" s="5"/>
      <c r="D702" s="5"/>
      <c r="E702" s="6"/>
    </row>
    <row r="703" spans="1:5" ht="14.25" customHeight="1">
      <c r="A703" s="5"/>
      <c r="B703" s="5"/>
      <c r="C703" s="5"/>
      <c r="D703" s="5"/>
      <c r="E703" s="6"/>
    </row>
    <row r="704" spans="1:5" ht="14.25" customHeight="1">
      <c r="A704" s="5"/>
      <c r="B704" s="5"/>
      <c r="C704" s="5"/>
      <c r="D704" s="5"/>
      <c r="E704" s="6"/>
    </row>
    <row r="705" spans="1:5" ht="14.25" customHeight="1">
      <c r="A705" s="5"/>
      <c r="B705" s="5"/>
      <c r="C705" s="5"/>
      <c r="D705" s="5"/>
      <c r="E705" s="6"/>
    </row>
    <row r="706" spans="1:5" ht="14.25" customHeight="1">
      <c r="A706" s="5"/>
      <c r="B706" s="5"/>
      <c r="C706" s="5"/>
      <c r="D706" s="5"/>
      <c r="E706" s="6"/>
    </row>
    <row r="707" spans="1:5" ht="14.25" customHeight="1">
      <c r="A707" s="5"/>
      <c r="B707" s="5"/>
      <c r="C707" s="5"/>
      <c r="D707" s="5"/>
      <c r="E707" s="6"/>
    </row>
    <row r="708" spans="1:5" ht="14.25" customHeight="1">
      <c r="A708" s="5"/>
      <c r="B708" s="5"/>
      <c r="C708" s="5"/>
      <c r="D708" s="5"/>
      <c r="E708" s="6"/>
    </row>
    <row r="709" spans="1:5" ht="14.25" customHeight="1">
      <c r="A709" s="5"/>
      <c r="B709" s="5"/>
      <c r="C709" s="5"/>
      <c r="D709" s="5"/>
      <c r="E709" s="6"/>
    </row>
    <row r="710" spans="1:5" ht="14.25" customHeight="1">
      <c r="A710" s="5"/>
      <c r="B710" s="5"/>
      <c r="C710" s="5"/>
      <c r="D710" s="5"/>
      <c r="E710" s="6"/>
    </row>
    <row r="711" spans="1:5" ht="14.25" customHeight="1">
      <c r="A711" s="5"/>
      <c r="B711" s="5"/>
      <c r="C711" s="5"/>
      <c r="D711" s="5"/>
      <c r="E711" s="6"/>
    </row>
    <row r="712" spans="1:5" ht="14.25" customHeight="1">
      <c r="A712" s="5"/>
      <c r="B712" s="5"/>
      <c r="C712" s="5"/>
      <c r="D712" s="5"/>
      <c r="E712" s="6"/>
    </row>
    <row r="713" spans="1:5" ht="14.25" customHeight="1">
      <c r="A713" s="5"/>
      <c r="B713" s="5"/>
      <c r="C713" s="5"/>
      <c r="D713" s="5"/>
      <c r="E713" s="6"/>
    </row>
    <row r="714" spans="1:5" ht="14.25" customHeight="1">
      <c r="A714" s="5"/>
      <c r="B714" s="5"/>
      <c r="C714" s="5"/>
      <c r="D714" s="5"/>
      <c r="E714" s="6"/>
    </row>
    <row r="715" spans="1:5" ht="14.25" customHeight="1">
      <c r="A715" s="5"/>
      <c r="B715" s="5"/>
      <c r="C715" s="5"/>
      <c r="D715" s="5"/>
      <c r="E715" s="6"/>
    </row>
    <row r="716" spans="1:5" ht="14.25" customHeight="1">
      <c r="A716" s="5"/>
      <c r="B716" s="5"/>
      <c r="C716" s="5"/>
      <c r="D716" s="5"/>
      <c r="E716" s="6"/>
    </row>
    <row r="717" spans="1:5" ht="14.25" customHeight="1">
      <c r="A717" s="5"/>
      <c r="B717" s="5"/>
      <c r="C717" s="5"/>
      <c r="D717" s="5"/>
      <c r="E717" s="6"/>
    </row>
    <row r="718" spans="1:5" ht="14.25" customHeight="1">
      <c r="A718" s="5"/>
      <c r="B718" s="5"/>
      <c r="C718" s="5"/>
      <c r="D718" s="5"/>
      <c r="E718" s="6"/>
    </row>
    <row r="719" spans="1:5" ht="14.25" customHeight="1">
      <c r="A719" s="5"/>
      <c r="B719" s="5"/>
      <c r="C719" s="5"/>
      <c r="D719" s="5"/>
      <c r="E719" s="6"/>
    </row>
    <row r="720" spans="1:5" ht="14.25" customHeight="1">
      <c r="A720" s="5"/>
      <c r="B720" s="5"/>
      <c r="C720" s="5"/>
      <c r="D720" s="5"/>
      <c r="E720" s="6"/>
    </row>
    <row r="721" spans="1:5" ht="14.25" customHeight="1">
      <c r="A721" s="5"/>
      <c r="B721" s="5"/>
      <c r="C721" s="5"/>
      <c r="D721" s="5"/>
      <c r="E721" s="6"/>
    </row>
    <row r="722" spans="1:5" ht="14.25" customHeight="1">
      <c r="A722" s="5"/>
      <c r="B722" s="5"/>
      <c r="C722" s="5"/>
      <c r="D722" s="5"/>
      <c r="E722" s="6"/>
    </row>
    <row r="723" spans="1:5" ht="14.25" customHeight="1">
      <c r="A723" s="5"/>
      <c r="B723" s="5"/>
      <c r="C723" s="5"/>
      <c r="D723" s="5"/>
      <c r="E723" s="6"/>
    </row>
    <row r="724" spans="1:5" ht="14.25" customHeight="1">
      <c r="A724" s="5"/>
      <c r="B724" s="5"/>
      <c r="C724" s="5"/>
      <c r="D724" s="5"/>
      <c r="E724" s="6"/>
    </row>
    <row r="725" spans="1:5" ht="14.25" customHeight="1">
      <c r="A725" s="5"/>
      <c r="B725" s="5"/>
      <c r="C725" s="5"/>
      <c r="D725" s="5"/>
      <c r="E725" s="6"/>
    </row>
    <row r="726" spans="1:5" ht="14.25" customHeight="1">
      <c r="A726" s="5"/>
      <c r="B726" s="5"/>
      <c r="C726" s="5"/>
      <c r="D726" s="5"/>
      <c r="E726" s="6"/>
    </row>
    <row r="727" spans="1:5" ht="14.25" customHeight="1">
      <c r="A727" s="5"/>
      <c r="B727" s="5"/>
      <c r="C727" s="5"/>
      <c r="D727" s="5"/>
      <c r="E727" s="6"/>
    </row>
    <row r="728" spans="1:5" ht="14.25" customHeight="1">
      <c r="A728" s="5"/>
      <c r="B728" s="5"/>
      <c r="C728" s="5"/>
      <c r="D728" s="5"/>
      <c r="E728" s="6"/>
    </row>
    <row r="729" spans="1:5" ht="14.25" customHeight="1">
      <c r="A729" s="5"/>
      <c r="B729" s="5"/>
      <c r="C729" s="5"/>
      <c r="D729" s="5"/>
      <c r="E729" s="6"/>
    </row>
    <row r="730" spans="1:5" ht="14.25" customHeight="1">
      <c r="A730" s="5"/>
      <c r="B730" s="5"/>
      <c r="C730" s="5"/>
      <c r="D730" s="5"/>
      <c r="E730" s="6"/>
    </row>
    <row r="731" spans="1:5" ht="14.25" customHeight="1">
      <c r="A731" s="5"/>
      <c r="B731" s="5"/>
      <c r="C731" s="5"/>
      <c r="D731" s="5"/>
      <c r="E731" s="6"/>
    </row>
    <row r="732" spans="1:5" ht="14.25" customHeight="1">
      <c r="A732" s="5"/>
      <c r="B732" s="5"/>
      <c r="C732" s="5"/>
      <c r="D732" s="5"/>
      <c r="E732" s="6"/>
    </row>
    <row r="733" spans="1:5" ht="14.25" customHeight="1">
      <c r="A733" s="5"/>
      <c r="B733" s="5"/>
      <c r="C733" s="5"/>
      <c r="D733" s="5"/>
      <c r="E733" s="6"/>
    </row>
    <row r="734" spans="1:5" ht="14.25" customHeight="1">
      <c r="A734" s="5"/>
      <c r="B734" s="5"/>
      <c r="C734" s="5"/>
      <c r="D734" s="5"/>
      <c r="E734" s="6"/>
    </row>
    <row r="735" spans="1:5" ht="14.25" customHeight="1">
      <c r="A735" s="5"/>
      <c r="B735" s="5"/>
      <c r="C735" s="5"/>
      <c r="D735" s="5"/>
      <c r="E735" s="6"/>
    </row>
    <row r="736" spans="1:5" ht="14.25" customHeight="1">
      <c r="A736" s="5"/>
      <c r="B736" s="5"/>
      <c r="C736" s="5"/>
      <c r="D736" s="5"/>
      <c r="E736" s="6"/>
    </row>
    <row r="737" spans="1:5" ht="14.25" customHeight="1">
      <c r="A737" s="5"/>
      <c r="B737" s="5"/>
      <c r="C737" s="5"/>
      <c r="D737" s="5"/>
      <c r="E737" s="6"/>
    </row>
    <row r="738" spans="1:5" ht="14.25" customHeight="1">
      <c r="A738" s="5"/>
      <c r="B738" s="5"/>
      <c r="C738" s="5"/>
      <c r="D738" s="5"/>
      <c r="E738" s="6"/>
    </row>
    <row r="739" spans="1:5" ht="14.25" customHeight="1">
      <c r="A739" s="5"/>
      <c r="B739" s="5"/>
      <c r="C739" s="5"/>
      <c r="D739" s="5"/>
      <c r="E739" s="6"/>
    </row>
    <row r="740" spans="1:5" ht="14.25" customHeight="1">
      <c r="A740" s="5"/>
      <c r="B740" s="5"/>
      <c r="C740" s="5"/>
      <c r="D740" s="5"/>
      <c r="E740" s="6"/>
    </row>
    <row r="741" spans="1:5" ht="14.25" customHeight="1">
      <c r="A741" s="5"/>
      <c r="B741" s="5"/>
      <c r="C741" s="5"/>
      <c r="D741" s="5"/>
      <c r="E741" s="6"/>
    </row>
    <row r="742" spans="1:5" ht="14.25" customHeight="1">
      <c r="A742" s="5"/>
      <c r="B742" s="5"/>
      <c r="C742" s="5"/>
      <c r="D742" s="5"/>
      <c r="E742" s="6"/>
    </row>
    <row r="743" spans="1:5" ht="14.25" customHeight="1">
      <c r="A743" s="5"/>
      <c r="B743" s="5"/>
      <c r="C743" s="5"/>
      <c r="D743" s="5"/>
      <c r="E743" s="6"/>
    </row>
    <row r="744" spans="1:5" ht="14.25" customHeight="1">
      <c r="A744" s="5"/>
      <c r="B744" s="5"/>
      <c r="C744" s="5"/>
      <c r="D744" s="5"/>
      <c r="E744" s="6"/>
    </row>
    <row r="745" spans="1:5" ht="14.25" customHeight="1">
      <c r="A745" s="5"/>
      <c r="B745" s="5"/>
      <c r="C745" s="5"/>
      <c r="D745" s="5"/>
      <c r="E745" s="6"/>
    </row>
    <row r="746" spans="1:5" ht="14.25" customHeight="1">
      <c r="A746" s="5"/>
      <c r="B746" s="5"/>
      <c r="C746" s="5"/>
      <c r="D746" s="5"/>
      <c r="E746" s="6"/>
    </row>
    <row r="747" spans="1:5" ht="14.25" customHeight="1">
      <c r="A747" s="5"/>
      <c r="B747" s="5"/>
      <c r="C747" s="5"/>
      <c r="D747" s="5"/>
      <c r="E747" s="6"/>
    </row>
    <row r="748" spans="1:5" ht="14.25" customHeight="1">
      <c r="A748" s="5"/>
      <c r="B748" s="5"/>
      <c r="C748" s="5"/>
      <c r="D748" s="5"/>
      <c r="E748" s="6"/>
    </row>
    <row r="749" spans="1:5" ht="14.25" customHeight="1">
      <c r="A749" s="5"/>
      <c r="B749" s="5"/>
      <c r="C749" s="5"/>
      <c r="D749" s="5"/>
      <c r="E749" s="6"/>
    </row>
    <row r="750" spans="1:5" ht="14.25" customHeight="1">
      <c r="A750" s="5"/>
      <c r="B750" s="5"/>
      <c r="C750" s="5"/>
      <c r="D750" s="5"/>
      <c r="E750" s="6"/>
    </row>
    <row r="751" spans="1:5" ht="14.25" customHeight="1">
      <c r="A751" s="5"/>
      <c r="B751" s="5"/>
      <c r="C751" s="5"/>
      <c r="D751" s="5"/>
      <c r="E751" s="6"/>
    </row>
    <row r="752" spans="1:5" ht="14.25" customHeight="1">
      <c r="A752" s="5"/>
      <c r="B752" s="5"/>
      <c r="C752" s="5"/>
      <c r="D752" s="5"/>
      <c r="E752" s="6"/>
    </row>
    <row r="753" spans="1:5" ht="14.25" customHeight="1">
      <c r="A753" s="5"/>
      <c r="B753" s="5"/>
      <c r="C753" s="5"/>
      <c r="D753" s="5"/>
      <c r="E753" s="6"/>
    </row>
    <row r="754" spans="1:5" ht="14.25" customHeight="1">
      <c r="A754" s="5"/>
      <c r="B754" s="5"/>
      <c r="C754" s="5"/>
      <c r="D754" s="5"/>
      <c r="E754" s="6"/>
    </row>
    <row r="755" spans="1:5" ht="14.25" customHeight="1">
      <c r="A755" s="5"/>
      <c r="B755" s="5"/>
      <c r="C755" s="5"/>
      <c r="D755" s="5"/>
      <c r="E755" s="6"/>
    </row>
    <row r="756" spans="1:5" ht="14.25" customHeight="1">
      <c r="A756" s="5"/>
      <c r="B756" s="5"/>
      <c r="C756" s="5"/>
      <c r="D756" s="5"/>
      <c r="E756" s="6"/>
    </row>
    <row r="757" spans="1:5" ht="14.25" customHeight="1">
      <c r="A757" s="5"/>
      <c r="B757" s="5"/>
      <c r="C757" s="5"/>
      <c r="D757" s="5"/>
      <c r="E757" s="6"/>
    </row>
    <row r="758" spans="1:5" ht="14.25" customHeight="1">
      <c r="A758" s="5"/>
      <c r="B758" s="5"/>
      <c r="C758" s="5"/>
      <c r="D758" s="5"/>
      <c r="E758" s="6"/>
    </row>
    <row r="759" spans="1:5" ht="14.25" customHeight="1">
      <c r="A759" s="5"/>
      <c r="B759" s="5"/>
      <c r="C759" s="5"/>
      <c r="D759" s="5"/>
      <c r="E759" s="6"/>
    </row>
    <row r="760" spans="1:5" ht="14.25" customHeight="1">
      <c r="A760" s="5"/>
      <c r="B760" s="5"/>
      <c r="C760" s="5"/>
      <c r="D760" s="5"/>
      <c r="E760" s="6"/>
    </row>
    <row r="761" spans="1:5" ht="14.25" customHeight="1">
      <c r="A761" s="5"/>
      <c r="B761" s="5"/>
      <c r="C761" s="5"/>
      <c r="D761" s="5"/>
      <c r="E761" s="6"/>
    </row>
    <row r="762" spans="1:5" ht="14.25" customHeight="1">
      <c r="A762" s="5"/>
      <c r="B762" s="5"/>
      <c r="C762" s="5"/>
      <c r="D762" s="5"/>
      <c r="E762" s="6"/>
    </row>
    <row r="763" spans="1:5" ht="14.25" customHeight="1">
      <c r="A763" s="5"/>
      <c r="B763" s="5"/>
      <c r="C763" s="5"/>
      <c r="D763" s="5"/>
      <c r="E763" s="6"/>
    </row>
    <row r="764" spans="1:5" ht="14.25" customHeight="1">
      <c r="A764" s="5"/>
      <c r="B764" s="5"/>
      <c r="C764" s="5"/>
      <c r="D764" s="5"/>
      <c r="E764" s="6"/>
    </row>
    <row r="765" spans="1:5" ht="14.25" customHeight="1">
      <c r="A765" s="5"/>
      <c r="B765" s="5"/>
      <c r="C765" s="5"/>
      <c r="D765" s="5"/>
      <c r="E765" s="6"/>
    </row>
    <row r="766" spans="1:5" ht="14.25" customHeight="1">
      <c r="A766" s="5"/>
      <c r="B766" s="5"/>
      <c r="C766" s="5"/>
      <c r="D766" s="5"/>
      <c r="E766" s="6"/>
    </row>
    <row r="767" spans="1:5" ht="14.25" customHeight="1">
      <c r="A767" s="5"/>
      <c r="B767" s="5"/>
      <c r="C767" s="5"/>
      <c r="D767" s="5"/>
      <c r="E767" s="6"/>
    </row>
    <row r="768" spans="1:5" ht="14.25" customHeight="1">
      <c r="A768" s="5"/>
      <c r="B768" s="5"/>
      <c r="C768" s="5"/>
      <c r="D768" s="5"/>
      <c r="E768" s="6"/>
    </row>
    <row r="769" spans="1:5" ht="14.25" customHeight="1">
      <c r="A769" s="5"/>
      <c r="B769" s="5"/>
      <c r="C769" s="5"/>
      <c r="D769" s="5"/>
      <c r="E769" s="6"/>
    </row>
    <row r="770" spans="1:5" ht="14.25" customHeight="1">
      <c r="A770" s="5"/>
      <c r="B770" s="5"/>
      <c r="C770" s="5"/>
      <c r="D770" s="5"/>
      <c r="E770" s="6"/>
    </row>
    <row r="771" spans="1:5" ht="14.25" customHeight="1">
      <c r="A771" s="5"/>
      <c r="B771" s="5"/>
      <c r="C771" s="5"/>
      <c r="D771" s="5"/>
      <c r="E771" s="6"/>
    </row>
    <row r="772" spans="1:5" ht="14.25" customHeight="1">
      <c r="A772" s="5"/>
      <c r="B772" s="5"/>
      <c r="C772" s="5"/>
      <c r="D772" s="5"/>
      <c r="E772" s="6"/>
    </row>
    <row r="773" spans="1:5" ht="14.25" customHeight="1">
      <c r="A773" s="5"/>
      <c r="B773" s="5"/>
      <c r="C773" s="5"/>
      <c r="D773" s="5"/>
      <c r="E773" s="6"/>
    </row>
    <row r="774" spans="1:5" ht="14.25" customHeight="1">
      <c r="A774" s="5"/>
      <c r="B774" s="5"/>
      <c r="C774" s="5"/>
      <c r="D774" s="5"/>
      <c r="E774" s="6"/>
    </row>
    <row r="775" spans="1:5" ht="14.25" customHeight="1">
      <c r="A775" s="5"/>
      <c r="B775" s="5"/>
      <c r="C775" s="5"/>
      <c r="D775" s="5"/>
      <c r="E775" s="6"/>
    </row>
    <row r="776" spans="1:5" ht="14.25" customHeight="1">
      <c r="A776" s="5"/>
      <c r="B776" s="5"/>
      <c r="C776" s="5"/>
      <c r="D776" s="5"/>
      <c r="E776" s="6"/>
    </row>
    <row r="777" spans="1:5" ht="14.25" customHeight="1">
      <c r="A777" s="5"/>
      <c r="B777" s="5"/>
      <c r="C777" s="5"/>
      <c r="D777" s="5"/>
      <c r="E777" s="6"/>
    </row>
    <row r="778" spans="1:5" ht="14.25" customHeight="1">
      <c r="A778" s="5"/>
      <c r="B778" s="5"/>
      <c r="C778" s="5"/>
      <c r="D778" s="5"/>
      <c r="E778" s="6"/>
    </row>
    <row r="779" spans="1:5" ht="14.25" customHeight="1">
      <c r="A779" s="5"/>
      <c r="B779" s="5"/>
      <c r="C779" s="5"/>
      <c r="D779" s="5"/>
      <c r="E779" s="6"/>
    </row>
    <row r="780" spans="1:5" ht="14.25" customHeight="1">
      <c r="A780" s="5"/>
      <c r="B780" s="5"/>
      <c r="C780" s="5"/>
      <c r="D780" s="5"/>
      <c r="E780" s="6"/>
    </row>
    <row r="781" spans="1:5" ht="14.25" customHeight="1">
      <c r="A781" s="5"/>
      <c r="B781" s="5"/>
      <c r="C781" s="5"/>
      <c r="D781" s="5"/>
      <c r="E781" s="6"/>
    </row>
    <row r="782" spans="1:5" ht="14.25" customHeight="1">
      <c r="A782" s="5"/>
      <c r="B782" s="5"/>
      <c r="C782" s="5"/>
      <c r="D782" s="5"/>
      <c r="E782" s="6"/>
    </row>
    <row r="783" spans="1:5" ht="14.25" customHeight="1">
      <c r="A783" s="5"/>
      <c r="B783" s="5"/>
      <c r="C783" s="5"/>
      <c r="D783" s="5"/>
      <c r="E783" s="6"/>
    </row>
    <row r="784" spans="1:5" ht="14.25" customHeight="1">
      <c r="A784" s="5"/>
      <c r="B784" s="5"/>
      <c r="C784" s="5"/>
      <c r="D784" s="5"/>
      <c r="E784" s="6"/>
    </row>
    <row r="785" spans="1:5" ht="14.25" customHeight="1">
      <c r="A785" s="5"/>
      <c r="B785" s="5"/>
      <c r="C785" s="5"/>
      <c r="D785" s="5"/>
      <c r="E785" s="6"/>
    </row>
    <row r="786" spans="1:5" ht="14.25" customHeight="1">
      <c r="A786" s="5"/>
      <c r="B786" s="5"/>
      <c r="C786" s="5"/>
      <c r="D786" s="5"/>
      <c r="E786" s="6"/>
    </row>
    <row r="787" spans="1:5" ht="14.25" customHeight="1">
      <c r="A787" s="5"/>
      <c r="B787" s="5"/>
      <c r="C787" s="5"/>
      <c r="D787" s="5"/>
      <c r="E787" s="6"/>
    </row>
    <row r="788" spans="1:5" ht="14.25" customHeight="1">
      <c r="A788" s="5"/>
      <c r="B788" s="5"/>
      <c r="C788" s="5"/>
      <c r="D788" s="5"/>
      <c r="E788" s="6"/>
    </row>
    <row r="789" spans="1:5" ht="14.25" customHeight="1">
      <c r="A789" s="5"/>
      <c r="B789" s="5"/>
      <c r="C789" s="5"/>
      <c r="D789" s="5"/>
      <c r="E789" s="6"/>
    </row>
    <row r="790" spans="1:5" ht="14.25" customHeight="1">
      <c r="A790" s="5"/>
      <c r="B790" s="5"/>
      <c r="C790" s="5"/>
      <c r="D790" s="5"/>
      <c r="E790" s="6"/>
    </row>
    <row r="791" spans="1:5" ht="14.25" customHeight="1">
      <c r="A791" s="5"/>
      <c r="B791" s="5"/>
      <c r="C791" s="5"/>
      <c r="D791" s="5"/>
      <c r="E791" s="6"/>
    </row>
    <row r="792" spans="1:5" ht="14.25" customHeight="1">
      <c r="A792" s="5"/>
      <c r="B792" s="5"/>
      <c r="C792" s="5"/>
      <c r="D792" s="5"/>
      <c r="E792" s="6"/>
    </row>
    <row r="793" spans="1:5" ht="14.25" customHeight="1">
      <c r="A793" s="5"/>
      <c r="B793" s="5"/>
      <c r="C793" s="5"/>
      <c r="D793" s="5"/>
      <c r="E793" s="6"/>
    </row>
    <row r="794" spans="1:5" ht="14.25" customHeight="1">
      <c r="A794" s="5"/>
      <c r="B794" s="5"/>
      <c r="C794" s="5"/>
      <c r="D794" s="5"/>
      <c r="E794" s="6"/>
    </row>
    <row r="795" spans="1:5" ht="14.25" customHeight="1">
      <c r="A795" s="5"/>
      <c r="B795" s="5"/>
      <c r="C795" s="5"/>
      <c r="D795" s="5"/>
      <c r="E795" s="6"/>
    </row>
    <row r="796" spans="1:5" ht="14.25" customHeight="1">
      <c r="A796" s="5"/>
      <c r="B796" s="5"/>
      <c r="C796" s="5"/>
      <c r="D796" s="5"/>
      <c r="E796" s="6"/>
    </row>
    <row r="797" spans="1:5" ht="14.25" customHeight="1">
      <c r="A797" s="5"/>
      <c r="B797" s="5"/>
      <c r="C797" s="5"/>
      <c r="D797" s="5"/>
      <c r="E797" s="6"/>
    </row>
    <row r="798" spans="1:5" ht="14.25" customHeight="1">
      <c r="A798" s="5"/>
      <c r="B798" s="5"/>
      <c r="C798" s="5"/>
      <c r="D798" s="5"/>
      <c r="E798" s="6"/>
    </row>
    <row r="799" spans="1:5" ht="14.25" customHeight="1">
      <c r="A799" s="5"/>
      <c r="B799" s="5"/>
      <c r="C799" s="5"/>
      <c r="D799" s="5"/>
      <c r="E799" s="6"/>
    </row>
    <row r="800" spans="1:5" ht="14.25" customHeight="1">
      <c r="A800" s="5"/>
      <c r="B800" s="5"/>
      <c r="C800" s="5"/>
      <c r="D800" s="5"/>
      <c r="E800" s="6"/>
    </row>
    <row r="801" spans="1:5" ht="14.25" customHeight="1">
      <c r="A801" s="5"/>
      <c r="B801" s="5"/>
      <c r="C801" s="5"/>
      <c r="D801" s="5"/>
      <c r="E801" s="6"/>
    </row>
    <row r="802" spans="1:5" ht="14.25" customHeight="1">
      <c r="A802" s="5"/>
      <c r="B802" s="5"/>
      <c r="C802" s="5"/>
      <c r="D802" s="5"/>
      <c r="E802" s="6"/>
    </row>
    <row r="803" spans="1:5" ht="14.25" customHeight="1">
      <c r="A803" s="5"/>
      <c r="B803" s="5"/>
      <c r="C803" s="5"/>
      <c r="D803" s="5"/>
      <c r="E803" s="6"/>
    </row>
    <row r="804" spans="1:5" ht="14.25" customHeight="1">
      <c r="A804" s="5"/>
      <c r="B804" s="5"/>
      <c r="C804" s="5"/>
      <c r="D804" s="5"/>
      <c r="E804" s="6"/>
    </row>
    <row r="805" spans="1:5" ht="14.25" customHeight="1">
      <c r="A805" s="5"/>
      <c r="B805" s="5"/>
      <c r="C805" s="5"/>
      <c r="D805" s="5"/>
      <c r="E805" s="6"/>
    </row>
    <row r="806" spans="1:5" ht="14.25" customHeight="1">
      <c r="A806" s="5"/>
      <c r="B806" s="5"/>
      <c r="C806" s="5"/>
      <c r="D806" s="5"/>
      <c r="E806" s="6"/>
    </row>
    <row r="807" spans="1:5" ht="14.25" customHeight="1">
      <c r="A807" s="5"/>
      <c r="B807" s="5"/>
      <c r="C807" s="5"/>
      <c r="D807" s="5"/>
      <c r="E807" s="6"/>
    </row>
    <row r="808" spans="1:5" ht="14.25" customHeight="1">
      <c r="A808" s="5"/>
      <c r="B808" s="5"/>
      <c r="C808" s="5"/>
      <c r="D808" s="5"/>
      <c r="E808" s="6"/>
    </row>
    <row r="809" spans="1:5" ht="14.25" customHeight="1">
      <c r="A809" s="5"/>
      <c r="B809" s="5"/>
      <c r="C809" s="5"/>
      <c r="D809" s="5"/>
      <c r="E809" s="6"/>
    </row>
    <row r="810" spans="1:5" ht="14.25" customHeight="1">
      <c r="A810" s="5"/>
      <c r="B810" s="5"/>
      <c r="C810" s="5"/>
      <c r="D810" s="5"/>
      <c r="E810" s="6"/>
    </row>
    <row r="811" spans="1:5" ht="14.25" customHeight="1">
      <c r="A811" s="5"/>
      <c r="B811" s="5"/>
      <c r="C811" s="5"/>
      <c r="D811" s="5"/>
      <c r="E811" s="6"/>
    </row>
    <row r="812" spans="1:5" ht="14.25" customHeight="1">
      <c r="A812" s="5"/>
      <c r="B812" s="5"/>
      <c r="C812" s="5"/>
      <c r="D812" s="5"/>
      <c r="E812" s="6"/>
    </row>
    <row r="813" spans="1:5" ht="14.25" customHeight="1">
      <c r="A813" s="5"/>
      <c r="B813" s="5"/>
      <c r="C813" s="5"/>
      <c r="D813" s="5"/>
      <c r="E813" s="6"/>
    </row>
    <row r="814" spans="1:5" ht="14.25" customHeight="1">
      <c r="A814" s="5"/>
      <c r="B814" s="5"/>
      <c r="C814" s="5"/>
      <c r="D814" s="5"/>
      <c r="E814" s="6"/>
    </row>
    <row r="815" spans="1:5" ht="14.25" customHeight="1">
      <c r="A815" s="5"/>
      <c r="B815" s="5"/>
      <c r="C815" s="5"/>
      <c r="D815" s="5"/>
      <c r="E815" s="6"/>
    </row>
    <row r="816" spans="1:5" ht="14.25" customHeight="1">
      <c r="A816" s="5"/>
      <c r="B816" s="5"/>
      <c r="C816" s="5"/>
      <c r="D816" s="5"/>
      <c r="E816" s="6"/>
    </row>
    <row r="817" spans="1:5" ht="14.25" customHeight="1">
      <c r="A817" s="5"/>
      <c r="B817" s="5"/>
      <c r="C817" s="5"/>
      <c r="D817" s="5"/>
      <c r="E817" s="6"/>
    </row>
    <row r="818" spans="1:5" ht="14.25" customHeight="1">
      <c r="A818" s="5"/>
      <c r="B818" s="5"/>
      <c r="C818" s="5"/>
      <c r="D818" s="5"/>
      <c r="E818" s="6"/>
    </row>
    <row r="819" spans="1:5" ht="14.25" customHeight="1">
      <c r="A819" s="5"/>
      <c r="B819" s="5"/>
      <c r="C819" s="5"/>
      <c r="D819" s="5"/>
      <c r="E819" s="6"/>
    </row>
    <row r="820" spans="1:5" ht="14.25" customHeight="1">
      <c r="A820" s="5"/>
      <c r="B820" s="5"/>
      <c r="C820" s="5"/>
      <c r="D820" s="5"/>
      <c r="E820" s="6"/>
    </row>
    <row r="821" spans="1:5" ht="14.25" customHeight="1">
      <c r="A821" s="5"/>
      <c r="B821" s="5"/>
      <c r="C821" s="5"/>
      <c r="D821" s="5"/>
      <c r="E821" s="6"/>
    </row>
    <row r="822" spans="1:5" ht="14.25" customHeight="1">
      <c r="A822" s="5"/>
      <c r="B822" s="5"/>
      <c r="C822" s="5"/>
      <c r="D822" s="5"/>
      <c r="E822" s="6"/>
    </row>
    <row r="823" spans="1:5" ht="14.25" customHeight="1">
      <c r="A823" s="5"/>
      <c r="B823" s="5"/>
      <c r="C823" s="5"/>
      <c r="D823" s="5"/>
      <c r="E823" s="6"/>
    </row>
    <row r="824" spans="1:5" ht="14.25" customHeight="1">
      <c r="A824" s="5"/>
      <c r="B824" s="5"/>
      <c r="C824" s="5"/>
      <c r="D824" s="5"/>
      <c r="E824" s="6"/>
    </row>
    <row r="825" spans="1:5" ht="14.25" customHeight="1">
      <c r="A825" s="5"/>
      <c r="B825" s="5"/>
      <c r="C825" s="5"/>
      <c r="D825" s="5"/>
      <c r="E825" s="6"/>
    </row>
    <row r="826" spans="1:5" ht="14.25" customHeight="1">
      <c r="A826" s="5"/>
      <c r="B826" s="5"/>
      <c r="C826" s="5"/>
      <c r="D826" s="5"/>
      <c r="E826" s="6"/>
    </row>
    <row r="827" spans="1:5" ht="14.25" customHeight="1">
      <c r="A827" s="5"/>
      <c r="B827" s="5"/>
      <c r="C827" s="5"/>
      <c r="D827" s="5"/>
      <c r="E827" s="6"/>
    </row>
    <row r="828" spans="1:5" ht="14.25" customHeight="1">
      <c r="A828" s="5"/>
      <c r="B828" s="5"/>
      <c r="C828" s="5"/>
      <c r="D828" s="5"/>
      <c r="E828" s="6"/>
    </row>
    <row r="829" spans="1:5" ht="14.25" customHeight="1">
      <c r="A829" s="5"/>
      <c r="B829" s="5"/>
      <c r="C829" s="5"/>
      <c r="D829" s="5"/>
      <c r="E829" s="6"/>
    </row>
    <row r="830" spans="1:5" ht="14.25" customHeight="1">
      <c r="A830" s="5"/>
      <c r="B830" s="5"/>
      <c r="C830" s="5"/>
      <c r="D830" s="5"/>
      <c r="E830" s="6"/>
    </row>
    <row r="831" spans="1:5" ht="14.25" customHeight="1">
      <c r="A831" s="5"/>
      <c r="B831" s="5"/>
      <c r="C831" s="5"/>
      <c r="D831" s="5"/>
      <c r="E831" s="6"/>
    </row>
    <row r="832" spans="1:5" ht="14.25" customHeight="1">
      <c r="A832" s="5"/>
      <c r="B832" s="5"/>
      <c r="C832" s="5"/>
      <c r="D832" s="5"/>
      <c r="E832" s="6"/>
    </row>
    <row r="833" spans="1:5" ht="14.25" customHeight="1">
      <c r="A833" s="5"/>
      <c r="B833" s="5"/>
      <c r="C833" s="5"/>
      <c r="D833" s="5"/>
      <c r="E833" s="6"/>
    </row>
    <row r="834" spans="1:5" ht="14.25" customHeight="1">
      <c r="A834" s="5"/>
      <c r="B834" s="5"/>
      <c r="C834" s="5"/>
      <c r="D834" s="5"/>
      <c r="E834" s="6"/>
    </row>
    <row r="835" spans="1:5" ht="14.25" customHeight="1">
      <c r="A835" s="5"/>
      <c r="B835" s="5"/>
      <c r="C835" s="5"/>
      <c r="D835" s="5"/>
      <c r="E835" s="6"/>
    </row>
    <row r="836" spans="1:5" ht="14.25" customHeight="1">
      <c r="A836" s="5"/>
      <c r="B836" s="5"/>
      <c r="C836" s="5"/>
      <c r="D836" s="5"/>
      <c r="E836" s="6"/>
    </row>
    <row r="837" spans="1:5" ht="14.25" customHeight="1">
      <c r="A837" s="5"/>
      <c r="B837" s="5"/>
      <c r="C837" s="5"/>
      <c r="D837" s="5"/>
      <c r="E837" s="6"/>
    </row>
    <row r="838" spans="1:5" ht="14.25" customHeight="1">
      <c r="A838" s="5"/>
      <c r="B838" s="5"/>
      <c r="C838" s="5"/>
      <c r="D838" s="5"/>
      <c r="E838" s="6"/>
    </row>
    <row r="839" spans="1:5" ht="14.25" customHeight="1">
      <c r="A839" s="5"/>
      <c r="B839" s="5"/>
      <c r="C839" s="5"/>
      <c r="D839" s="5"/>
      <c r="E839" s="6"/>
    </row>
    <row r="840" spans="1:5" ht="14.25" customHeight="1">
      <c r="A840" s="5"/>
      <c r="B840" s="5"/>
      <c r="C840" s="5"/>
      <c r="D840" s="5"/>
      <c r="E840" s="6"/>
    </row>
    <row r="841" spans="1:5" ht="14.25" customHeight="1">
      <c r="A841" s="5"/>
      <c r="B841" s="5"/>
      <c r="C841" s="5"/>
      <c r="D841" s="5"/>
      <c r="E841" s="6"/>
    </row>
    <row r="842" spans="1:5" ht="14.25" customHeight="1">
      <c r="A842" s="5"/>
      <c r="B842" s="5"/>
      <c r="C842" s="5"/>
      <c r="D842" s="5"/>
      <c r="E842" s="6"/>
    </row>
    <row r="843" spans="1:5" ht="14.25" customHeight="1">
      <c r="A843" s="5"/>
      <c r="B843" s="5"/>
      <c r="C843" s="5"/>
      <c r="D843" s="5"/>
      <c r="E843" s="6"/>
    </row>
    <row r="844" spans="1:5" ht="14.25" customHeight="1">
      <c r="A844" s="5"/>
      <c r="B844" s="5"/>
      <c r="C844" s="5"/>
      <c r="D844" s="5"/>
      <c r="E844" s="6"/>
    </row>
    <row r="845" spans="1:5" ht="14.25" customHeight="1">
      <c r="A845" s="5"/>
      <c r="B845" s="5"/>
      <c r="C845" s="5"/>
      <c r="D845" s="5"/>
      <c r="E845" s="6"/>
    </row>
    <row r="846" spans="1:5" ht="14.25" customHeight="1">
      <c r="A846" s="5"/>
      <c r="B846" s="5"/>
      <c r="C846" s="5"/>
      <c r="D846" s="5"/>
      <c r="E846" s="6"/>
    </row>
    <row r="847" spans="1:5" ht="14.25" customHeight="1">
      <c r="A847" s="5"/>
      <c r="B847" s="5"/>
      <c r="C847" s="5"/>
      <c r="D847" s="5"/>
      <c r="E847" s="6"/>
    </row>
    <row r="848" spans="1:5" ht="14.25" customHeight="1">
      <c r="A848" s="5"/>
      <c r="B848" s="5"/>
      <c r="C848" s="5"/>
      <c r="D848" s="5"/>
      <c r="E848" s="6"/>
    </row>
    <row r="849" spans="1:5" ht="14.25" customHeight="1">
      <c r="A849" s="5"/>
      <c r="B849" s="5"/>
      <c r="C849" s="5"/>
      <c r="D849" s="5"/>
      <c r="E849" s="6"/>
    </row>
    <row r="850" spans="1:5" ht="14.25" customHeight="1">
      <c r="A850" s="5"/>
      <c r="B850" s="5"/>
      <c r="C850" s="5"/>
      <c r="D850" s="5"/>
      <c r="E850" s="6"/>
    </row>
    <row r="851" spans="1:5" ht="14.25" customHeight="1">
      <c r="A851" s="5"/>
      <c r="B851" s="5"/>
      <c r="C851" s="5"/>
      <c r="D851" s="5"/>
      <c r="E851" s="6"/>
    </row>
    <row r="852" spans="1:5" ht="14.25" customHeight="1">
      <c r="A852" s="5"/>
      <c r="B852" s="5"/>
      <c r="C852" s="5"/>
      <c r="D852" s="5"/>
      <c r="E852" s="6"/>
    </row>
    <row r="853" spans="1:5" ht="14.25" customHeight="1">
      <c r="A853" s="5"/>
      <c r="B853" s="5"/>
      <c r="C853" s="5"/>
      <c r="D853" s="5"/>
      <c r="E853" s="6"/>
    </row>
    <row r="854" spans="1:5" ht="14.25" customHeight="1">
      <c r="A854" s="5"/>
      <c r="B854" s="5"/>
      <c r="C854" s="5"/>
      <c r="D854" s="5"/>
      <c r="E854" s="6"/>
    </row>
    <row r="855" spans="1:5" ht="14.25" customHeight="1">
      <c r="A855" s="5"/>
      <c r="B855" s="5"/>
      <c r="C855" s="5"/>
      <c r="D855" s="5"/>
      <c r="E855" s="6"/>
    </row>
    <row r="856" spans="1:5" ht="14.25" customHeight="1">
      <c r="A856" s="5"/>
      <c r="B856" s="5"/>
      <c r="C856" s="5"/>
      <c r="D856" s="5"/>
      <c r="E856" s="6"/>
    </row>
    <row r="857" spans="1:5" ht="14.25" customHeight="1">
      <c r="A857" s="5"/>
      <c r="B857" s="5"/>
      <c r="C857" s="5"/>
      <c r="D857" s="5"/>
      <c r="E857" s="6"/>
    </row>
    <row r="858" spans="1:5" ht="14.25" customHeight="1">
      <c r="A858" s="5"/>
      <c r="B858" s="5"/>
      <c r="C858" s="5"/>
      <c r="D858" s="5"/>
      <c r="E858" s="6"/>
    </row>
    <row r="859" spans="1:5" ht="14.25" customHeight="1">
      <c r="A859" s="5"/>
      <c r="B859" s="5"/>
      <c r="C859" s="5"/>
      <c r="D859" s="5"/>
      <c r="E859" s="6"/>
    </row>
    <row r="860" spans="1:5" ht="14.25" customHeight="1">
      <c r="A860" s="5"/>
      <c r="B860" s="5"/>
      <c r="C860" s="5"/>
      <c r="D860" s="5"/>
      <c r="E860" s="6"/>
    </row>
    <row r="861" spans="1:5" ht="14.25" customHeight="1">
      <c r="A861" s="5"/>
      <c r="B861" s="5"/>
      <c r="C861" s="5"/>
      <c r="D861" s="5"/>
      <c r="E861" s="6"/>
    </row>
    <row r="862" spans="1:5" ht="14.25" customHeight="1">
      <c r="A862" s="5"/>
      <c r="B862" s="5"/>
      <c r="C862" s="5"/>
      <c r="D862" s="5"/>
      <c r="E862" s="6"/>
    </row>
    <row r="863" spans="1:5" ht="14.25" customHeight="1">
      <c r="A863" s="5"/>
      <c r="B863" s="5"/>
      <c r="C863" s="5"/>
      <c r="D863" s="5"/>
      <c r="E863" s="6"/>
    </row>
    <row r="864" spans="1:5" ht="14.25" customHeight="1">
      <c r="A864" s="5"/>
      <c r="B864" s="5"/>
      <c r="C864" s="5"/>
      <c r="D864" s="5"/>
      <c r="E864" s="6"/>
    </row>
    <row r="865" spans="1:5" ht="14.25" customHeight="1">
      <c r="A865" s="5"/>
      <c r="B865" s="5"/>
      <c r="C865" s="5"/>
      <c r="D865" s="5"/>
      <c r="E865" s="6"/>
    </row>
    <row r="866" spans="1:5" ht="14.25" customHeight="1">
      <c r="A866" s="5"/>
      <c r="B866" s="5"/>
      <c r="C866" s="5"/>
      <c r="D866" s="5"/>
      <c r="E866" s="6"/>
    </row>
    <row r="867" spans="1:5" ht="14.25" customHeight="1">
      <c r="A867" s="5"/>
      <c r="B867" s="5"/>
      <c r="C867" s="5"/>
      <c r="D867" s="5"/>
      <c r="E867" s="6"/>
    </row>
    <row r="868" spans="1:5" ht="14.25" customHeight="1">
      <c r="A868" s="5"/>
      <c r="B868" s="5"/>
      <c r="C868" s="5"/>
      <c r="D868" s="5"/>
      <c r="E868" s="6"/>
    </row>
    <row r="869" spans="1:5" ht="14.25" customHeight="1">
      <c r="A869" s="5"/>
      <c r="B869" s="5"/>
      <c r="C869" s="5"/>
      <c r="D869" s="5"/>
      <c r="E869" s="6"/>
    </row>
    <row r="870" spans="1:5" ht="14.25" customHeight="1">
      <c r="A870" s="5"/>
      <c r="B870" s="5"/>
      <c r="C870" s="5"/>
      <c r="D870" s="5"/>
      <c r="E870" s="6"/>
    </row>
    <row r="871" spans="1:5" ht="14.25" customHeight="1">
      <c r="A871" s="5"/>
      <c r="B871" s="5"/>
      <c r="C871" s="5"/>
      <c r="D871" s="5"/>
      <c r="E871" s="6"/>
    </row>
    <row r="872" spans="1:5" ht="14.25" customHeight="1">
      <c r="A872" s="5"/>
      <c r="B872" s="5"/>
      <c r="C872" s="5"/>
      <c r="D872" s="5"/>
      <c r="E872" s="6"/>
    </row>
    <row r="873" spans="1:5" ht="14.25" customHeight="1">
      <c r="A873" s="5"/>
      <c r="B873" s="5"/>
      <c r="C873" s="5"/>
      <c r="D873" s="5"/>
      <c r="E873" s="6"/>
    </row>
    <row r="874" spans="1:5" ht="14.25" customHeight="1">
      <c r="A874" s="5"/>
      <c r="B874" s="5"/>
      <c r="C874" s="5"/>
      <c r="D874" s="5"/>
      <c r="E874" s="6"/>
    </row>
    <row r="875" spans="1:5" ht="14.25" customHeight="1">
      <c r="A875" s="5"/>
      <c r="B875" s="5"/>
      <c r="C875" s="5"/>
      <c r="D875" s="5"/>
      <c r="E875" s="6"/>
    </row>
    <row r="876" spans="1:5" ht="14.25" customHeight="1">
      <c r="A876" s="5"/>
      <c r="B876" s="5"/>
      <c r="C876" s="5"/>
      <c r="D876" s="5"/>
      <c r="E876" s="6"/>
    </row>
    <row r="877" spans="1:5" ht="14.25" customHeight="1">
      <c r="A877" s="5"/>
      <c r="B877" s="5"/>
      <c r="C877" s="5"/>
      <c r="D877" s="5"/>
      <c r="E877" s="6"/>
    </row>
    <row r="878" spans="1:5" ht="14.25" customHeight="1">
      <c r="A878" s="5"/>
      <c r="B878" s="5"/>
      <c r="C878" s="5"/>
      <c r="D878" s="5"/>
      <c r="E878" s="6"/>
    </row>
    <row r="879" spans="1:5" ht="14.25" customHeight="1">
      <c r="A879" s="5"/>
      <c r="B879" s="5"/>
      <c r="C879" s="5"/>
      <c r="D879" s="5"/>
      <c r="E879" s="6"/>
    </row>
    <row r="880" spans="1:5" ht="14.25" customHeight="1">
      <c r="A880" s="5"/>
      <c r="B880" s="5"/>
      <c r="C880" s="5"/>
      <c r="D880" s="5"/>
      <c r="E880" s="6"/>
    </row>
    <row r="881" spans="1:5" ht="14.25" customHeight="1">
      <c r="A881" s="5"/>
      <c r="B881" s="5"/>
      <c r="C881" s="5"/>
      <c r="D881" s="5"/>
      <c r="E881" s="6"/>
    </row>
    <row r="882" spans="1:5" ht="14.25" customHeight="1">
      <c r="A882" s="5"/>
      <c r="B882" s="5"/>
      <c r="C882" s="5"/>
      <c r="D882" s="5"/>
      <c r="E882" s="6"/>
    </row>
    <row r="883" spans="1:5" ht="14.25" customHeight="1">
      <c r="A883" s="5"/>
      <c r="B883" s="5"/>
      <c r="C883" s="5"/>
      <c r="D883" s="5"/>
      <c r="E883" s="6"/>
    </row>
    <row r="884" spans="1:5" ht="14.25" customHeight="1">
      <c r="A884" s="5"/>
      <c r="B884" s="5"/>
      <c r="C884" s="5"/>
      <c r="D884" s="5"/>
      <c r="E884" s="6"/>
    </row>
    <row r="885" spans="1:5" ht="14.25" customHeight="1">
      <c r="A885" s="5"/>
      <c r="B885" s="5"/>
      <c r="C885" s="5"/>
      <c r="D885" s="5"/>
      <c r="E885" s="6"/>
    </row>
    <row r="886" spans="1:5" ht="14.25" customHeight="1">
      <c r="A886" s="5"/>
      <c r="B886" s="5"/>
      <c r="C886" s="5"/>
      <c r="D886" s="5"/>
      <c r="E886" s="6"/>
    </row>
    <row r="887" spans="1:5" ht="14.25" customHeight="1">
      <c r="A887" s="5"/>
      <c r="B887" s="5"/>
      <c r="C887" s="5"/>
      <c r="D887" s="5"/>
      <c r="E887" s="6"/>
    </row>
    <row r="888" spans="1:5" ht="14.25" customHeight="1">
      <c r="A888" s="5"/>
      <c r="B888" s="5"/>
      <c r="C888" s="5"/>
      <c r="D888" s="5"/>
      <c r="E888" s="6"/>
    </row>
    <row r="889" spans="1:5" ht="14.25" customHeight="1">
      <c r="A889" s="5"/>
      <c r="B889" s="5"/>
      <c r="C889" s="5"/>
      <c r="D889" s="5"/>
      <c r="E889" s="6"/>
    </row>
    <row r="890" spans="1:5" ht="14.25" customHeight="1">
      <c r="A890" s="5"/>
      <c r="B890" s="5"/>
      <c r="C890" s="5"/>
      <c r="D890" s="5"/>
      <c r="E890" s="6"/>
    </row>
    <row r="891" spans="1:5" ht="14.25" customHeight="1">
      <c r="A891" s="5"/>
      <c r="B891" s="5"/>
      <c r="C891" s="5"/>
      <c r="D891" s="5"/>
      <c r="E891" s="6"/>
    </row>
    <row r="892" spans="1:5" ht="14.25" customHeight="1">
      <c r="A892" s="5"/>
      <c r="B892" s="5"/>
      <c r="C892" s="5"/>
      <c r="D892" s="5"/>
      <c r="E892" s="6"/>
    </row>
    <row r="893" spans="1:5" ht="14.25" customHeight="1">
      <c r="A893" s="5"/>
      <c r="B893" s="5"/>
      <c r="C893" s="5"/>
      <c r="D893" s="5"/>
      <c r="E893" s="6"/>
    </row>
    <row r="894" spans="1:5" ht="14.25" customHeight="1">
      <c r="A894" s="5"/>
      <c r="B894" s="5"/>
      <c r="C894" s="5"/>
      <c r="D894" s="5"/>
      <c r="E894" s="6"/>
    </row>
    <row r="895" spans="1:5" ht="14.25" customHeight="1">
      <c r="A895" s="5"/>
      <c r="B895" s="5"/>
      <c r="C895" s="5"/>
      <c r="D895" s="5"/>
      <c r="E895" s="6"/>
    </row>
    <row r="896" spans="1:5" ht="14.25" customHeight="1">
      <c r="A896" s="5"/>
      <c r="B896" s="5"/>
      <c r="C896" s="5"/>
      <c r="D896" s="5"/>
      <c r="E896" s="6"/>
    </row>
    <row r="897" spans="1:5" ht="14.25" customHeight="1">
      <c r="A897" s="5"/>
      <c r="B897" s="5"/>
      <c r="C897" s="5"/>
      <c r="D897" s="5"/>
      <c r="E897" s="6"/>
    </row>
    <row r="898" spans="1:5" ht="14.25" customHeight="1">
      <c r="A898" s="5"/>
      <c r="B898" s="5"/>
      <c r="C898" s="5"/>
      <c r="D898" s="5"/>
      <c r="E898" s="6"/>
    </row>
    <row r="899" spans="1:5" ht="14.25" customHeight="1">
      <c r="A899" s="5"/>
      <c r="B899" s="5"/>
      <c r="C899" s="5"/>
      <c r="D899" s="5"/>
      <c r="E899" s="6"/>
    </row>
    <row r="900" spans="1:5" ht="14.25" customHeight="1">
      <c r="A900" s="5"/>
      <c r="B900" s="5"/>
      <c r="C900" s="5"/>
      <c r="D900" s="5"/>
      <c r="E900" s="6"/>
    </row>
    <row r="901" spans="1:5" ht="14.25" customHeight="1">
      <c r="A901" s="5"/>
      <c r="B901" s="5"/>
      <c r="C901" s="5"/>
      <c r="D901" s="5"/>
      <c r="E901" s="6"/>
    </row>
    <row r="902" spans="1:5" ht="14.25" customHeight="1">
      <c r="A902" s="5"/>
      <c r="B902" s="5"/>
      <c r="C902" s="5"/>
      <c r="D902" s="5"/>
      <c r="E902" s="6"/>
    </row>
    <row r="903" spans="1:5" ht="14.25" customHeight="1">
      <c r="A903" s="5"/>
      <c r="B903" s="5"/>
      <c r="C903" s="5"/>
      <c r="D903" s="5"/>
      <c r="E903" s="6"/>
    </row>
    <row r="904" spans="1:5" ht="14.25" customHeight="1">
      <c r="A904" s="5"/>
      <c r="B904" s="5"/>
      <c r="C904" s="5"/>
      <c r="D904" s="5"/>
      <c r="E904" s="6"/>
    </row>
    <row r="905" spans="1:5" ht="14.25" customHeight="1">
      <c r="A905" s="5"/>
      <c r="B905" s="5"/>
      <c r="C905" s="5"/>
      <c r="D905" s="5"/>
      <c r="E905" s="6"/>
    </row>
    <row r="906" spans="1:5" ht="14.25" customHeight="1">
      <c r="A906" s="5"/>
      <c r="B906" s="5"/>
      <c r="C906" s="5"/>
      <c r="D906" s="5"/>
      <c r="E906" s="6"/>
    </row>
    <row r="907" spans="1:5" ht="14.25" customHeight="1">
      <c r="A907" s="5"/>
      <c r="B907" s="5"/>
      <c r="C907" s="5"/>
      <c r="D907" s="5"/>
      <c r="E907" s="6"/>
    </row>
    <row r="908" spans="1:5" ht="14.25" customHeight="1">
      <c r="A908" s="5"/>
      <c r="B908" s="5"/>
      <c r="C908" s="5"/>
      <c r="D908" s="5"/>
      <c r="E908" s="6"/>
    </row>
    <row r="909" spans="1:5" ht="14.25" customHeight="1">
      <c r="A909" s="5"/>
      <c r="B909" s="5"/>
      <c r="C909" s="5"/>
      <c r="D909" s="5"/>
      <c r="E909" s="6"/>
    </row>
    <row r="910" spans="1:5" ht="14.25" customHeight="1">
      <c r="A910" s="5"/>
      <c r="B910" s="5"/>
      <c r="C910" s="5"/>
      <c r="D910" s="5"/>
      <c r="E910" s="6"/>
    </row>
    <row r="911" spans="1:5" ht="14.25" customHeight="1">
      <c r="A911" s="5"/>
      <c r="B911" s="5"/>
      <c r="C911" s="5"/>
      <c r="D911" s="5"/>
      <c r="E911" s="6"/>
    </row>
    <row r="912" spans="1:5" ht="14.25" customHeight="1">
      <c r="A912" s="5"/>
      <c r="B912" s="5"/>
      <c r="C912" s="5"/>
      <c r="D912" s="5"/>
      <c r="E912" s="6"/>
    </row>
    <row r="913" spans="1:5" ht="14.25" customHeight="1">
      <c r="A913" s="5"/>
      <c r="B913" s="5"/>
      <c r="C913" s="5"/>
      <c r="D913" s="5"/>
      <c r="E913" s="6"/>
    </row>
    <row r="914" spans="1:5" ht="14.25" customHeight="1">
      <c r="A914" s="5"/>
      <c r="B914" s="5"/>
      <c r="C914" s="5"/>
      <c r="D914" s="5"/>
      <c r="E914" s="6"/>
    </row>
    <row r="915" spans="1:5" ht="14.25" customHeight="1">
      <c r="A915" s="5"/>
      <c r="B915" s="5"/>
      <c r="C915" s="5"/>
      <c r="D915" s="5"/>
      <c r="E915" s="6"/>
    </row>
    <row r="916" spans="1:5" ht="14.25" customHeight="1">
      <c r="A916" s="5"/>
      <c r="B916" s="5"/>
      <c r="C916" s="5"/>
      <c r="D916" s="5"/>
      <c r="E916" s="6"/>
    </row>
    <row r="917" spans="1:5" ht="14.25" customHeight="1">
      <c r="A917" s="5"/>
      <c r="B917" s="5"/>
      <c r="C917" s="5"/>
      <c r="D917" s="5"/>
      <c r="E917" s="6"/>
    </row>
    <row r="918" spans="1:5" ht="14.25" customHeight="1">
      <c r="A918" s="5"/>
      <c r="B918" s="5"/>
      <c r="C918" s="5"/>
      <c r="D918" s="5"/>
      <c r="E918" s="6"/>
    </row>
    <row r="919" spans="1:5" ht="14.25" customHeight="1">
      <c r="A919" s="5"/>
      <c r="B919" s="5"/>
      <c r="C919" s="5"/>
      <c r="D919" s="5"/>
      <c r="E919" s="6"/>
    </row>
    <row r="920" spans="1:5" ht="14.25" customHeight="1">
      <c r="A920" s="5"/>
      <c r="B920" s="5"/>
      <c r="C920" s="5"/>
      <c r="D920" s="5"/>
      <c r="E920" s="6"/>
    </row>
    <row r="921" spans="1:5" ht="14.25" customHeight="1">
      <c r="A921" s="5"/>
      <c r="B921" s="5"/>
      <c r="C921" s="5"/>
      <c r="D921" s="5"/>
      <c r="E921" s="6"/>
    </row>
    <row r="922" spans="1:5" ht="14.25" customHeight="1">
      <c r="A922" s="5"/>
      <c r="B922" s="5"/>
      <c r="C922" s="5"/>
      <c r="D922" s="5"/>
      <c r="E922" s="6"/>
    </row>
    <row r="923" spans="1:5" ht="14.25" customHeight="1">
      <c r="A923" s="5"/>
      <c r="B923" s="5"/>
      <c r="C923" s="5"/>
      <c r="D923" s="5"/>
      <c r="E923" s="6"/>
    </row>
    <row r="924" spans="1:5" ht="14.25" customHeight="1">
      <c r="A924" s="5"/>
      <c r="B924" s="5"/>
      <c r="C924" s="5"/>
      <c r="D924" s="5"/>
      <c r="E924" s="6"/>
    </row>
    <row r="925" spans="1:5" ht="14.25" customHeight="1">
      <c r="A925" s="5"/>
      <c r="B925" s="5"/>
      <c r="C925" s="5"/>
      <c r="D925" s="5"/>
      <c r="E925" s="6"/>
    </row>
    <row r="926" spans="1:5" ht="14.25" customHeight="1">
      <c r="A926" s="5"/>
      <c r="B926" s="5"/>
      <c r="C926" s="5"/>
      <c r="D926" s="5"/>
      <c r="E926" s="6"/>
    </row>
    <row r="927" spans="1:5" ht="14.25" customHeight="1">
      <c r="A927" s="5"/>
      <c r="B927" s="5"/>
      <c r="C927" s="5"/>
      <c r="D927" s="5"/>
      <c r="E927" s="6"/>
    </row>
    <row r="928" spans="1:5" ht="14.25" customHeight="1">
      <c r="A928" s="5"/>
      <c r="B928" s="5"/>
      <c r="C928" s="5"/>
      <c r="D928" s="5"/>
      <c r="E928" s="6"/>
    </row>
    <row r="929" spans="1:5" ht="14.25" customHeight="1">
      <c r="A929" s="5"/>
      <c r="B929" s="5"/>
      <c r="C929" s="5"/>
      <c r="D929" s="5"/>
      <c r="E929" s="6"/>
    </row>
    <row r="930" spans="1:5" ht="14.25" customHeight="1">
      <c r="A930" s="5"/>
      <c r="B930" s="5"/>
      <c r="C930" s="5"/>
      <c r="D930" s="5"/>
      <c r="E930" s="6"/>
    </row>
    <row r="931" spans="1:5" ht="14.25" customHeight="1">
      <c r="A931" s="5"/>
      <c r="B931" s="5"/>
      <c r="C931" s="5"/>
      <c r="D931" s="5"/>
      <c r="E931" s="6"/>
    </row>
    <row r="932" spans="1:5" ht="14.25" customHeight="1">
      <c r="A932" s="5"/>
      <c r="B932" s="5"/>
      <c r="C932" s="5"/>
      <c r="D932" s="5"/>
      <c r="E932" s="6"/>
    </row>
    <row r="933" spans="1:5" ht="14.25" customHeight="1">
      <c r="A933" s="5"/>
      <c r="B933" s="5"/>
      <c r="C933" s="5"/>
      <c r="D933" s="5"/>
      <c r="E933" s="6"/>
    </row>
    <row r="934" spans="1:5" ht="14.25" customHeight="1">
      <c r="A934" s="5"/>
      <c r="B934" s="5"/>
      <c r="C934" s="5"/>
      <c r="D934" s="5"/>
      <c r="E934" s="6"/>
    </row>
    <row r="935" spans="1:5" ht="14.25" customHeight="1">
      <c r="A935" s="5"/>
      <c r="B935" s="5"/>
      <c r="C935" s="5"/>
      <c r="D935" s="5"/>
      <c r="E935" s="6"/>
    </row>
    <row r="936" spans="1:5" ht="14.25" customHeight="1">
      <c r="A936" s="5"/>
      <c r="B936" s="5"/>
      <c r="C936" s="5"/>
      <c r="D936" s="5"/>
      <c r="E936" s="6"/>
    </row>
    <row r="937" spans="1:5" ht="14.25" customHeight="1">
      <c r="A937" s="5"/>
      <c r="B937" s="5"/>
      <c r="C937" s="5"/>
      <c r="D937" s="5"/>
      <c r="E937" s="6"/>
    </row>
    <row r="938" spans="1:5" ht="14.25" customHeight="1">
      <c r="A938" s="5"/>
      <c r="B938" s="5"/>
      <c r="C938" s="5"/>
      <c r="D938" s="5"/>
      <c r="E938" s="6"/>
    </row>
    <row r="939" spans="1:5" ht="14.25" customHeight="1">
      <c r="A939" s="5"/>
      <c r="B939" s="5"/>
      <c r="C939" s="5"/>
      <c r="D939" s="5"/>
      <c r="E939" s="6"/>
    </row>
    <row r="940" spans="1:5" ht="14.25" customHeight="1">
      <c r="A940" s="5"/>
      <c r="B940" s="5"/>
      <c r="C940" s="5"/>
      <c r="D940" s="5"/>
      <c r="E940" s="6"/>
    </row>
    <row r="941" spans="1:5" ht="14.25" customHeight="1">
      <c r="A941" s="5"/>
      <c r="B941" s="5"/>
      <c r="C941" s="5"/>
      <c r="D941" s="5"/>
      <c r="E941" s="6"/>
    </row>
    <row r="942" spans="1:5" ht="14.25" customHeight="1">
      <c r="A942" s="5"/>
      <c r="B942" s="5"/>
      <c r="C942" s="5"/>
      <c r="D942" s="5"/>
      <c r="E942" s="6"/>
    </row>
    <row r="943" spans="1:5" ht="14.25" customHeight="1">
      <c r="A943" s="5"/>
      <c r="B943" s="5"/>
      <c r="C943" s="5"/>
      <c r="D943" s="5"/>
      <c r="E943" s="6"/>
    </row>
    <row r="944" spans="1:5" ht="14.25" customHeight="1">
      <c r="A944" s="5"/>
      <c r="B944" s="5"/>
      <c r="C944" s="5"/>
      <c r="D944" s="5"/>
      <c r="E944" s="6"/>
    </row>
    <row r="945" spans="1:5" ht="14.25" customHeight="1">
      <c r="A945" s="5"/>
      <c r="B945" s="5"/>
      <c r="C945" s="5"/>
      <c r="D945" s="5"/>
      <c r="E945" s="6"/>
    </row>
    <row r="946" spans="1:5" ht="14.25" customHeight="1">
      <c r="A946" s="5"/>
      <c r="B946" s="5"/>
      <c r="C946" s="5"/>
      <c r="D946" s="5"/>
      <c r="E946" s="6"/>
    </row>
    <row r="947" spans="1:5" ht="14.25" customHeight="1">
      <c r="A947" s="5"/>
      <c r="B947" s="5"/>
      <c r="C947" s="5"/>
      <c r="D947" s="5"/>
      <c r="E947" s="6"/>
    </row>
    <row r="948" spans="1:5" ht="14.25" customHeight="1">
      <c r="A948" s="5"/>
      <c r="B948" s="5"/>
      <c r="C948" s="5"/>
      <c r="D948" s="5"/>
      <c r="E948" s="6"/>
    </row>
    <row r="949" spans="1:5" ht="14.25" customHeight="1">
      <c r="A949" s="5"/>
      <c r="B949" s="5"/>
      <c r="C949" s="5"/>
      <c r="D949" s="5"/>
      <c r="E949" s="6"/>
    </row>
    <row r="950" spans="1:5" ht="14.25" customHeight="1">
      <c r="A950" s="5"/>
      <c r="B950" s="5"/>
      <c r="C950" s="5"/>
      <c r="D950" s="5"/>
      <c r="E950" s="6"/>
    </row>
    <row r="951" spans="1:5" ht="14.25" customHeight="1">
      <c r="A951" s="5"/>
      <c r="B951" s="5"/>
      <c r="C951" s="5"/>
      <c r="D951" s="5"/>
      <c r="E951" s="6"/>
    </row>
    <row r="952" spans="1:5" ht="14.25" customHeight="1">
      <c r="A952" s="5"/>
      <c r="B952" s="5"/>
      <c r="C952" s="5"/>
      <c r="D952" s="5"/>
      <c r="E952" s="6"/>
    </row>
    <row r="953" spans="1:5" ht="14.25" customHeight="1">
      <c r="A953" s="5"/>
      <c r="B953" s="5"/>
      <c r="C953" s="5"/>
      <c r="D953" s="5"/>
      <c r="E953" s="6"/>
    </row>
    <row r="954" spans="1:5" ht="14.25" customHeight="1">
      <c r="A954" s="5"/>
      <c r="B954" s="5"/>
      <c r="C954" s="5"/>
      <c r="D954" s="5"/>
      <c r="E954" s="6"/>
    </row>
    <row r="955" spans="1:5" ht="14.25" customHeight="1">
      <c r="A955" s="5"/>
      <c r="B955" s="5"/>
      <c r="C955" s="5"/>
      <c r="D955" s="5"/>
      <c r="E955" s="6"/>
    </row>
    <row r="956" spans="1:5" ht="14.25" customHeight="1">
      <c r="A956" s="5"/>
      <c r="B956" s="5"/>
      <c r="C956" s="5"/>
      <c r="D956" s="5"/>
      <c r="E956" s="6"/>
    </row>
    <row r="957" spans="1:5" ht="14.25" customHeight="1">
      <c r="A957" s="5"/>
      <c r="B957" s="5"/>
      <c r="C957" s="5"/>
      <c r="D957" s="5"/>
      <c r="E957" s="6"/>
    </row>
    <row r="958" spans="1:5" ht="14.25" customHeight="1">
      <c r="A958" s="5"/>
      <c r="B958" s="5"/>
      <c r="C958" s="5"/>
      <c r="D958" s="5"/>
      <c r="E958" s="6"/>
    </row>
    <row r="959" spans="1:5" ht="14.25" customHeight="1">
      <c r="A959" s="5"/>
      <c r="B959" s="5"/>
      <c r="C959" s="5"/>
      <c r="D959" s="5"/>
      <c r="E959" s="6"/>
    </row>
    <row r="960" spans="1:5" ht="14.25" customHeight="1">
      <c r="A960" s="5"/>
      <c r="B960" s="5"/>
      <c r="C960" s="5"/>
      <c r="D960" s="5"/>
      <c r="E960" s="6"/>
    </row>
    <row r="961" spans="1:5" ht="14.25" customHeight="1">
      <c r="A961" s="5"/>
      <c r="B961" s="5"/>
      <c r="C961" s="5"/>
      <c r="D961" s="5"/>
      <c r="E961" s="6"/>
    </row>
    <row r="962" spans="1:5" ht="14.25" customHeight="1">
      <c r="A962" s="5"/>
      <c r="B962" s="5"/>
      <c r="C962" s="5"/>
      <c r="D962" s="5"/>
      <c r="E962" s="6"/>
    </row>
    <row r="963" spans="1:5" ht="14.25" customHeight="1">
      <c r="A963" s="5"/>
      <c r="B963" s="5"/>
      <c r="C963" s="5"/>
      <c r="D963" s="5"/>
      <c r="E963" s="6"/>
    </row>
    <row r="964" spans="1:5" ht="14.25" customHeight="1">
      <c r="A964" s="5"/>
      <c r="B964" s="5"/>
      <c r="C964" s="5"/>
      <c r="D964" s="5"/>
      <c r="E964" s="6"/>
    </row>
    <row r="965" spans="1:5" ht="14.25" customHeight="1">
      <c r="A965" s="5"/>
      <c r="B965" s="5"/>
      <c r="C965" s="5"/>
      <c r="D965" s="5"/>
      <c r="E965" s="6"/>
    </row>
    <row r="966" spans="1:5" ht="14.25" customHeight="1">
      <c r="A966" s="5"/>
      <c r="B966" s="5"/>
      <c r="C966" s="5"/>
      <c r="D966" s="5"/>
      <c r="E966" s="6"/>
    </row>
    <row r="967" spans="1:5" ht="14.25" customHeight="1">
      <c r="A967" s="5"/>
      <c r="B967" s="5"/>
      <c r="C967" s="5"/>
      <c r="D967" s="5"/>
      <c r="E967" s="6"/>
    </row>
    <row r="968" spans="1:5" ht="14.25" customHeight="1">
      <c r="A968" s="5"/>
      <c r="B968" s="5"/>
      <c r="C968" s="5"/>
      <c r="D968" s="5"/>
      <c r="E968" s="6"/>
    </row>
    <row r="969" spans="1:5" ht="14.25" customHeight="1">
      <c r="A969" s="5"/>
      <c r="B969" s="5"/>
      <c r="C969" s="5"/>
      <c r="D969" s="5"/>
      <c r="E969" s="6"/>
    </row>
    <row r="970" spans="1:5" ht="14.25" customHeight="1">
      <c r="A970" s="5"/>
      <c r="B970" s="5"/>
      <c r="C970" s="5"/>
      <c r="D970" s="5"/>
      <c r="E970" s="6"/>
    </row>
    <row r="971" spans="1:5" ht="14.25" customHeight="1">
      <c r="A971" s="5"/>
      <c r="B971" s="5"/>
      <c r="C971" s="5"/>
      <c r="D971" s="5"/>
      <c r="E971" s="6"/>
    </row>
    <row r="972" spans="1:5" ht="14.25" customHeight="1">
      <c r="A972" s="5"/>
      <c r="B972" s="5"/>
      <c r="C972" s="5"/>
      <c r="D972" s="5"/>
      <c r="E972" s="6"/>
    </row>
    <row r="973" spans="1:5" ht="14.25" customHeight="1">
      <c r="A973" s="5"/>
      <c r="B973" s="5"/>
      <c r="C973" s="5"/>
      <c r="D973" s="5"/>
      <c r="E973" s="6"/>
    </row>
    <row r="974" spans="1:5" ht="14.25" customHeight="1">
      <c r="A974" s="5"/>
      <c r="B974" s="5"/>
      <c r="C974" s="5"/>
      <c r="D974" s="5"/>
      <c r="E974" s="6"/>
    </row>
    <row r="975" spans="1:5" ht="14.25" customHeight="1">
      <c r="A975" s="5"/>
      <c r="B975" s="5"/>
      <c r="C975" s="5"/>
      <c r="D975" s="5"/>
      <c r="E975" s="6"/>
    </row>
    <row r="976" spans="1:5" ht="14.25" customHeight="1">
      <c r="A976" s="5"/>
      <c r="B976" s="5"/>
      <c r="C976" s="5"/>
      <c r="D976" s="5"/>
      <c r="E976" s="6"/>
    </row>
    <row r="977" spans="1:5" ht="14.25" customHeight="1">
      <c r="A977" s="5"/>
      <c r="B977" s="5"/>
      <c r="C977" s="5"/>
      <c r="D977" s="5"/>
      <c r="E977" s="6"/>
    </row>
    <row r="978" spans="1:5" ht="14.25" customHeight="1">
      <c r="A978" s="5"/>
      <c r="B978" s="5"/>
      <c r="C978" s="5"/>
      <c r="D978" s="5"/>
      <c r="E978" s="6"/>
    </row>
    <row r="979" spans="1:5" ht="14.25" customHeight="1">
      <c r="A979" s="5"/>
      <c r="B979" s="5"/>
      <c r="C979" s="5"/>
      <c r="D979" s="5"/>
      <c r="E979" s="6"/>
    </row>
    <row r="980" spans="1:5" ht="14.25" customHeight="1">
      <c r="A980" s="5"/>
      <c r="B980" s="5"/>
      <c r="C980" s="5"/>
      <c r="D980" s="5"/>
      <c r="E980" s="6"/>
    </row>
    <row r="981" spans="1:5" ht="14.25" customHeight="1">
      <c r="A981" s="5"/>
      <c r="B981" s="5"/>
      <c r="C981" s="5"/>
      <c r="D981" s="5"/>
      <c r="E981" s="6"/>
    </row>
    <row r="982" spans="1:5" ht="14.25" customHeight="1">
      <c r="A982" s="5"/>
      <c r="B982" s="5"/>
      <c r="C982" s="5"/>
      <c r="D982" s="5"/>
      <c r="E982" s="6"/>
    </row>
    <row r="983" spans="1:5" ht="14.25" customHeight="1">
      <c r="A983" s="5"/>
      <c r="B983" s="5"/>
      <c r="C983" s="5"/>
      <c r="D983" s="5"/>
      <c r="E983" s="6"/>
    </row>
    <row r="984" spans="1:5" ht="14.25" customHeight="1">
      <c r="A984" s="5"/>
      <c r="B984" s="5"/>
      <c r="C984" s="5"/>
      <c r="D984" s="5"/>
      <c r="E984" s="6"/>
    </row>
    <row r="985" spans="1:5" ht="14.25" customHeight="1">
      <c r="A985" s="5"/>
      <c r="B985" s="5"/>
      <c r="C985" s="5"/>
      <c r="D985" s="5"/>
      <c r="E985" s="6"/>
    </row>
    <row r="986" spans="1:5" ht="14.25" customHeight="1">
      <c r="A986" s="5"/>
      <c r="B986" s="5"/>
      <c r="C986" s="5"/>
      <c r="D986" s="5"/>
      <c r="E986" s="6"/>
    </row>
    <row r="987" spans="1:5" ht="14.25" customHeight="1">
      <c r="A987" s="5"/>
      <c r="B987" s="5"/>
      <c r="C987" s="5"/>
      <c r="D987" s="5"/>
      <c r="E987" s="6"/>
    </row>
    <row r="988" spans="1:5" ht="14.25" customHeight="1">
      <c r="A988" s="5"/>
      <c r="B988" s="5"/>
      <c r="C988" s="5"/>
      <c r="D988" s="5"/>
      <c r="E988" s="6"/>
    </row>
    <row r="989" spans="1:5" ht="14.25" customHeight="1">
      <c r="A989" s="5"/>
      <c r="B989" s="5"/>
      <c r="C989" s="5"/>
      <c r="D989" s="5"/>
      <c r="E989" s="6"/>
    </row>
    <row r="990" spans="1:5" ht="14.25" customHeight="1">
      <c r="A990" s="5"/>
      <c r="B990" s="5"/>
      <c r="C990" s="5"/>
      <c r="D990" s="5"/>
      <c r="E990" s="6"/>
    </row>
    <row r="991" spans="1:5" ht="14.25" customHeight="1">
      <c r="A991" s="5"/>
      <c r="B991" s="5"/>
      <c r="C991" s="5"/>
      <c r="D991" s="5"/>
      <c r="E991" s="6"/>
    </row>
    <row r="992" spans="1:5" ht="14.25" customHeight="1">
      <c r="A992" s="5"/>
      <c r="B992" s="5"/>
      <c r="C992" s="5"/>
      <c r="D992" s="5"/>
      <c r="E992" s="6"/>
    </row>
    <row r="993" spans="1:5" ht="14.25" customHeight="1">
      <c r="A993" s="5"/>
      <c r="B993" s="5"/>
      <c r="C993" s="5"/>
      <c r="D993" s="5"/>
      <c r="E993" s="6"/>
    </row>
    <row r="994" spans="1:5" ht="14.25" customHeight="1">
      <c r="A994" s="5"/>
      <c r="B994" s="5"/>
      <c r="C994" s="5"/>
      <c r="D994" s="5"/>
      <c r="E994" s="6"/>
    </row>
    <row r="995" spans="1:5" ht="14.25" customHeight="1">
      <c r="A995" s="5"/>
      <c r="B995" s="5"/>
      <c r="C995" s="5"/>
      <c r="D995" s="5"/>
      <c r="E995" s="6"/>
    </row>
    <row r="996" spans="1:5" ht="14.25" customHeight="1">
      <c r="A996" s="5"/>
      <c r="B996" s="5"/>
      <c r="C996" s="5"/>
      <c r="D996" s="5"/>
      <c r="E996" s="6"/>
    </row>
    <row r="997" spans="1:5" ht="14.25" customHeight="1">
      <c r="A997" s="5"/>
      <c r="B997" s="5"/>
      <c r="C997" s="5"/>
      <c r="D997" s="5"/>
      <c r="E997" s="6"/>
    </row>
    <row r="998" spans="1:5" ht="14.25" customHeight="1">
      <c r="A998" s="5"/>
      <c r="B998" s="5"/>
      <c r="C998" s="5"/>
      <c r="D998" s="5"/>
      <c r="E998" s="6"/>
    </row>
    <row r="999" spans="1:5" ht="14.25" customHeight="1">
      <c r="A999" s="5"/>
      <c r="B999" s="5"/>
      <c r="C999" s="5"/>
      <c r="D999" s="5"/>
      <c r="E999" s="6"/>
    </row>
    <row r="1000" spans="1:5" ht="14.25" customHeight="1">
      <c r="A1000" s="5"/>
      <c r="B1000" s="5"/>
      <c r="C1000" s="5"/>
      <c r="D1000" s="5"/>
      <c r="E1000" s="6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tabSelected="1" topLeftCell="G1" zoomScale="70" zoomScaleNormal="70" workbookViewId="0">
      <selection activeCell="AE23" sqref="AE23"/>
    </sheetView>
  </sheetViews>
  <sheetFormatPr defaultColWidth="14.44140625" defaultRowHeight="15" customHeight="1"/>
  <cols>
    <col min="1" max="1" width="13.6640625" customWidth="1"/>
    <col min="2" max="2" width="5.109375" customWidth="1"/>
    <col min="3" max="7" width="8.6640625" customWidth="1"/>
    <col min="8" max="8" width="16" customWidth="1"/>
    <col min="9" max="14" width="8.6640625" customWidth="1"/>
    <col min="15" max="15" width="9.5546875" customWidth="1"/>
    <col min="16" max="16" width="14.44140625" customWidth="1"/>
    <col min="17" max="18" width="14.109375" customWidth="1"/>
    <col min="19" max="19" width="18.5546875" customWidth="1"/>
    <col min="20" max="25" width="8.6640625" customWidth="1"/>
    <col min="27" max="27" width="21.5546875" customWidth="1"/>
  </cols>
  <sheetData>
    <row r="1" spans="1:31" ht="14.25" customHeight="1">
      <c r="A1" s="7"/>
      <c r="B1" s="7"/>
      <c r="C1" s="7"/>
      <c r="D1" s="7"/>
      <c r="E1" s="8"/>
      <c r="J1" s="7"/>
      <c r="Q1" s="9"/>
      <c r="R1" s="9"/>
      <c r="S1" s="9"/>
    </row>
    <row r="2" spans="1:31" ht="14.25" customHeight="1">
      <c r="A2" s="7"/>
      <c r="B2" s="7"/>
      <c r="C2" s="7"/>
      <c r="D2" s="7"/>
      <c r="E2" s="8"/>
      <c r="H2" s="10" t="s">
        <v>2</v>
      </c>
      <c r="J2" s="43" t="s">
        <v>3</v>
      </c>
      <c r="K2" s="44"/>
      <c r="L2" s="45">
        <v>0.1</v>
      </c>
      <c r="M2" s="46"/>
      <c r="Q2" s="9"/>
      <c r="R2" s="9"/>
      <c r="S2" s="9"/>
      <c r="U2" s="11" t="s">
        <v>4</v>
      </c>
      <c r="X2">
        <f>AB7</f>
        <v>0.98</v>
      </c>
    </row>
    <row r="3" spans="1:31" ht="14.25" customHeight="1">
      <c r="D3" s="7"/>
      <c r="H3" s="12" t="s">
        <v>5</v>
      </c>
      <c r="J3" s="47" t="s">
        <v>6</v>
      </c>
      <c r="K3" s="48"/>
      <c r="L3" s="48"/>
      <c r="M3" s="48"/>
      <c r="N3" s="49"/>
      <c r="O3" s="13" t="s">
        <v>7</v>
      </c>
      <c r="P3" s="14" t="s">
        <v>8</v>
      </c>
      <c r="Q3" s="50" t="s">
        <v>9</v>
      </c>
      <c r="R3" s="50" t="s">
        <v>10</v>
      </c>
      <c r="S3" s="52" t="s">
        <v>11</v>
      </c>
      <c r="AA3" t="s">
        <v>37</v>
      </c>
      <c r="AB3" cm="1">
        <f t="array" ref="AB3">SUMPRODUCT(--(Q5:Q104=H5:H104))/100</f>
        <v>0.61</v>
      </c>
      <c r="AD3" t="s">
        <v>42</v>
      </c>
      <c r="AE3">
        <f>AVERAGE(S5:S104)</f>
        <v>0.37119469638460773</v>
      </c>
    </row>
    <row r="4" spans="1:31" ht="14.25" customHeight="1">
      <c r="A4" s="15" t="s">
        <v>12</v>
      </c>
      <c r="B4" s="16" t="s">
        <v>13</v>
      </c>
      <c r="C4" s="17" t="s">
        <v>14</v>
      </c>
      <c r="D4" s="17" t="s">
        <v>15</v>
      </c>
      <c r="E4" s="17" t="s">
        <v>16</v>
      </c>
      <c r="F4" s="17" t="s">
        <v>17</v>
      </c>
      <c r="G4" s="17" t="s">
        <v>18</v>
      </c>
      <c r="H4" s="18" t="s">
        <v>19</v>
      </c>
      <c r="J4" s="19" t="s">
        <v>20</v>
      </c>
      <c r="K4" s="20" t="s">
        <v>21</v>
      </c>
      <c r="L4" s="21" t="s">
        <v>22</v>
      </c>
      <c r="M4" s="21" t="s">
        <v>23</v>
      </c>
      <c r="N4" s="21" t="s">
        <v>24</v>
      </c>
      <c r="O4" s="21" t="s">
        <v>25</v>
      </c>
      <c r="P4" s="21" t="s">
        <v>26</v>
      </c>
      <c r="Q4" s="51"/>
      <c r="R4" s="51"/>
      <c r="S4" s="53"/>
      <c r="U4" s="11" t="s">
        <v>27</v>
      </c>
      <c r="V4" s="11" t="s">
        <v>28</v>
      </c>
      <c r="W4" s="11" t="s">
        <v>29</v>
      </c>
      <c r="X4" s="11" t="s">
        <v>30</v>
      </c>
      <c r="Y4" s="11" t="s">
        <v>31</v>
      </c>
      <c r="AA4" t="s">
        <v>38</v>
      </c>
      <c r="AB4" cm="1">
        <f t="array" ref="AB4">SUMPRODUCT(--(Q105:Q204=H105:H204))/100</f>
        <v>0.95</v>
      </c>
      <c r="AD4" t="s">
        <v>43</v>
      </c>
      <c r="AE4">
        <f>AVERAGE(S105:S204)</f>
        <v>4.2308657305032388E-2</v>
      </c>
    </row>
    <row r="5" spans="1:31" ht="14.25" customHeight="1" thickBot="1">
      <c r="A5" s="54" t="s">
        <v>32</v>
      </c>
      <c r="B5" s="22">
        <v>1</v>
      </c>
      <c r="C5" s="23">
        <v>1</v>
      </c>
      <c r="D5" s="24">
        <v>5.0999999999999996</v>
      </c>
      <c r="E5" s="23">
        <v>3.5</v>
      </c>
      <c r="F5" s="23">
        <v>1.4</v>
      </c>
      <c r="G5" s="23">
        <v>0.2</v>
      </c>
      <c r="H5" s="25">
        <v>0</v>
      </c>
      <c r="I5" s="26"/>
      <c r="J5" s="27">
        <v>0.5</v>
      </c>
      <c r="K5" s="27">
        <v>0.5</v>
      </c>
      <c r="L5" s="27">
        <v>0.5</v>
      </c>
      <c r="M5" s="27">
        <v>0.5</v>
      </c>
      <c r="N5" s="27">
        <v>0.5</v>
      </c>
      <c r="O5" s="28">
        <f>(C5*J5)+K5*D5+L5*E5+M5*F5+G5*N5</f>
        <v>5.6</v>
      </c>
      <c r="P5" s="28">
        <f>1/(1+EXP(-O5))</f>
        <v>0.99631576010056411</v>
      </c>
      <c r="Q5" s="29">
        <f>IF(P5&gt;=0.5,1,0)</f>
        <v>1</v>
      </c>
      <c r="R5" s="29">
        <f>P5-H5</f>
        <v>0.99631576010056411</v>
      </c>
      <c r="S5" s="30">
        <f>R5^2</f>
        <v>0.99264509382476485</v>
      </c>
      <c r="U5" s="11">
        <f>2*(P5-H5)*(1-P5)*P5*C5</f>
        <v>7.3142853212969676E-3</v>
      </c>
      <c r="V5">
        <f>L$2*U5*D5</f>
        <v>3.7302855138614532E-3</v>
      </c>
      <c r="W5">
        <f>L$2*U5*E5</f>
        <v>2.5599998624539384E-3</v>
      </c>
      <c r="X5">
        <f>L$2*U5*F5</f>
        <v>1.0239999449815755E-3</v>
      </c>
      <c r="Y5">
        <f>L$2*U5*G5</f>
        <v>1.4628570642593935E-4</v>
      </c>
      <c r="AA5" t="s">
        <v>39</v>
      </c>
      <c r="AB5" cm="1">
        <f t="array" ref="AB5">SUMPRODUCT(--(Q205:Q304=H205:H304))/100</f>
        <v>0.96</v>
      </c>
      <c r="AD5" t="s">
        <v>44</v>
      </c>
      <c r="AE5">
        <f>AVERAGE(S205:S304)</f>
        <v>2.7313281003985276E-2</v>
      </c>
    </row>
    <row r="6" spans="1:31" ht="14.25" customHeight="1" thickBot="1">
      <c r="A6" s="55"/>
      <c r="B6" s="31">
        <v>2</v>
      </c>
      <c r="C6" s="32">
        <v>1</v>
      </c>
      <c r="D6" s="33">
        <v>4.9000000000000004</v>
      </c>
      <c r="E6" s="32">
        <v>3</v>
      </c>
      <c r="F6" s="32">
        <v>1.4</v>
      </c>
      <c r="G6" s="32">
        <v>0.2</v>
      </c>
      <c r="H6" s="34">
        <v>0</v>
      </c>
      <c r="J6" s="31">
        <f>J5-L2*U5</f>
        <v>0.49926857146787029</v>
      </c>
      <c r="K6" s="32">
        <f>K5-V5</f>
        <v>0.49626971448613855</v>
      </c>
      <c r="L6" s="32">
        <f>L5-W5</f>
        <v>0.49744000013754608</v>
      </c>
      <c r="M6" s="32">
        <f t="shared" ref="L6:N21" si="0">M5-X5</f>
        <v>0.49897600005501841</v>
      </c>
      <c r="N6" s="32">
        <f t="shared" si="0"/>
        <v>0.49985371429357406</v>
      </c>
      <c r="O6" s="32">
        <f>(C6*J6)+K6*D6+L6*E6+M6*F6+G6*N6</f>
        <v>5.2218473157983274</v>
      </c>
      <c r="P6" s="32">
        <f>1/(1+EXP(-O6))</f>
        <v>0.99463162568864605</v>
      </c>
      <c r="Q6" s="29">
        <f>IF(P6&gt;=0.5,1,0)</f>
        <v>1</v>
      </c>
      <c r="R6" s="29">
        <f t="shared" ref="R6:R69" si="1">P6-H6</f>
        <v>0.99463162568864605</v>
      </c>
      <c r="S6" s="30">
        <f t="shared" ref="S6:S69" si="2">R6^2</f>
        <v>0.98929207082003889</v>
      </c>
      <c r="U6">
        <f>2*(P6-H6)*(1-P6)*P6*C6</f>
        <v>1.0621780278832902E-2</v>
      </c>
      <c r="V6">
        <f t="shared" ref="V6:V69" si="3">L$2*U6*D6</f>
        <v>5.2046723366281225E-3</v>
      </c>
      <c r="W6">
        <f t="shared" ref="W6:W69" si="4">L$2*U6*E6</f>
        <v>3.1865340836498709E-3</v>
      </c>
      <c r="X6">
        <f t="shared" ref="X6:X69" si="5">L$2*U6*F6</f>
        <v>1.4870492390366063E-3</v>
      </c>
      <c r="Y6">
        <f t="shared" ref="Y6:Y69" si="6">L$2*U6*G6</f>
        <v>2.1243560557665807E-4</v>
      </c>
      <c r="AA6" t="s">
        <v>40</v>
      </c>
      <c r="AB6" cm="1">
        <f t="array" ref="AB6">SUMPRODUCT(--(Q305:Q404=H305:H404))/100</f>
        <v>0.98</v>
      </c>
      <c r="AD6" t="s">
        <v>45</v>
      </c>
      <c r="AE6">
        <f>AVERAGE(S305:S404)</f>
        <v>1.8930127743057853E-2</v>
      </c>
    </row>
    <row r="7" spans="1:31" ht="14.25" customHeight="1" thickBot="1">
      <c r="A7" s="55"/>
      <c r="B7" s="31">
        <v>3</v>
      </c>
      <c r="C7" s="32">
        <v>1</v>
      </c>
      <c r="D7" s="33">
        <v>4.7</v>
      </c>
      <c r="E7" s="32">
        <v>3.2</v>
      </c>
      <c r="F7" s="32">
        <v>1.3</v>
      </c>
      <c r="G7" s="32">
        <v>0.2</v>
      </c>
      <c r="H7" s="34">
        <v>0</v>
      </c>
      <c r="J7" s="31">
        <f>J6-L$2*U6</f>
        <v>0.49820639343998702</v>
      </c>
      <c r="K7" s="32">
        <f>K6-V6</f>
        <v>0.49106504214951041</v>
      </c>
      <c r="L7" s="32">
        <f t="shared" ref="L7:N70" si="7">L6-W6</f>
        <v>0.4942534660538962</v>
      </c>
      <c r="M7" s="32">
        <f t="shared" si="0"/>
        <v>0.49748895081598182</v>
      </c>
      <c r="N7" s="32">
        <f t="shared" si="0"/>
        <v>0.4996412786879974</v>
      </c>
      <c r="O7" s="32">
        <f t="shared" ref="O7:O70" si="8">J7+(D7*K7)+(E7*L7)+(F7*M7)+(G7*N7)</f>
        <v>5.1344870747135296</v>
      </c>
      <c r="P7" s="32">
        <f t="shared" ref="P7:P70" si="9">1/(1+EXP(-O7))</f>
        <v>0.99414441790221386</v>
      </c>
      <c r="Q7" s="29">
        <f t="shared" ref="Q6:Q69" si="10">IF(P7&gt;=0.5,1,0)</f>
        <v>1</v>
      </c>
      <c r="R7" s="29">
        <f t="shared" si="1"/>
        <v>0.99414441790221386</v>
      </c>
      <c r="S7" s="30">
        <f t="shared" si="2"/>
        <v>0.98832312364613162</v>
      </c>
      <c r="U7">
        <f t="shared" ref="U7:U70" si="11">2*(P7-H7)*(1-P7)*P7*C7</f>
        <v>1.157441437930073E-2</v>
      </c>
      <c r="V7">
        <f t="shared" si="3"/>
        <v>5.4399747582713435E-3</v>
      </c>
      <c r="W7">
        <f t="shared" si="4"/>
        <v>3.7038126013762339E-3</v>
      </c>
      <c r="X7">
        <f t="shared" si="5"/>
        <v>1.504673869309095E-3</v>
      </c>
      <c r="Y7">
        <f t="shared" si="6"/>
        <v>2.3148828758601462E-4</v>
      </c>
      <c r="AA7" t="s">
        <v>41</v>
      </c>
      <c r="AB7" cm="1">
        <f t="array" ref="AB7">SUMPRODUCT(--(Q405:Q504=H405:H504))/100</f>
        <v>0.98</v>
      </c>
      <c r="AD7" t="s">
        <v>46</v>
      </c>
      <c r="AE7">
        <f>AVERAGE(S405:S504)</f>
        <v>1.4061372960764E-2</v>
      </c>
    </row>
    <row r="8" spans="1:31" ht="14.25" customHeight="1" thickBot="1">
      <c r="A8" s="55"/>
      <c r="B8" s="31">
        <v>4</v>
      </c>
      <c r="C8" s="32">
        <v>1</v>
      </c>
      <c r="D8" s="33">
        <v>4.5999999999999996</v>
      </c>
      <c r="E8" s="32">
        <v>3.1</v>
      </c>
      <c r="F8" s="32">
        <v>1.5</v>
      </c>
      <c r="G8" s="32">
        <v>0.2</v>
      </c>
      <c r="H8" s="34">
        <v>0</v>
      </c>
      <c r="J8" s="31">
        <f>J7-L2*U7</f>
        <v>0.49704895200205695</v>
      </c>
      <c r="K8" s="32">
        <f t="shared" ref="K8:K14" si="12">K7-V7</f>
        <v>0.48562506739123906</v>
      </c>
      <c r="L8" s="32">
        <f t="shared" si="7"/>
        <v>0.49054965345251994</v>
      </c>
      <c r="M8" s="32">
        <f t="shared" si="0"/>
        <v>0.49598427694667274</v>
      </c>
      <c r="N8" s="32">
        <f t="shared" si="0"/>
        <v>0.49940979040041139</v>
      </c>
      <c r="O8" s="32">
        <f t="shared" si="8"/>
        <v>5.0954865612046607</v>
      </c>
      <c r="P8" s="32">
        <f t="shared" si="9"/>
        <v>0.99391295301012028</v>
      </c>
      <c r="Q8" s="29">
        <f t="shared" si="10"/>
        <v>1</v>
      </c>
      <c r="R8" s="29">
        <f t="shared" si="1"/>
        <v>0.99391295301012028</v>
      </c>
      <c r="S8" s="30">
        <f t="shared" si="2"/>
        <v>0.98786295816129754</v>
      </c>
      <c r="U8">
        <f t="shared" si="11"/>
        <v>1.2026336491778802E-2</v>
      </c>
      <c r="V8">
        <f t="shared" si="3"/>
        <v>5.5321147862182488E-3</v>
      </c>
      <c r="W8">
        <f t="shared" si="4"/>
        <v>3.7281643124514293E-3</v>
      </c>
      <c r="X8">
        <f t="shared" si="5"/>
        <v>1.8039504737668204E-3</v>
      </c>
      <c r="Y8">
        <f t="shared" si="6"/>
        <v>2.4052672983557608E-4</v>
      </c>
    </row>
    <row r="9" spans="1:31" ht="14.25" customHeight="1" thickBot="1">
      <c r="A9" s="55"/>
      <c r="B9" s="31">
        <v>5</v>
      </c>
      <c r="C9" s="32">
        <v>1</v>
      </c>
      <c r="D9" s="33">
        <v>5</v>
      </c>
      <c r="E9" s="32">
        <v>3.6</v>
      </c>
      <c r="F9" s="32">
        <v>1.4</v>
      </c>
      <c r="G9" s="32">
        <v>0.2</v>
      </c>
      <c r="H9" s="34">
        <v>0</v>
      </c>
      <c r="J9" s="31">
        <f>J8-L2*U8</f>
        <v>0.49584631835287907</v>
      </c>
      <c r="K9" s="32">
        <f t="shared" si="12"/>
        <v>0.48009295260502083</v>
      </c>
      <c r="L9" s="32">
        <f t="shared" si="7"/>
        <v>0.48682148914006851</v>
      </c>
      <c r="M9" s="32">
        <f t="shared" si="0"/>
        <v>0.49418032647290594</v>
      </c>
      <c r="N9" s="32">
        <f t="shared" si="0"/>
        <v>0.49916926367057579</v>
      </c>
      <c r="O9" s="32">
        <f t="shared" si="8"/>
        <v>5.4405547520784125</v>
      </c>
      <c r="P9" s="32">
        <f t="shared" si="9"/>
        <v>0.99568165240332707</v>
      </c>
      <c r="Q9" s="29">
        <f t="shared" si="10"/>
        <v>1</v>
      </c>
      <c r="R9" s="29">
        <f t="shared" si="1"/>
        <v>0.99568165240332707</v>
      </c>
      <c r="S9" s="30">
        <f t="shared" si="2"/>
        <v>0.99138195293261977</v>
      </c>
      <c r="U9">
        <f t="shared" si="11"/>
        <v>8.5622637476629963E-3</v>
      </c>
      <c r="V9">
        <f t="shared" si="3"/>
        <v>4.2811318738314981E-3</v>
      </c>
      <c r="W9">
        <f t="shared" si="4"/>
        <v>3.0824149491586791E-3</v>
      </c>
      <c r="X9">
        <f t="shared" si="5"/>
        <v>1.1987169246728195E-3</v>
      </c>
      <c r="Y9">
        <f t="shared" si="6"/>
        <v>1.7124527495325994E-4</v>
      </c>
    </row>
    <row r="10" spans="1:31" ht="14.25" customHeight="1" thickBot="1">
      <c r="A10" s="55"/>
      <c r="B10" s="31">
        <v>6</v>
      </c>
      <c r="C10" s="32">
        <v>1</v>
      </c>
      <c r="D10" s="33">
        <v>5.4</v>
      </c>
      <c r="E10" s="32">
        <v>3.9</v>
      </c>
      <c r="F10" s="32">
        <v>1.7</v>
      </c>
      <c r="G10" s="32">
        <v>0.2</v>
      </c>
      <c r="H10" s="34">
        <v>0</v>
      </c>
      <c r="J10" s="31">
        <f>J9-L2*U9</f>
        <v>0.49499009197811278</v>
      </c>
      <c r="K10" s="32">
        <f t="shared" si="12"/>
        <v>0.47581182073118933</v>
      </c>
      <c r="L10" s="32">
        <f t="shared" si="7"/>
        <v>0.48373907419090983</v>
      </c>
      <c r="M10" s="32">
        <f t="shared" si="0"/>
        <v>0.49298160954823311</v>
      </c>
      <c r="N10" s="32">
        <f t="shared" si="0"/>
        <v>0.49899801839562252</v>
      </c>
      <c r="O10" s="32">
        <f t="shared" si="8"/>
        <v>5.8888246531822039</v>
      </c>
      <c r="P10" s="32">
        <f t="shared" si="9"/>
        <v>0.99723742221185663</v>
      </c>
      <c r="Q10" s="29">
        <f t="shared" si="10"/>
        <v>1</v>
      </c>
      <c r="R10" s="29">
        <f t="shared" si="1"/>
        <v>0.99723742221185663</v>
      </c>
      <c r="S10" s="30">
        <f t="shared" si="2"/>
        <v>0.99448247625974884</v>
      </c>
      <c r="U10">
        <f t="shared" si="11"/>
        <v>5.4946703992260013E-3</v>
      </c>
      <c r="V10">
        <f t="shared" si="3"/>
        <v>2.9671220155820409E-3</v>
      </c>
      <c r="W10">
        <f t="shared" si="4"/>
        <v>2.1429214556981406E-3</v>
      </c>
      <c r="X10">
        <f t="shared" si="5"/>
        <v>9.3409396786842027E-4</v>
      </c>
      <c r="Y10">
        <f t="shared" si="6"/>
        <v>1.0989340798452004E-4</v>
      </c>
    </row>
    <row r="11" spans="1:31" ht="14.25" customHeight="1" thickBot="1">
      <c r="A11" s="55"/>
      <c r="B11" s="31">
        <v>7</v>
      </c>
      <c r="C11" s="32">
        <v>1</v>
      </c>
      <c r="D11" s="33">
        <v>4.5999999999999996</v>
      </c>
      <c r="E11" s="32">
        <v>3.4</v>
      </c>
      <c r="F11" s="32">
        <v>1.4</v>
      </c>
      <c r="G11" s="32">
        <v>0.2</v>
      </c>
      <c r="H11" s="34">
        <v>0</v>
      </c>
      <c r="J11" s="31">
        <f>J10-L2*U10</f>
        <v>0.49444062493819019</v>
      </c>
      <c r="K11" s="32">
        <f t="shared" si="12"/>
        <v>0.4728446987156073</v>
      </c>
      <c r="L11" s="32">
        <f t="shared" si="7"/>
        <v>0.48159615273521167</v>
      </c>
      <c r="M11" s="32">
        <f t="shared" si="0"/>
        <v>0.49204751558036469</v>
      </c>
      <c r="N11" s="32">
        <f t="shared" si="0"/>
        <v>0.49888812498763802</v>
      </c>
      <c r="O11" s="32">
        <f t="shared" si="8"/>
        <v>5.0955973051397416</v>
      </c>
      <c r="P11" s="32">
        <f t="shared" si="9"/>
        <v>0.99391362297371078</v>
      </c>
      <c r="Q11" s="29">
        <f t="shared" si="10"/>
        <v>1</v>
      </c>
      <c r="R11" s="29">
        <f t="shared" si="1"/>
        <v>0.99391362297371078</v>
      </c>
      <c r="S11" s="30">
        <f t="shared" si="2"/>
        <v>0.98786428993272768</v>
      </c>
      <c r="U11">
        <f t="shared" si="11"/>
        <v>1.2025029038676143E-2</v>
      </c>
      <c r="V11">
        <f t="shared" si="3"/>
        <v>5.531513357791026E-3</v>
      </c>
      <c r="W11">
        <f t="shared" si="4"/>
        <v>4.0885098731498889E-3</v>
      </c>
      <c r="X11">
        <f t="shared" si="5"/>
        <v>1.6835040654146602E-3</v>
      </c>
      <c r="Y11">
        <f t="shared" si="6"/>
        <v>2.4050058077352291E-4</v>
      </c>
    </row>
    <row r="12" spans="1:31" ht="14.25" customHeight="1" thickBot="1">
      <c r="A12" s="55"/>
      <c r="B12" s="31">
        <v>8</v>
      </c>
      <c r="C12" s="32">
        <v>1</v>
      </c>
      <c r="D12" s="33">
        <v>5</v>
      </c>
      <c r="E12" s="32">
        <v>3.4</v>
      </c>
      <c r="F12" s="32">
        <v>1.5</v>
      </c>
      <c r="G12" s="32">
        <v>0.2</v>
      </c>
      <c r="H12" s="34">
        <v>0</v>
      </c>
      <c r="J12" s="31">
        <f>J11-L2*U11</f>
        <v>0.49323812203432255</v>
      </c>
      <c r="K12" s="32">
        <f t="shared" si="12"/>
        <v>0.4673131853578163</v>
      </c>
      <c r="L12" s="32">
        <f t="shared" si="7"/>
        <v>0.47750764286206177</v>
      </c>
      <c r="M12" s="32">
        <f t="shared" si="0"/>
        <v>0.49036401151495002</v>
      </c>
      <c r="N12" s="32">
        <f t="shared" si="0"/>
        <v>0.4986476244068645</v>
      </c>
      <c r="O12" s="32">
        <f t="shared" si="8"/>
        <v>5.2886055767082114</v>
      </c>
      <c r="P12" s="32">
        <f t="shared" si="9"/>
        <v>0.99497656677556767</v>
      </c>
      <c r="Q12" s="29">
        <f t="shared" si="10"/>
        <v>1</v>
      </c>
      <c r="R12" s="29">
        <f t="shared" si="1"/>
        <v>0.99497656677556767</v>
      </c>
      <c r="S12" s="30">
        <f t="shared" si="2"/>
        <v>0.98997836843249565</v>
      </c>
      <c r="U12">
        <f t="shared" si="11"/>
        <v>9.9461804549062123E-3</v>
      </c>
      <c r="V12">
        <f t="shared" si="3"/>
        <v>4.9730902274531062E-3</v>
      </c>
      <c r="W12">
        <f t="shared" si="4"/>
        <v>3.3817013546681126E-3</v>
      </c>
      <c r="X12">
        <f t="shared" si="5"/>
        <v>1.491927068235932E-3</v>
      </c>
      <c r="Y12">
        <f t="shared" si="6"/>
        <v>1.9892360909812428E-4</v>
      </c>
    </row>
    <row r="13" spans="1:31" ht="14.25" customHeight="1" thickBot="1">
      <c r="A13" s="55"/>
      <c r="B13" s="31">
        <v>9</v>
      </c>
      <c r="C13" s="32">
        <v>1</v>
      </c>
      <c r="D13" s="33">
        <v>4.4000000000000004</v>
      </c>
      <c r="E13" s="32">
        <v>2.9</v>
      </c>
      <c r="F13" s="32">
        <v>1.4</v>
      </c>
      <c r="G13" s="32">
        <v>0.2</v>
      </c>
      <c r="H13" s="34">
        <v>0</v>
      </c>
      <c r="J13" s="31">
        <f>J12-L2*U12</f>
        <v>0.49224350398883193</v>
      </c>
      <c r="K13" s="32">
        <f t="shared" si="12"/>
        <v>0.46234009513036317</v>
      </c>
      <c r="L13" s="32">
        <f t="shared" si="7"/>
        <v>0.47412594150739368</v>
      </c>
      <c r="M13" s="32">
        <f t="shared" si="0"/>
        <v>0.48887208444671409</v>
      </c>
      <c r="N13" s="32">
        <f t="shared" si="0"/>
        <v>0.49844870079776638</v>
      </c>
      <c r="O13" s="32">
        <f t="shared" si="8"/>
        <v>4.6856158113188249</v>
      </c>
      <c r="P13" s="32">
        <f t="shared" si="9"/>
        <v>0.99085730933067639</v>
      </c>
      <c r="Q13" s="29">
        <f t="shared" si="10"/>
        <v>1</v>
      </c>
      <c r="R13" s="29">
        <f t="shared" si="1"/>
        <v>0.99085730933067639</v>
      </c>
      <c r="S13" s="30">
        <f t="shared" si="2"/>
        <v>0.98179820745402768</v>
      </c>
      <c r="U13">
        <f t="shared" si="11"/>
        <v>1.7952554620897163E-2</v>
      </c>
      <c r="V13">
        <f t="shared" si="3"/>
        <v>7.8991240331947529E-3</v>
      </c>
      <c r="W13">
        <f t="shared" si="4"/>
        <v>5.2062408400601768E-3</v>
      </c>
      <c r="X13">
        <f t="shared" si="5"/>
        <v>2.5133576469256024E-3</v>
      </c>
      <c r="Y13">
        <f t="shared" si="6"/>
        <v>3.590510924179433E-4</v>
      </c>
    </row>
    <row r="14" spans="1:31" ht="14.25" customHeight="1" thickBot="1">
      <c r="A14" s="55"/>
      <c r="B14" s="31">
        <v>10</v>
      </c>
      <c r="C14" s="32">
        <v>1</v>
      </c>
      <c r="D14" s="33">
        <v>4.9000000000000004</v>
      </c>
      <c r="E14" s="32">
        <v>3.1</v>
      </c>
      <c r="F14" s="32">
        <v>1.5</v>
      </c>
      <c r="G14" s="32">
        <v>0.2</v>
      </c>
      <c r="H14" s="34">
        <v>0</v>
      </c>
      <c r="J14" s="31">
        <f>J13-L2*U13</f>
        <v>0.49044824852674224</v>
      </c>
      <c r="K14" s="32">
        <f>K13-V13</f>
        <v>0.45444097109716841</v>
      </c>
      <c r="L14" s="32">
        <f t="shared" si="7"/>
        <v>0.46891970066733352</v>
      </c>
      <c r="M14" s="32">
        <f t="shared" si="0"/>
        <v>0.48635872679978848</v>
      </c>
      <c r="N14" s="32">
        <f t="shared" si="0"/>
        <v>0.49808964970534841</v>
      </c>
      <c r="O14" s="32">
        <f t="shared" si="8"/>
        <v>5.0000160991123543</v>
      </c>
      <c r="P14" s="32">
        <f t="shared" si="9"/>
        <v>0.99330725610267656</v>
      </c>
      <c r="Q14" s="29">
        <f t="shared" si="10"/>
        <v>1</v>
      </c>
      <c r="R14" s="29">
        <f t="shared" si="1"/>
        <v>0.99330725610267656</v>
      </c>
      <c r="S14" s="30">
        <f t="shared" si="2"/>
        <v>0.98665930502622823</v>
      </c>
      <c r="U14">
        <f t="shared" si="11"/>
        <v>1.3206916084903349E-2</v>
      </c>
      <c r="V14">
        <f t="shared" si="3"/>
        <v>6.4713888816026422E-3</v>
      </c>
      <c r="W14">
        <f t="shared" si="4"/>
        <v>4.0941439863200393E-3</v>
      </c>
      <c r="X14">
        <f t="shared" si="5"/>
        <v>1.9810374127355026E-3</v>
      </c>
      <c r="Y14">
        <f t="shared" si="6"/>
        <v>2.6413832169806703E-4</v>
      </c>
    </row>
    <row r="15" spans="1:31" ht="14.25" customHeight="1" thickBot="1">
      <c r="A15" s="55"/>
      <c r="B15" s="31">
        <v>11</v>
      </c>
      <c r="C15" s="32">
        <v>1</v>
      </c>
      <c r="D15" s="33">
        <v>5.4</v>
      </c>
      <c r="E15" s="32">
        <v>3.7</v>
      </c>
      <c r="F15" s="32">
        <v>1.5</v>
      </c>
      <c r="G15" s="32">
        <v>0.2</v>
      </c>
      <c r="H15" s="34">
        <v>0</v>
      </c>
      <c r="J15" s="31">
        <f>J14-$L$2*U14</f>
        <v>0.48912755691825188</v>
      </c>
      <c r="K15" s="32">
        <f t="shared" ref="K15:N78" si="13">K14-V14</f>
        <v>0.44796958221556576</v>
      </c>
      <c r="L15" s="32">
        <f t="shared" si="7"/>
        <v>0.4648255566810135</v>
      </c>
      <c r="M15" s="32">
        <f t="shared" si="0"/>
        <v>0.484377689387053</v>
      </c>
      <c r="N15" s="32">
        <f t="shared" si="0"/>
        <v>0.49782551138365033</v>
      </c>
      <c r="O15" s="32">
        <f t="shared" si="8"/>
        <v>5.4541494969593671</v>
      </c>
      <c r="P15" s="32">
        <f t="shared" si="9"/>
        <v>0.9957397135716759</v>
      </c>
      <c r="Q15" s="29">
        <f t="shared" si="10"/>
        <v>1</v>
      </c>
      <c r="R15" s="29">
        <f t="shared" si="1"/>
        <v>0.9957397135716759</v>
      </c>
      <c r="S15" s="30">
        <f t="shared" si="2"/>
        <v>0.99149757718380316</v>
      </c>
      <c r="U15">
        <f t="shared" si="11"/>
        <v>8.448127343584768E-3</v>
      </c>
      <c r="V15">
        <f t="shared" si="3"/>
        <v>4.5619887655357749E-3</v>
      </c>
      <c r="W15">
        <f t="shared" si="4"/>
        <v>3.1258071171263646E-3</v>
      </c>
      <c r="X15">
        <f t="shared" si="5"/>
        <v>1.2672191015377153E-3</v>
      </c>
      <c r="Y15">
        <f t="shared" si="6"/>
        <v>1.6896254687169538E-4</v>
      </c>
    </row>
    <row r="16" spans="1:31" ht="14.25" customHeight="1" thickBot="1">
      <c r="A16" s="55"/>
      <c r="B16" s="31">
        <v>12</v>
      </c>
      <c r="C16" s="32">
        <v>1</v>
      </c>
      <c r="D16" s="33">
        <v>4.8</v>
      </c>
      <c r="E16" s="32">
        <v>3.4</v>
      </c>
      <c r="F16" s="32">
        <v>1.6</v>
      </c>
      <c r="G16" s="32">
        <v>0.2</v>
      </c>
      <c r="H16" s="34">
        <v>0</v>
      </c>
      <c r="J16" s="31">
        <f>J15-$L$2*U15</f>
        <v>0.48828274418389339</v>
      </c>
      <c r="K16" s="32">
        <f t="shared" si="13"/>
        <v>0.44340759345003</v>
      </c>
      <c r="L16" s="32">
        <f t="shared" si="7"/>
        <v>0.46169974956388715</v>
      </c>
      <c r="M16" s="32">
        <f t="shared" si="0"/>
        <v>0.48311047028551529</v>
      </c>
      <c r="N16" s="32">
        <f t="shared" si="0"/>
        <v>0.49765654883677862</v>
      </c>
      <c r="O16" s="32">
        <f t="shared" si="8"/>
        <v>5.058926403485434</v>
      </c>
      <c r="P16" s="32">
        <f t="shared" si="9"/>
        <v>0.99368772221848434</v>
      </c>
      <c r="Q16" s="29">
        <f t="shared" si="10"/>
        <v>1</v>
      </c>
      <c r="R16" s="29">
        <f t="shared" si="1"/>
        <v>0.99368772221848434</v>
      </c>
      <c r="S16" s="30">
        <f t="shared" si="2"/>
        <v>0.98741528928775968</v>
      </c>
      <c r="U16">
        <f t="shared" si="11"/>
        <v>1.2465679183399973E-2</v>
      </c>
      <c r="V16">
        <f t="shared" si="3"/>
        <v>5.9835260080319877E-3</v>
      </c>
      <c r="W16">
        <f t="shared" si="4"/>
        <v>4.2383309223559913E-3</v>
      </c>
      <c r="X16">
        <f t="shared" si="5"/>
        <v>1.9945086693439959E-3</v>
      </c>
      <c r="Y16">
        <f t="shared" si="6"/>
        <v>2.4931358366799949E-4</v>
      </c>
    </row>
    <row r="17" spans="1:25" ht="14.25" customHeight="1" thickBot="1">
      <c r="A17" s="55"/>
      <c r="B17" s="31">
        <v>13</v>
      </c>
      <c r="C17" s="32">
        <v>1</v>
      </c>
      <c r="D17" s="33">
        <v>4.8</v>
      </c>
      <c r="E17" s="32">
        <v>3</v>
      </c>
      <c r="F17" s="32">
        <v>1.4</v>
      </c>
      <c r="G17" s="32">
        <v>0.2</v>
      </c>
      <c r="H17" s="34">
        <v>0</v>
      </c>
      <c r="J17" s="31">
        <f t="shared" ref="J16:J79" si="14">J16-$L$2*U16</f>
        <v>0.4870361762655534</v>
      </c>
      <c r="K17" s="32">
        <f t="shared" si="13"/>
        <v>0.43742406744199802</v>
      </c>
      <c r="L17" s="32">
        <f t="shared" si="7"/>
        <v>0.45746141864153117</v>
      </c>
      <c r="M17" s="32">
        <f t="shared" si="0"/>
        <v>0.48111596161617132</v>
      </c>
      <c r="N17" s="32">
        <f t="shared" si="0"/>
        <v>0.49740723525311065</v>
      </c>
      <c r="O17" s="32">
        <f t="shared" si="8"/>
        <v>4.7320997492249992</v>
      </c>
      <c r="P17" s="32">
        <f t="shared" si="9"/>
        <v>0.99126894564416423</v>
      </c>
      <c r="Q17" s="29">
        <f t="shared" si="10"/>
        <v>1</v>
      </c>
      <c r="R17" s="29">
        <f t="shared" si="1"/>
        <v>0.99126894564416423</v>
      </c>
      <c r="S17" s="30">
        <f t="shared" si="2"/>
        <v>0.98261412259849301</v>
      </c>
      <c r="U17">
        <f t="shared" si="11"/>
        <v>1.7158514630438625E-2</v>
      </c>
      <c r="V17">
        <f t="shared" si="3"/>
        <v>8.2360870226105398E-3</v>
      </c>
      <c r="W17">
        <f t="shared" si="4"/>
        <v>5.1475543891315876E-3</v>
      </c>
      <c r="X17">
        <f t="shared" si="5"/>
        <v>2.4021920482614075E-3</v>
      </c>
      <c r="Y17">
        <f t="shared" si="6"/>
        <v>3.4317029260877256E-4</v>
      </c>
    </row>
    <row r="18" spans="1:25" ht="14.25" customHeight="1" thickBot="1">
      <c r="A18" s="55"/>
      <c r="B18" s="31">
        <v>14</v>
      </c>
      <c r="C18" s="32">
        <v>1</v>
      </c>
      <c r="D18" s="33">
        <v>4.3</v>
      </c>
      <c r="E18" s="32">
        <v>3</v>
      </c>
      <c r="F18" s="32">
        <v>1.1000000000000001</v>
      </c>
      <c r="G18" s="32">
        <v>0.2</v>
      </c>
      <c r="H18" s="34">
        <v>0</v>
      </c>
      <c r="J18" s="31">
        <f t="shared" si="14"/>
        <v>0.48532032480250953</v>
      </c>
      <c r="K18" s="32">
        <f t="shared" si="13"/>
        <v>0.42918798041938749</v>
      </c>
      <c r="L18" s="32">
        <f t="shared" si="7"/>
        <v>0.45231386425239956</v>
      </c>
      <c r="M18" s="32">
        <f t="shared" si="0"/>
        <v>0.4787137695679099</v>
      </c>
      <c r="N18" s="32">
        <f t="shared" si="0"/>
        <v>0.49706406496050187</v>
      </c>
      <c r="O18" s="32">
        <f t="shared" si="8"/>
        <v>4.3137681928798752</v>
      </c>
      <c r="P18" s="32">
        <f t="shared" si="9"/>
        <v>0.98679371539037919</v>
      </c>
      <c r="Q18" s="29">
        <f t="shared" si="10"/>
        <v>1</v>
      </c>
      <c r="R18" s="29">
        <f t="shared" si="1"/>
        <v>0.98679371539037919</v>
      </c>
      <c r="S18" s="30">
        <f t="shared" si="2"/>
        <v>0.97376183673394867</v>
      </c>
      <c r="U18">
        <f t="shared" si="11"/>
        <v>2.571955191579128E-2</v>
      </c>
      <c r="V18">
        <f t="shared" si="3"/>
        <v>1.1059407323790252E-2</v>
      </c>
      <c r="W18">
        <f t="shared" si="4"/>
        <v>7.715865574737385E-3</v>
      </c>
      <c r="X18">
        <f t="shared" si="5"/>
        <v>2.8291507107370416E-3</v>
      </c>
      <c r="Y18">
        <f t="shared" si="6"/>
        <v>5.1439103831582567E-4</v>
      </c>
    </row>
    <row r="19" spans="1:25" ht="14.25" customHeight="1" thickBot="1">
      <c r="A19" s="55"/>
      <c r="B19" s="31">
        <v>15</v>
      </c>
      <c r="C19" s="32">
        <v>1</v>
      </c>
      <c r="D19" s="33">
        <v>5.8</v>
      </c>
      <c r="E19" s="32">
        <v>4</v>
      </c>
      <c r="F19" s="32">
        <v>1.2</v>
      </c>
      <c r="G19" s="32">
        <v>0.2</v>
      </c>
      <c r="H19" s="34">
        <v>0</v>
      </c>
      <c r="J19" s="31">
        <f t="shared" si="14"/>
        <v>0.48274836961093037</v>
      </c>
      <c r="K19" s="32">
        <f t="shared" si="13"/>
        <v>0.41812857309559726</v>
      </c>
      <c r="L19" s="32">
        <f t="shared" si="7"/>
        <v>0.44459799867766214</v>
      </c>
      <c r="M19" s="32">
        <f t="shared" si="0"/>
        <v>0.47588461885717287</v>
      </c>
      <c r="N19" s="32">
        <f t="shared" si="0"/>
        <v>0.49654967392218607</v>
      </c>
      <c r="O19" s="32">
        <f t="shared" si="8"/>
        <v>5.3566575656890878</v>
      </c>
      <c r="P19" s="32">
        <f t="shared" si="9"/>
        <v>0.99530549743573715</v>
      </c>
      <c r="Q19" s="29">
        <f t="shared" si="10"/>
        <v>1</v>
      </c>
      <c r="R19" s="29">
        <f t="shared" si="1"/>
        <v>0.99530549743573715</v>
      </c>
      <c r="S19" s="30">
        <f t="shared" si="2"/>
        <v>0.99063303322580021</v>
      </c>
      <c r="U19">
        <f t="shared" si="11"/>
        <v>9.3010586294440048E-3</v>
      </c>
      <c r="V19">
        <f t="shared" si="3"/>
        <v>5.3946140050775224E-3</v>
      </c>
      <c r="W19">
        <f t="shared" si="4"/>
        <v>3.7204234517776019E-3</v>
      </c>
      <c r="X19">
        <f t="shared" si="5"/>
        <v>1.1161270355332805E-3</v>
      </c>
      <c r="Y19">
        <f t="shared" si="6"/>
        <v>1.8602117258888012E-4</v>
      </c>
    </row>
    <row r="20" spans="1:25" ht="14.25" customHeight="1" thickBot="1">
      <c r="A20" s="55"/>
      <c r="B20" s="31">
        <v>16</v>
      </c>
      <c r="C20" s="32">
        <v>1</v>
      </c>
      <c r="D20" s="33">
        <v>5.7</v>
      </c>
      <c r="E20" s="32">
        <v>4.4000000000000004</v>
      </c>
      <c r="F20" s="32">
        <v>1.5</v>
      </c>
      <c r="G20" s="32">
        <v>0.2</v>
      </c>
      <c r="H20" s="34">
        <v>0</v>
      </c>
      <c r="J20" s="31">
        <f t="shared" si="14"/>
        <v>0.48181826374798598</v>
      </c>
      <c r="K20" s="32">
        <f t="shared" si="13"/>
        <v>0.41273395909051974</v>
      </c>
      <c r="L20" s="32">
        <f t="shared" si="7"/>
        <v>0.44087757522588455</v>
      </c>
      <c r="M20" s="32">
        <f t="shared" si="0"/>
        <v>0.4747684918216396</v>
      </c>
      <c r="N20" s="32">
        <f t="shared" si="0"/>
        <v>0.49636365274959721</v>
      </c>
      <c r="O20" s="32">
        <f t="shared" si="8"/>
        <v>5.5856886298402202</v>
      </c>
      <c r="P20" s="32">
        <f t="shared" si="9"/>
        <v>0.99626285294241945</v>
      </c>
      <c r="Q20" s="29">
        <f t="shared" si="10"/>
        <v>1</v>
      </c>
      <c r="R20" s="29">
        <f t="shared" si="1"/>
        <v>0.99626285294241945</v>
      </c>
      <c r="S20" s="30">
        <f t="shared" si="2"/>
        <v>0.9925396721529689</v>
      </c>
      <c r="U20">
        <f t="shared" si="11"/>
        <v>7.4185334306368584E-3</v>
      </c>
      <c r="V20">
        <f t="shared" si="3"/>
        <v>4.2285640554630098E-3</v>
      </c>
      <c r="W20">
        <f t="shared" si="4"/>
        <v>3.2641547094802181E-3</v>
      </c>
      <c r="X20">
        <f t="shared" si="5"/>
        <v>1.1127800145955288E-3</v>
      </c>
      <c r="Y20">
        <f t="shared" si="6"/>
        <v>1.4837066861273719E-4</v>
      </c>
    </row>
    <row r="21" spans="1:25" ht="14.25" customHeight="1" thickBot="1">
      <c r="A21" s="55"/>
      <c r="B21" s="31">
        <v>17</v>
      </c>
      <c r="C21" s="32">
        <v>1</v>
      </c>
      <c r="D21" s="33">
        <v>5.4</v>
      </c>
      <c r="E21" s="32">
        <v>3.9</v>
      </c>
      <c r="F21" s="32">
        <v>1.3</v>
      </c>
      <c r="G21" s="32">
        <v>0.2</v>
      </c>
      <c r="H21" s="34">
        <v>0</v>
      </c>
      <c r="J21" s="31">
        <f t="shared" si="14"/>
        <v>0.48107641040492227</v>
      </c>
      <c r="K21" s="32">
        <f t="shared" si="13"/>
        <v>0.40850539503505673</v>
      </c>
      <c r="L21" s="32">
        <f t="shared" si="7"/>
        <v>0.43761342051640434</v>
      </c>
      <c r="M21" s="32">
        <f t="shared" si="0"/>
        <v>0.47365571180704408</v>
      </c>
      <c r="N21" s="32">
        <f t="shared" si="0"/>
        <v>0.49621528208098448</v>
      </c>
      <c r="O21" s="32">
        <f t="shared" si="8"/>
        <v>5.1086933653735596</v>
      </c>
      <c r="P21" s="32">
        <f t="shared" si="9"/>
        <v>0.99399233514292085</v>
      </c>
      <c r="Q21" s="29">
        <f t="shared" si="10"/>
        <v>1</v>
      </c>
      <c r="R21" s="29">
        <f t="shared" si="1"/>
        <v>0.99399233514292085</v>
      </c>
      <c r="S21" s="30">
        <f t="shared" si="2"/>
        <v>0.98802076232287672</v>
      </c>
      <c r="U21">
        <f t="shared" si="11"/>
        <v>1.1871395223743402E-2</v>
      </c>
      <c r="V21">
        <f t="shared" si="3"/>
        <v>6.4105534208214379E-3</v>
      </c>
      <c r="W21">
        <f t="shared" si="4"/>
        <v>4.6298441372599267E-3</v>
      </c>
      <c r="X21">
        <f t="shared" si="5"/>
        <v>1.5432813790866424E-3</v>
      </c>
      <c r="Y21">
        <f t="shared" si="6"/>
        <v>2.3742790447486806E-4</v>
      </c>
    </row>
    <row r="22" spans="1:25" ht="14.25" customHeight="1" thickBot="1">
      <c r="A22" s="55"/>
      <c r="B22" s="31">
        <v>18</v>
      </c>
      <c r="C22" s="32">
        <v>1</v>
      </c>
      <c r="D22" s="33">
        <v>5.0999999999999996</v>
      </c>
      <c r="E22" s="32">
        <v>3.5</v>
      </c>
      <c r="F22" s="32">
        <v>1.4</v>
      </c>
      <c r="G22" s="32">
        <v>0.2</v>
      </c>
      <c r="H22" s="34">
        <v>0</v>
      </c>
      <c r="J22" s="31">
        <f t="shared" si="14"/>
        <v>0.47988927088254796</v>
      </c>
      <c r="K22" s="32">
        <f t="shared" si="13"/>
        <v>0.40209484161423531</v>
      </c>
      <c r="L22" s="32">
        <f t="shared" si="7"/>
        <v>0.43298357637914442</v>
      </c>
      <c r="M22" s="32">
        <f t="shared" si="7"/>
        <v>0.47211243042795742</v>
      </c>
      <c r="N22" s="32">
        <f t="shared" si="7"/>
        <v>0.49597785417650964</v>
      </c>
      <c r="O22" s="32">
        <f t="shared" si="8"/>
        <v>4.8061684538765954</v>
      </c>
      <c r="P22" s="32">
        <f t="shared" si="9"/>
        <v>0.99188721709217709</v>
      </c>
      <c r="Q22" s="29">
        <f t="shared" si="10"/>
        <v>1</v>
      </c>
      <c r="R22" s="29">
        <f t="shared" si="1"/>
        <v>0.99188721709217709</v>
      </c>
      <c r="S22" s="30">
        <f t="shared" si="2"/>
        <v>0.98384025143086362</v>
      </c>
      <c r="U22">
        <f t="shared" si="11"/>
        <v>1.5963364751673016E-2</v>
      </c>
      <c r="V22">
        <f t="shared" si="3"/>
        <v>8.1413160233532369E-3</v>
      </c>
      <c r="W22">
        <f t="shared" si="4"/>
        <v>5.5871776630855557E-3</v>
      </c>
      <c r="X22">
        <f t="shared" si="5"/>
        <v>2.2348710652342219E-3</v>
      </c>
      <c r="Y22">
        <f t="shared" si="6"/>
        <v>3.1926729503346037E-4</v>
      </c>
    </row>
    <row r="23" spans="1:25" ht="14.25" customHeight="1" thickBot="1">
      <c r="A23" s="55"/>
      <c r="B23" s="31">
        <v>19</v>
      </c>
      <c r="C23" s="32">
        <v>1</v>
      </c>
      <c r="D23" s="33">
        <v>5.7</v>
      </c>
      <c r="E23" s="32">
        <v>3.8</v>
      </c>
      <c r="F23" s="32">
        <v>1.7</v>
      </c>
      <c r="G23" s="32">
        <v>0.2</v>
      </c>
      <c r="H23" s="34">
        <v>0</v>
      </c>
      <c r="J23" s="31">
        <f t="shared" si="14"/>
        <v>0.47829293440738063</v>
      </c>
      <c r="K23" s="32">
        <f t="shared" si="13"/>
        <v>0.39395352559088209</v>
      </c>
      <c r="L23" s="32">
        <f t="shared" si="7"/>
        <v>0.42739639871605889</v>
      </c>
      <c r="M23" s="32">
        <f t="shared" si="7"/>
        <v>0.46987755936272319</v>
      </c>
      <c r="N23" s="32">
        <f t="shared" si="7"/>
        <v>0.49565858688147618</v>
      </c>
      <c r="O23" s="32">
        <f t="shared" si="8"/>
        <v>5.2458579136893562</v>
      </c>
      <c r="P23" s="32">
        <f t="shared" si="9"/>
        <v>0.99475832082458537</v>
      </c>
      <c r="Q23" s="29">
        <f t="shared" si="10"/>
        <v>1</v>
      </c>
      <c r="R23" s="29">
        <f t="shared" si="1"/>
        <v>0.99475832082458537</v>
      </c>
      <c r="S23" s="30">
        <f t="shared" si="2"/>
        <v>0.98954411684974874</v>
      </c>
      <c r="U23">
        <f t="shared" si="11"/>
        <v>1.0373745580890771E-2</v>
      </c>
      <c r="V23">
        <f t="shared" si="3"/>
        <v>5.9130349811077395E-3</v>
      </c>
      <c r="W23">
        <f t="shared" si="4"/>
        <v>3.9420233207384924E-3</v>
      </c>
      <c r="X23">
        <f t="shared" si="5"/>
        <v>1.7635367487514311E-3</v>
      </c>
      <c r="Y23">
        <f t="shared" si="6"/>
        <v>2.0747491161781544E-4</v>
      </c>
    </row>
    <row r="24" spans="1:25" ht="14.25" customHeight="1" thickBot="1">
      <c r="A24" s="55"/>
      <c r="B24" s="31">
        <v>20</v>
      </c>
      <c r="C24" s="32">
        <v>1</v>
      </c>
      <c r="D24" s="33">
        <v>5.0999999999999996</v>
      </c>
      <c r="E24" s="32">
        <v>3.8</v>
      </c>
      <c r="F24" s="32">
        <v>1.5</v>
      </c>
      <c r="G24" s="32">
        <v>0.2</v>
      </c>
      <c r="H24" s="34">
        <v>0</v>
      </c>
      <c r="J24" s="31">
        <f t="shared" si="14"/>
        <v>0.47725555984929158</v>
      </c>
      <c r="K24" s="32">
        <f t="shared" si="13"/>
        <v>0.38804049060977436</v>
      </c>
      <c r="L24" s="32">
        <f t="shared" si="7"/>
        <v>0.42345437539532038</v>
      </c>
      <c r="M24" s="32">
        <f t="shared" si="7"/>
        <v>0.46811402261397178</v>
      </c>
      <c r="N24" s="32">
        <f t="shared" si="7"/>
        <v>0.49545111196985836</v>
      </c>
      <c r="O24" s="32">
        <f t="shared" si="8"/>
        <v>4.8666499447762872</v>
      </c>
      <c r="P24" s="32">
        <f t="shared" si="9"/>
        <v>0.9923597088847379</v>
      </c>
      <c r="Q24" s="29">
        <f t="shared" si="10"/>
        <v>1</v>
      </c>
      <c r="R24" s="29">
        <f t="shared" si="1"/>
        <v>0.9923597088847379</v>
      </c>
      <c r="S24" s="30">
        <f t="shared" si="2"/>
        <v>0.98477779181780178</v>
      </c>
      <c r="U24">
        <f t="shared" si="11"/>
        <v>1.5047978026665959E-2</v>
      </c>
      <c r="V24">
        <f t="shared" si="3"/>
        <v>7.6744687935996385E-3</v>
      </c>
      <c r="W24">
        <f t="shared" si="4"/>
        <v>5.7182316501330644E-3</v>
      </c>
      <c r="X24">
        <f t="shared" si="5"/>
        <v>2.2571967039998939E-3</v>
      </c>
      <c r="Y24">
        <f t="shared" si="6"/>
        <v>3.009595605333192E-4</v>
      </c>
    </row>
    <row r="25" spans="1:25" ht="14.25" customHeight="1" thickBot="1">
      <c r="A25" s="55"/>
      <c r="B25" s="31">
        <v>21</v>
      </c>
      <c r="C25" s="32">
        <v>1</v>
      </c>
      <c r="D25" s="33">
        <v>5.4</v>
      </c>
      <c r="E25" s="32">
        <v>3.4</v>
      </c>
      <c r="F25" s="32">
        <v>1.7</v>
      </c>
      <c r="G25" s="32">
        <v>0.2</v>
      </c>
      <c r="H25" s="34">
        <v>0</v>
      </c>
      <c r="J25" s="31">
        <f t="shared" si="14"/>
        <v>0.47575076204662498</v>
      </c>
      <c r="K25" s="32">
        <f t="shared" si="13"/>
        <v>0.38036602181617474</v>
      </c>
      <c r="L25" s="32">
        <f t="shared" si="7"/>
        <v>0.4177361437451873</v>
      </c>
      <c r="M25" s="32">
        <f t="shared" si="7"/>
        <v>0.46585682590997191</v>
      </c>
      <c r="N25" s="32">
        <f t="shared" si="7"/>
        <v>0.49515015240932503</v>
      </c>
      <c r="O25" s="32">
        <f t="shared" si="8"/>
        <v>4.8410168031164229</v>
      </c>
      <c r="P25" s="32">
        <f t="shared" si="9"/>
        <v>0.99216288727569213</v>
      </c>
      <c r="Q25" s="29">
        <f t="shared" si="10"/>
        <v>1</v>
      </c>
      <c r="R25" s="29">
        <f t="shared" si="1"/>
        <v>0.99216288727569213</v>
      </c>
      <c r="S25" s="30">
        <f t="shared" si="2"/>
        <v>0.9843871948872378</v>
      </c>
      <c r="U25">
        <f t="shared" si="11"/>
        <v>1.5429506821393005E-2</v>
      </c>
      <c r="V25">
        <f t="shared" si="3"/>
        <v>8.3319336835522232E-3</v>
      </c>
      <c r="W25">
        <f t="shared" si="4"/>
        <v>5.2460323192736217E-3</v>
      </c>
      <c r="X25">
        <f t="shared" si="5"/>
        <v>2.6230161596368109E-3</v>
      </c>
      <c r="Y25">
        <f t="shared" si="6"/>
        <v>3.0859013642786014E-4</v>
      </c>
    </row>
    <row r="26" spans="1:25" ht="14.25" customHeight="1" thickBot="1">
      <c r="A26" s="55"/>
      <c r="B26" s="31">
        <v>22</v>
      </c>
      <c r="C26" s="32">
        <v>1</v>
      </c>
      <c r="D26" s="33">
        <v>5.0999999999999996</v>
      </c>
      <c r="E26" s="32">
        <v>3.7</v>
      </c>
      <c r="F26" s="32">
        <v>1.5</v>
      </c>
      <c r="G26" s="32">
        <v>0.2</v>
      </c>
      <c r="H26" s="34">
        <v>0</v>
      </c>
      <c r="J26" s="31">
        <f t="shared" si="14"/>
        <v>0.4742078113644857</v>
      </c>
      <c r="K26" s="32">
        <f t="shared" si="13"/>
        <v>0.37203408813262251</v>
      </c>
      <c r="L26" s="32">
        <f t="shared" si="7"/>
        <v>0.41249011142591369</v>
      </c>
      <c r="M26" s="32">
        <f t="shared" si="7"/>
        <v>0.46323380975033507</v>
      </c>
      <c r="N26" s="32">
        <f t="shared" si="7"/>
        <v>0.49484156227289716</v>
      </c>
      <c r="O26" s="32">
        <f t="shared" si="8"/>
        <v>4.6916141001968237</v>
      </c>
      <c r="P26" s="32">
        <f t="shared" si="9"/>
        <v>0.99091148875756241</v>
      </c>
      <c r="Q26" s="29">
        <f t="shared" si="10"/>
        <v>1</v>
      </c>
      <c r="R26" s="29">
        <f t="shared" si="1"/>
        <v>0.99091148875756241</v>
      </c>
      <c r="S26" s="30">
        <f t="shared" si="2"/>
        <v>0.98190557855172877</v>
      </c>
      <c r="U26">
        <f t="shared" si="11"/>
        <v>1.7848119779359149E-2</v>
      </c>
      <c r="V26">
        <f t="shared" si="3"/>
        <v>9.1025410874731663E-3</v>
      </c>
      <c r="W26">
        <f t="shared" si="4"/>
        <v>6.603804318362886E-3</v>
      </c>
      <c r="X26">
        <f t="shared" si="5"/>
        <v>2.6772179669038725E-3</v>
      </c>
      <c r="Y26">
        <f t="shared" si="6"/>
        <v>3.5696239558718302E-4</v>
      </c>
    </row>
    <row r="27" spans="1:25" ht="14.25" customHeight="1" thickBot="1">
      <c r="A27" s="55"/>
      <c r="B27" s="31">
        <v>23</v>
      </c>
      <c r="C27" s="32">
        <v>1</v>
      </c>
      <c r="D27" s="33">
        <v>4.5999999999999996</v>
      </c>
      <c r="E27" s="32">
        <v>3.6</v>
      </c>
      <c r="F27" s="32">
        <v>1</v>
      </c>
      <c r="G27" s="32">
        <v>0.2</v>
      </c>
      <c r="H27" s="34">
        <v>0</v>
      </c>
      <c r="J27" s="31">
        <f t="shared" si="14"/>
        <v>0.4724229993865498</v>
      </c>
      <c r="K27" s="32">
        <f t="shared" si="13"/>
        <v>0.36293154704514935</v>
      </c>
      <c r="L27" s="32">
        <f t="shared" si="7"/>
        <v>0.4058863071075508</v>
      </c>
      <c r="M27" s="32">
        <f t="shared" si="7"/>
        <v>0.46055659178343117</v>
      </c>
      <c r="N27" s="32">
        <f t="shared" si="7"/>
        <v>0.49448459987730997</v>
      </c>
      <c r="O27" s="32">
        <f t="shared" si="8"/>
        <v>4.1625523331403134</v>
      </c>
      <c r="P27" s="32">
        <f t="shared" si="9"/>
        <v>0.98467086743012622</v>
      </c>
      <c r="Q27" s="29">
        <f t="shared" si="10"/>
        <v>1</v>
      </c>
      <c r="R27" s="29">
        <f t="shared" si="1"/>
        <v>0.98467086743012622</v>
      </c>
      <c r="S27" s="30">
        <f t="shared" si="2"/>
        <v>0.96957671716559723</v>
      </c>
      <c r="U27">
        <f t="shared" si="11"/>
        <v>2.9725540068188915E-2</v>
      </c>
      <c r="V27">
        <f t="shared" si="3"/>
        <v>1.36737484313669E-2</v>
      </c>
      <c r="W27">
        <f t="shared" si="4"/>
        <v>1.070119442454801E-2</v>
      </c>
      <c r="X27">
        <f t="shared" si="5"/>
        <v>2.9725540068188915E-3</v>
      </c>
      <c r="Y27">
        <f t="shared" si="6"/>
        <v>5.9451080136377831E-4</v>
      </c>
    </row>
    <row r="28" spans="1:25" ht="14.25" customHeight="1" thickBot="1">
      <c r="A28" s="55"/>
      <c r="B28" s="31">
        <v>24</v>
      </c>
      <c r="C28" s="32">
        <v>1</v>
      </c>
      <c r="D28" s="33">
        <v>5.0999999999999996</v>
      </c>
      <c r="E28" s="32">
        <v>3.3</v>
      </c>
      <c r="F28" s="32">
        <v>1.7</v>
      </c>
      <c r="G28" s="32">
        <v>0.2</v>
      </c>
      <c r="H28" s="34">
        <v>0</v>
      </c>
      <c r="J28" s="31">
        <f t="shared" si="14"/>
        <v>0.46945044537973091</v>
      </c>
      <c r="K28" s="32">
        <f t="shared" si="13"/>
        <v>0.34925779861378248</v>
      </c>
      <c r="L28" s="32">
        <f t="shared" si="7"/>
        <v>0.39518511268300277</v>
      </c>
      <c r="M28" s="32">
        <f t="shared" si="7"/>
        <v>0.45758403777661227</v>
      </c>
      <c r="N28" s="32">
        <f t="shared" si="7"/>
        <v>0.49389008907594617</v>
      </c>
      <c r="O28" s="32">
        <f t="shared" si="8"/>
        <v>4.4314469721993612</v>
      </c>
      <c r="P28" s="32">
        <f t="shared" si="9"/>
        <v>0.98824261844687022</v>
      </c>
      <c r="Q28" s="29">
        <f t="shared" si="10"/>
        <v>1</v>
      </c>
      <c r="R28" s="29">
        <f t="shared" si="1"/>
        <v>0.98824261844687022</v>
      </c>
      <c r="S28" s="30">
        <f t="shared" si="2"/>
        <v>0.97662347291472629</v>
      </c>
      <c r="U28">
        <f t="shared" si="11"/>
        <v>2.296506960960228E-2</v>
      </c>
      <c r="V28">
        <f t="shared" si="3"/>
        <v>1.1712185500897161E-2</v>
      </c>
      <c r="W28">
        <f t="shared" si="4"/>
        <v>7.5784729711687515E-3</v>
      </c>
      <c r="X28">
        <f t="shared" si="5"/>
        <v>3.9040618336323874E-3</v>
      </c>
      <c r="Y28">
        <f>L$2*U28*G28</f>
        <v>4.5930139219204562E-4</v>
      </c>
    </row>
    <row r="29" spans="1:25" ht="14.25" customHeight="1" thickBot="1">
      <c r="A29" s="55"/>
      <c r="B29" s="31">
        <v>25</v>
      </c>
      <c r="C29" s="32">
        <v>1</v>
      </c>
      <c r="D29" s="33">
        <v>4.8</v>
      </c>
      <c r="E29" s="32">
        <v>3.4</v>
      </c>
      <c r="F29" s="32">
        <v>1.9</v>
      </c>
      <c r="G29" s="32">
        <v>0.2</v>
      </c>
      <c r="H29" s="34">
        <v>0</v>
      </c>
      <c r="J29" s="31">
        <f t="shared" si="14"/>
        <v>0.46715393841877068</v>
      </c>
      <c r="K29" s="32">
        <f t="shared" si="13"/>
        <v>0.33754561311288533</v>
      </c>
      <c r="L29" s="32">
        <f t="shared" si="7"/>
        <v>0.38760663971183401</v>
      </c>
      <c r="M29" s="32">
        <f t="shared" si="7"/>
        <v>0.45367997594297987</v>
      </c>
      <c r="N29" s="32">
        <f t="shared" si="7"/>
        <v>0.49343078768375415</v>
      </c>
      <c r="O29" s="32">
        <f>J29+(D29*K29)+(E29*L29)+(F29*M29)+(G29*N29)</f>
        <v>4.365913568209268</v>
      </c>
      <c r="P29" s="32">
        <f t="shared" si="9"/>
        <v>0.98745629842796678</v>
      </c>
      <c r="Q29" s="29">
        <f t="shared" si="10"/>
        <v>1</v>
      </c>
      <c r="R29" s="29">
        <f t="shared" si="1"/>
        <v>0.98745629842796678</v>
      </c>
      <c r="S29" s="30">
        <f t="shared" si="2"/>
        <v>0.97506994130506175</v>
      </c>
      <c r="U29">
        <f t="shared" si="11"/>
        <v>2.4461972711181282E-2</v>
      </c>
      <c r="V29">
        <f t="shared" si="3"/>
        <v>1.1741746901367017E-2</v>
      </c>
      <c r="W29">
        <f t="shared" si="4"/>
        <v>8.3170707218016369E-3</v>
      </c>
      <c r="X29">
        <f t="shared" si="5"/>
        <v>4.647774815124444E-3</v>
      </c>
      <c r="Y29">
        <f t="shared" si="6"/>
        <v>4.8923945422362576E-4</v>
      </c>
    </row>
    <row r="30" spans="1:25" ht="14.25" customHeight="1" thickBot="1">
      <c r="A30" s="55"/>
      <c r="B30" s="31">
        <v>26</v>
      </c>
      <c r="C30" s="32">
        <v>1</v>
      </c>
      <c r="D30" s="33">
        <v>5</v>
      </c>
      <c r="E30" s="32">
        <v>3</v>
      </c>
      <c r="F30" s="32">
        <v>1.6</v>
      </c>
      <c r="G30" s="32">
        <v>0.2</v>
      </c>
      <c r="H30" s="34">
        <v>0</v>
      </c>
      <c r="J30" s="31">
        <f t="shared" si="14"/>
        <v>0.46470774114765256</v>
      </c>
      <c r="K30" s="32">
        <f t="shared" si="13"/>
        <v>0.3258038662115183</v>
      </c>
      <c r="L30" s="32">
        <f t="shared" si="7"/>
        <v>0.37928956899003236</v>
      </c>
      <c r="M30" s="32">
        <f t="shared" si="7"/>
        <v>0.44903220112785541</v>
      </c>
      <c r="N30" s="32">
        <f t="shared" si="7"/>
        <v>0.49294154822953051</v>
      </c>
      <c r="O30" s="32">
        <f t="shared" si="8"/>
        <v>4.0486356106258157</v>
      </c>
      <c r="P30" s="32">
        <f t="shared" si="9"/>
        <v>0.98285298778285934</v>
      </c>
      <c r="Q30" s="29">
        <f t="shared" si="10"/>
        <v>1</v>
      </c>
      <c r="R30" s="29">
        <f t="shared" si="1"/>
        <v>0.98285298778285934</v>
      </c>
      <c r="S30" s="30">
        <f t="shared" si="2"/>
        <v>0.96599999559369343</v>
      </c>
      <c r="U30">
        <f t="shared" si="11"/>
        <v>3.3128027452405763E-2</v>
      </c>
      <c r="V30">
        <f t="shared" si="3"/>
        <v>1.6564013726202882E-2</v>
      </c>
      <c r="W30">
        <f t="shared" si="4"/>
        <v>9.9384082357217296E-3</v>
      </c>
      <c r="X30">
        <f t="shared" si="5"/>
        <v>5.3004843923849226E-3</v>
      </c>
      <c r="Y30">
        <f t="shared" si="6"/>
        <v>6.6256054904811532E-4</v>
      </c>
    </row>
    <row r="31" spans="1:25" ht="14.25" customHeight="1" thickBot="1">
      <c r="A31" s="55"/>
      <c r="B31" s="31">
        <v>27</v>
      </c>
      <c r="C31" s="32">
        <v>1</v>
      </c>
      <c r="D31" s="33">
        <v>5</v>
      </c>
      <c r="E31" s="32">
        <v>3.4</v>
      </c>
      <c r="F31" s="32">
        <v>1.6</v>
      </c>
      <c r="G31" s="32">
        <v>0.2</v>
      </c>
      <c r="H31" s="34">
        <v>0</v>
      </c>
      <c r="J31" s="31">
        <f t="shared" si="14"/>
        <v>0.46139493840241197</v>
      </c>
      <c r="K31" s="32">
        <f t="shared" si="13"/>
        <v>0.30923985248531544</v>
      </c>
      <c r="L31" s="32">
        <f t="shared" si="7"/>
        <v>0.36935116075431063</v>
      </c>
      <c r="M31" s="32">
        <f t="shared" si="7"/>
        <v>0.44373171673547052</v>
      </c>
      <c r="N31" s="32">
        <f t="shared" si="7"/>
        <v>0.49227898768048239</v>
      </c>
      <c r="O31" s="32">
        <f t="shared" si="8"/>
        <v>4.0718146917064946</v>
      </c>
      <c r="P31" s="32">
        <f t="shared" si="9"/>
        <v>0.98323928389963555</v>
      </c>
      <c r="Q31" s="29">
        <f t="shared" si="10"/>
        <v>1</v>
      </c>
      <c r="R31" s="29">
        <f t="shared" si="1"/>
        <v>0.98323928389963555</v>
      </c>
      <c r="S31" s="30">
        <f t="shared" si="2"/>
        <v>0.96675948940346812</v>
      </c>
      <c r="U31">
        <f t="shared" si="11"/>
        <v>3.240716267844964E-2</v>
      </c>
      <c r="V31">
        <f t="shared" si="3"/>
        <v>1.6203581339224823E-2</v>
      </c>
      <c r="W31">
        <f t="shared" si="4"/>
        <v>1.1018435310672878E-2</v>
      </c>
      <c r="X31">
        <f t="shared" si="5"/>
        <v>5.1851460285519436E-3</v>
      </c>
      <c r="Y31">
        <f t="shared" si="6"/>
        <v>6.4814325356899296E-4</v>
      </c>
    </row>
    <row r="32" spans="1:25" ht="14.25" customHeight="1" thickBot="1">
      <c r="A32" s="55"/>
      <c r="B32" s="31">
        <v>28</v>
      </c>
      <c r="C32" s="32">
        <v>1</v>
      </c>
      <c r="D32" s="33">
        <v>5.2</v>
      </c>
      <c r="E32" s="32">
        <v>3.5</v>
      </c>
      <c r="F32" s="32">
        <v>1.5</v>
      </c>
      <c r="G32" s="32">
        <v>0.2</v>
      </c>
      <c r="H32" s="34">
        <v>0</v>
      </c>
      <c r="J32" s="31">
        <f t="shared" si="14"/>
        <v>0.45815422213456702</v>
      </c>
      <c r="K32" s="32">
        <f t="shared" si="13"/>
        <v>0.2930362711460906</v>
      </c>
      <c r="L32" s="32">
        <f t="shared" si="7"/>
        <v>0.35833272544363776</v>
      </c>
      <c r="M32" s="32">
        <f t="shared" si="7"/>
        <v>0.43854657070691855</v>
      </c>
      <c r="N32" s="32">
        <f t="shared" si="7"/>
        <v>0.4916308444269134</v>
      </c>
      <c r="O32" s="32">
        <f t="shared" si="8"/>
        <v>3.9922533960927304</v>
      </c>
      <c r="P32" s="32">
        <f t="shared" si="9"/>
        <v>0.98187645191934425</v>
      </c>
      <c r="Q32" s="29">
        <f t="shared" si="10"/>
        <v>1</v>
      </c>
      <c r="R32" s="29">
        <f t="shared" si="1"/>
        <v>0.98187645191934425</v>
      </c>
      <c r="S32" s="30">
        <f t="shared" si="2"/>
        <v>0.96408136683372037</v>
      </c>
      <c r="U32">
        <f t="shared" si="11"/>
        <v>3.4945150010950492E-2</v>
      </c>
      <c r="V32">
        <f t="shared" si="3"/>
        <v>1.8171478005694259E-2</v>
      </c>
      <c r="W32">
        <f t="shared" si="4"/>
        <v>1.2230802503832672E-2</v>
      </c>
      <c r="X32">
        <f t="shared" si="5"/>
        <v>5.2417725016425743E-3</v>
      </c>
      <c r="Y32">
        <f t="shared" si="6"/>
        <v>6.9890300021900999E-4</v>
      </c>
    </row>
    <row r="33" spans="1:25" ht="14.25" customHeight="1" thickBot="1">
      <c r="A33" s="55"/>
      <c r="B33" s="31">
        <v>29</v>
      </c>
      <c r="C33" s="32">
        <v>1</v>
      </c>
      <c r="D33" s="33">
        <v>5.2</v>
      </c>
      <c r="E33" s="32">
        <v>3.4</v>
      </c>
      <c r="F33" s="32">
        <v>1.4</v>
      </c>
      <c r="G33" s="32">
        <v>0.2</v>
      </c>
      <c r="H33" s="34">
        <v>0</v>
      </c>
      <c r="J33" s="31">
        <f t="shared" si="14"/>
        <v>0.45465970713347198</v>
      </c>
      <c r="K33" s="32">
        <f t="shared" si="13"/>
        <v>0.27486479314039636</v>
      </c>
      <c r="L33" s="32">
        <f t="shared" si="7"/>
        <v>0.34610192293980507</v>
      </c>
      <c r="M33" s="32">
        <f t="shared" si="7"/>
        <v>0.43330479820527595</v>
      </c>
      <c r="N33" s="32">
        <f t="shared" si="7"/>
        <v>0.49093194142669438</v>
      </c>
      <c r="O33" s="32">
        <f t="shared" si="8"/>
        <v>3.7655162752315956</v>
      </c>
      <c r="P33" s="32">
        <f t="shared" si="9"/>
        <v>0.97736839516347296</v>
      </c>
      <c r="Q33" s="29">
        <f t="shared" si="10"/>
        <v>1</v>
      </c>
      <c r="R33" s="29">
        <f t="shared" si="1"/>
        <v>0.97736839516347296</v>
      </c>
      <c r="S33" s="30">
        <f t="shared" si="2"/>
        <v>0.95524897986442259</v>
      </c>
      <c r="U33">
        <f t="shared" si="11"/>
        <v>4.323763486557438E-2</v>
      </c>
      <c r="V33">
        <f t="shared" si="3"/>
        <v>2.248357013009868E-2</v>
      </c>
      <c r="W33">
        <f t="shared" si="4"/>
        <v>1.4700795854295288E-2</v>
      </c>
      <c r="X33">
        <f t="shared" si="5"/>
        <v>6.053268881180413E-3</v>
      </c>
      <c r="Y33">
        <f t="shared" si="6"/>
        <v>8.6475269731148762E-4</v>
      </c>
    </row>
    <row r="34" spans="1:25" ht="14.25" customHeight="1" thickBot="1">
      <c r="A34" s="55"/>
      <c r="B34" s="31">
        <v>30</v>
      </c>
      <c r="C34" s="32">
        <v>1</v>
      </c>
      <c r="D34" s="33">
        <v>4.7</v>
      </c>
      <c r="E34" s="32">
        <v>3.2</v>
      </c>
      <c r="F34" s="32">
        <v>1.6</v>
      </c>
      <c r="G34" s="32">
        <v>0.2</v>
      </c>
      <c r="H34" s="34">
        <v>0</v>
      </c>
      <c r="J34" s="31">
        <f t="shared" si="14"/>
        <v>0.45033594364691454</v>
      </c>
      <c r="K34" s="32">
        <f t="shared" si="13"/>
        <v>0.2523812230102977</v>
      </c>
      <c r="L34" s="32">
        <f t="shared" si="7"/>
        <v>0.33140112708550978</v>
      </c>
      <c r="M34" s="32">
        <f t="shared" si="7"/>
        <v>0.42725152932409555</v>
      </c>
      <c r="N34" s="32">
        <f t="shared" si="7"/>
        <v>0.49006718872938287</v>
      </c>
      <c r="O34" s="32">
        <f t="shared" si="8"/>
        <v>3.478627183133375</v>
      </c>
      <c r="P34" s="32">
        <f t="shared" si="9"/>
        <v>0.97007349177878943</v>
      </c>
      <c r="Q34" s="29">
        <f t="shared" si="10"/>
        <v>1</v>
      </c>
      <c r="R34" s="29">
        <f t="shared" si="1"/>
        <v>0.97007349177878943</v>
      </c>
      <c r="S34" s="30">
        <f t="shared" si="2"/>
        <v>0.94104257945189307</v>
      </c>
      <c r="U34">
        <f t="shared" si="11"/>
        <v>5.6324236980952555E-2</v>
      </c>
      <c r="V34">
        <f t="shared" si="3"/>
        <v>2.6472391381047705E-2</v>
      </c>
      <c r="W34">
        <f t="shared" si="4"/>
        <v>1.8023755833904819E-2</v>
      </c>
      <c r="X34">
        <f t="shared" si="5"/>
        <v>9.0118779169524096E-3</v>
      </c>
      <c r="Y34">
        <f t="shared" si="6"/>
        <v>1.1264847396190512E-3</v>
      </c>
    </row>
    <row r="35" spans="1:25" ht="14.25" customHeight="1" thickBot="1">
      <c r="A35" s="55"/>
      <c r="B35" s="31">
        <v>31</v>
      </c>
      <c r="C35" s="32">
        <v>1</v>
      </c>
      <c r="D35" s="33">
        <v>4.8</v>
      </c>
      <c r="E35" s="32">
        <v>3.1</v>
      </c>
      <c r="F35" s="32">
        <v>1.6</v>
      </c>
      <c r="G35" s="32">
        <v>0.2</v>
      </c>
      <c r="H35" s="34">
        <v>0</v>
      </c>
      <c r="J35" s="31">
        <f t="shared" si="14"/>
        <v>0.44470351994881929</v>
      </c>
      <c r="K35" s="32">
        <f t="shared" si="13"/>
        <v>0.22590883162924999</v>
      </c>
      <c r="L35" s="32">
        <f t="shared" si="7"/>
        <v>0.31337737125160497</v>
      </c>
      <c r="M35" s="32">
        <f t="shared" si="7"/>
        <v>0.41823965140714314</v>
      </c>
      <c r="N35" s="32">
        <f t="shared" si="7"/>
        <v>0.4889407039897638</v>
      </c>
      <c r="O35" s="32">
        <f t="shared" si="8"/>
        <v>3.2675073456985766</v>
      </c>
      <c r="P35" s="32">
        <f t="shared" si="9"/>
        <v>0.96329714375053144</v>
      </c>
      <c r="Q35" s="29">
        <f t="shared" si="10"/>
        <v>1</v>
      </c>
      <c r="R35" s="29">
        <f t="shared" si="1"/>
        <v>0.96329714375053144</v>
      </c>
      <c r="S35" s="30">
        <f t="shared" si="2"/>
        <v>0.92794138715793206</v>
      </c>
      <c r="U35">
        <f t="shared" si="11"/>
        <v>6.8116198681580059E-2</v>
      </c>
      <c r="V35">
        <f t="shared" si="3"/>
        <v>3.2695775367158425E-2</v>
      </c>
      <c r="W35">
        <f t="shared" si="4"/>
        <v>2.1116021591289818E-2</v>
      </c>
      <c r="X35">
        <f t="shared" si="5"/>
        <v>1.089859178905281E-2</v>
      </c>
      <c r="Y35">
        <f t="shared" si="6"/>
        <v>1.3623239736316013E-3</v>
      </c>
    </row>
    <row r="36" spans="1:25" ht="14.25" customHeight="1" thickBot="1">
      <c r="A36" s="55"/>
      <c r="B36" s="31">
        <v>32</v>
      </c>
      <c r="C36" s="32">
        <v>1</v>
      </c>
      <c r="D36" s="33">
        <v>5.4</v>
      </c>
      <c r="E36" s="32">
        <v>3.4</v>
      </c>
      <c r="F36" s="32">
        <v>1.5</v>
      </c>
      <c r="G36" s="32">
        <v>0.2</v>
      </c>
      <c r="H36" s="34">
        <v>0</v>
      </c>
      <c r="J36" s="31">
        <f t="shared" si="14"/>
        <v>0.43789190008066131</v>
      </c>
      <c r="K36" s="32">
        <f t="shared" si="13"/>
        <v>0.19321305626209156</v>
      </c>
      <c r="L36" s="32">
        <f t="shared" si="7"/>
        <v>0.29226134966031514</v>
      </c>
      <c r="M36" s="32">
        <f t="shared" si="7"/>
        <v>0.40734105961809031</v>
      </c>
      <c r="N36" s="32">
        <f t="shared" si="7"/>
        <v>0.48757838001613218</v>
      </c>
      <c r="O36" s="32">
        <f t="shared" si="8"/>
        <v>3.1834582581713895</v>
      </c>
      <c r="P36" s="32">
        <f t="shared" si="9"/>
        <v>0.96020701487794458</v>
      </c>
      <c r="Q36" s="29">
        <f t="shared" si="10"/>
        <v>1</v>
      </c>
      <c r="R36" s="29">
        <f t="shared" si="1"/>
        <v>0.96020701487794458</v>
      </c>
      <c r="S36" s="30">
        <f t="shared" si="2"/>
        <v>0.92199751142081332</v>
      </c>
      <c r="U36">
        <f t="shared" si="11"/>
        <v>7.3378066509081089E-2</v>
      </c>
      <c r="V36">
        <f t="shared" si="3"/>
        <v>3.9624155914903793E-2</v>
      </c>
      <c r="W36">
        <f t="shared" si="4"/>
        <v>2.4948542613087571E-2</v>
      </c>
      <c r="X36">
        <f t="shared" si="5"/>
        <v>1.1006709976362165E-2</v>
      </c>
      <c r="Y36">
        <f t="shared" si="6"/>
        <v>1.4675613301816219E-3</v>
      </c>
    </row>
    <row r="37" spans="1:25" ht="14.25" customHeight="1" thickBot="1">
      <c r="A37" s="55"/>
      <c r="B37" s="31">
        <v>33</v>
      </c>
      <c r="C37" s="32">
        <v>1</v>
      </c>
      <c r="D37" s="33">
        <v>5.2</v>
      </c>
      <c r="E37" s="32">
        <v>4.0999999999999996</v>
      </c>
      <c r="F37" s="32">
        <v>1.5</v>
      </c>
      <c r="G37" s="32">
        <v>0.2</v>
      </c>
      <c r="H37" s="34">
        <v>0</v>
      </c>
      <c r="J37" s="31">
        <f t="shared" si="14"/>
        <v>0.4305540934297532</v>
      </c>
      <c r="K37" s="32">
        <f t="shared" si="13"/>
        <v>0.15358890034718778</v>
      </c>
      <c r="L37" s="32">
        <f t="shared" si="7"/>
        <v>0.2673128070472276</v>
      </c>
      <c r="M37" s="32">
        <f t="shared" si="7"/>
        <v>0.39633434964172815</v>
      </c>
      <c r="N37" s="32">
        <f t="shared" si="7"/>
        <v>0.48611081868595057</v>
      </c>
      <c r="O37" s="32">
        <f t="shared" si="8"/>
        <v>3.0169225723285447</v>
      </c>
      <c r="P37" s="32">
        <f t="shared" si="9"/>
        <v>0.95333280351780958</v>
      </c>
      <c r="Q37" s="29">
        <f t="shared" si="10"/>
        <v>1</v>
      </c>
      <c r="R37" s="29">
        <f t="shared" si="1"/>
        <v>0.95333280351780958</v>
      </c>
      <c r="S37" s="30">
        <f t="shared" si="2"/>
        <v>0.90884343426312653</v>
      </c>
      <c r="U37">
        <f t="shared" si="11"/>
        <v>8.4826350236612072E-2</v>
      </c>
      <c r="V37">
        <f t="shared" si="3"/>
        <v>4.4109702123038282E-2</v>
      </c>
      <c r="W37">
        <f t="shared" si="4"/>
        <v>3.4778803597010945E-2</v>
      </c>
      <c r="X37">
        <f t="shared" si="5"/>
        <v>1.2723952535491811E-2</v>
      </c>
      <c r="Y37">
        <f t="shared" si="6"/>
        <v>1.6965270047322415E-3</v>
      </c>
    </row>
    <row r="38" spans="1:25" ht="14.25" customHeight="1" thickBot="1">
      <c r="A38" s="55"/>
      <c r="B38" s="31">
        <v>34</v>
      </c>
      <c r="C38" s="32">
        <v>1</v>
      </c>
      <c r="D38" s="33">
        <v>5.5</v>
      </c>
      <c r="E38" s="32">
        <v>4.2</v>
      </c>
      <c r="F38" s="32">
        <v>1.4</v>
      </c>
      <c r="G38" s="32">
        <v>0.2</v>
      </c>
      <c r="H38" s="34">
        <v>0</v>
      </c>
      <c r="J38" s="31">
        <f t="shared" si="14"/>
        <v>0.422071458406092</v>
      </c>
      <c r="K38" s="32">
        <f t="shared" si="13"/>
        <v>0.1094791982241495</v>
      </c>
      <c r="L38" s="32">
        <f t="shared" si="7"/>
        <v>0.23253400345021666</v>
      </c>
      <c r="M38" s="32">
        <f t="shared" si="7"/>
        <v>0.38361039710623634</v>
      </c>
      <c r="N38" s="32">
        <f t="shared" si="7"/>
        <v>0.48441429168121836</v>
      </c>
      <c r="O38" s="32">
        <f t="shared" si="8"/>
        <v>2.6347872774147989</v>
      </c>
      <c r="P38" s="32">
        <f t="shared" si="9"/>
        <v>0.93306714906522303</v>
      </c>
      <c r="Q38" s="29">
        <f t="shared" si="10"/>
        <v>1</v>
      </c>
      <c r="R38" s="29">
        <f t="shared" si="1"/>
        <v>0.93306714906522303</v>
      </c>
      <c r="S38" s="30">
        <f t="shared" si="2"/>
        <v>0.87061430466470313</v>
      </c>
      <c r="U38">
        <f t="shared" si="11"/>
        <v>0.11654539495161416</v>
      </c>
      <c r="V38">
        <f t="shared" si="3"/>
        <v>6.4099967223387788E-2</v>
      </c>
      <c r="W38">
        <f t="shared" si="4"/>
        <v>4.8949065879677955E-2</v>
      </c>
      <c r="X38">
        <f t="shared" si="5"/>
        <v>1.6316355293225983E-2</v>
      </c>
      <c r="Y38">
        <f t="shared" si="6"/>
        <v>2.3309078990322836E-3</v>
      </c>
    </row>
    <row r="39" spans="1:25" ht="14.25" customHeight="1" thickBot="1">
      <c r="A39" s="55"/>
      <c r="B39" s="31">
        <v>35</v>
      </c>
      <c r="C39" s="32">
        <v>1</v>
      </c>
      <c r="D39" s="33">
        <v>4.9000000000000004</v>
      </c>
      <c r="E39" s="32">
        <v>3.1</v>
      </c>
      <c r="F39" s="32">
        <v>1.5</v>
      </c>
      <c r="G39" s="32">
        <v>0.2</v>
      </c>
      <c r="H39" s="34">
        <v>0</v>
      </c>
      <c r="J39" s="31">
        <f t="shared" si="14"/>
        <v>0.41041691891093057</v>
      </c>
      <c r="K39" s="32">
        <f t="shared" si="13"/>
        <v>4.5379231000761716E-2</v>
      </c>
      <c r="L39" s="32">
        <f t="shared" si="7"/>
        <v>0.1835849375705387</v>
      </c>
      <c r="M39" s="32">
        <f t="shared" si="7"/>
        <v>0.36729404181301034</v>
      </c>
      <c r="N39" s="32">
        <f t="shared" si="7"/>
        <v>0.48208338378218607</v>
      </c>
      <c r="O39" s="32">
        <f t="shared" si="8"/>
        <v>1.8492461967592855</v>
      </c>
      <c r="P39" s="32">
        <f t="shared" si="9"/>
        <v>0.86403857356185476</v>
      </c>
      <c r="Q39" s="29">
        <f t="shared" si="10"/>
        <v>1</v>
      </c>
      <c r="R39" s="29">
        <f t="shared" si="1"/>
        <v>0.86403857356185476</v>
      </c>
      <c r="S39" s="30">
        <f t="shared" si="2"/>
        <v>0.74656265660280474</v>
      </c>
      <c r="U39">
        <f t="shared" si="11"/>
        <v>0.20300744743433705</v>
      </c>
      <c r="V39">
        <f t="shared" si="3"/>
        <v>9.947364924282516E-2</v>
      </c>
      <c r="W39">
        <f t="shared" si="4"/>
        <v>6.2932308704644488E-2</v>
      </c>
      <c r="X39">
        <f t="shared" si="5"/>
        <v>3.0451117115150559E-2</v>
      </c>
      <c r="Y39">
        <f t="shared" si="6"/>
        <v>4.0601489486867415E-3</v>
      </c>
    </row>
    <row r="40" spans="1:25" ht="14.25" customHeight="1" thickBot="1">
      <c r="A40" s="55"/>
      <c r="B40" s="31">
        <v>36</v>
      </c>
      <c r="C40" s="32">
        <v>1</v>
      </c>
      <c r="D40" s="33">
        <v>5</v>
      </c>
      <c r="E40" s="32">
        <v>3.2</v>
      </c>
      <c r="F40" s="32">
        <v>1.2</v>
      </c>
      <c r="G40" s="32">
        <v>0.2</v>
      </c>
      <c r="H40" s="34">
        <v>0</v>
      </c>
      <c r="J40" s="31">
        <f t="shared" si="14"/>
        <v>0.39011617416749689</v>
      </c>
      <c r="K40" s="32">
        <f t="shared" si="13"/>
        <v>-5.4094418242063444E-2</v>
      </c>
      <c r="L40" s="32">
        <f t="shared" si="7"/>
        <v>0.12065262886589422</v>
      </c>
      <c r="M40" s="32">
        <f t="shared" si="7"/>
        <v>0.33684292469785976</v>
      </c>
      <c r="N40" s="32">
        <f t="shared" si="7"/>
        <v>0.47802323483349934</v>
      </c>
      <c r="O40" s="32">
        <f t="shared" si="8"/>
        <v>1.0055486519321726</v>
      </c>
      <c r="P40" s="32">
        <f t="shared" si="9"/>
        <v>0.73214811016918324</v>
      </c>
      <c r="Q40" s="29">
        <f t="shared" si="10"/>
        <v>1</v>
      </c>
      <c r="R40" s="29">
        <f t="shared" si="1"/>
        <v>0.73214811016918324</v>
      </c>
      <c r="S40" s="30">
        <f t="shared" si="2"/>
        <v>0.53604085522430645</v>
      </c>
      <c r="U40">
        <f t="shared" si="11"/>
        <v>0.28715911219671547</v>
      </c>
      <c r="V40">
        <f t="shared" si="3"/>
        <v>0.14357955609835774</v>
      </c>
      <c r="W40">
        <f t="shared" si="4"/>
        <v>9.1890915902948955E-2</v>
      </c>
      <c r="X40">
        <f t="shared" si="5"/>
        <v>3.4459093463605858E-2</v>
      </c>
      <c r="Y40">
        <f t="shared" si="6"/>
        <v>5.7431822439343097E-3</v>
      </c>
    </row>
    <row r="41" spans="1:25" ht="14.25" customHeight="1" thickBot="1">
      <c r="A41" s="55"/>
      <c r="B41" s="31">
        <v>37</v>
      </c>
      <c r="C41" s="32">
        <v>1</v>
      </c>
      <c r="D41" s="33">
        <v>5.5</v>
      </c>
      <c r="E41" s="32">
        <v>3.5</v>
      </c>
      <c r="F41" s="32">
        <v>1.3</v>
      </c>
      <c r="G41" s="32">
        <v>0.2</v>
      </c>
      <c r="H41" s="34">
        <v>0</v>
      </c>
      <c r="J41" s="31">
        <f t="shared" si="14"/>
        <v>0.36140026294782535</v>
      </c>
      <c r="K41" s="32">
        <f t="shared" si="13"/>
        <v>-0.19767397434042117</v>
      </c>
      <c r="L41" s="32">
        <f t="shared" si="7"/>
        <v>2.876171296294526E-2</v>
      </c>
      <c r="M41" s="32">
        <f t="shared" si="7"/>
        <v>0.30238383123425389</v>
      </c>
      <c r="N41" s="32">
        <f t="shared" si="7"/>
        <v>0.47228005258956501</v>
      </c>
      <c r="O41" s="32">
        <f t="shared" si="8"/>
        <v>-0.13758560943173964</v>
      </c>
      <c r="P41" s="32">
        <f t="shared" si="9"/>
        <v>0.46565775487703737</v>
      </c>
      <c r="Q41" s="29">
        <f t="shared" si="10"/>
        <v>0</v>
      </c>
      <c r="R41" s="29">
        <f t="shared" si="1"/>
        <v>0.46565775487703737</v>
      </c>
      <c r="S41" s="30">
        <f t="shared" si="2"/>
        <v>0.21683714467712301</v>
      </c>
      <c r="U41">
        <f t="shared" si="11"/>
        <v>0.23173049342565319</v>
      </c>
      <c r="V41">
        <f t="shared" si="3"/>
        <v>0.12745177138410926</v>
      </c>
      <c r="W41">
        <f t="shared" si="4"/>
        <v>8.1105672698978629E-2</v>
      </c>
      <c r="X41">
        <f t="shared" si="5"/>
        <v>3.0124964145334918E-2</v>
      </c>
      <c r="Y41">
        <f t="shared" si="6"/>
        <v>4.634609868513064E-3</v>
      </c>
    </row>
    <row r="42" spans="1:25" ht="14.25" customHeight="1" thickBot="1">
      <c r="A42" s="55"/>
      <c r="B42" s="31">
        <v>38</v>
      </c>
      <c r="C42" s="32">
        <v>1</v>
      </c>
      <c r="D42" s="33">
        <v>4.9000000000000004</v>
      </c>
      <c r="E42" s="32">
        <v>3.1</v>
      </c>
      <c r="F42" s="32">
        <v>1.5</v>
      </c>
      <c r="G42" s="32">
        <v>0.2</v>
      </c>
      <c r="H42" s="34">
        <v>0</v>
      </c>
      <c r="J42" s="31">
        <f t="shared" si="14"/>
        <v>0.33822721360526004</v>
      </c>
      <c r="K42" s="32">
        <f t="shared" si="13"/>
        <v>-0.32512574572453046</v>
      </c>
      <c r="L42" s="32">
        <f>L41-W41</f>
        <v>-5.2343959736033369E-2</v>
      </c>
      <c r="M42" s="32">
        <f t="shared" si="7"/>
        <v>0.27225886708891894</v>
      </c>
      <c r="N42" s="32">
        <f t="shared" si="7"/>
        <v>0.46764544272105196</v>
      </c>
      <c r="O42" s="32">
        <f t="shared" si="8"/>
        <v>-0.91523782644905416</v>
      </c>
      <c r="P42" s="32">
        <f t="shared" si="9"/>
        <v>0.28592921284502987</v>
      </c>
      <c r="Q42" s="29">
        <f t="shared" si="10"/>
        <v>0</v>
      </c>
      <c r="R42" s="29">
        <f t="shared" si="1"/>
        <v>0.28592921284502987</v>
      </c>
      <c r="S42" s="30">
        <f t="shared" si="2"/>
        <v>8.1755514758178396E-2</v>
      </c>
      <c r="U42">
        <f t="shared" si="11"/>
        <v>0.11675844955526443</v>
      </c>
      <c r="V42">
        <f t="shared" si="3"/>
        <v>5.7211640282079576E-2</v>
      </c>
      <c r="W42">
        <f t="shared" si="4"/>
        <v>3.6195119362131975E-2</v>
      </c>
      <c r="X42">
        <f t="shared" si="5"/>
        <v>1.7513767433289668E-2</v>
      </c>
      <c r="Y42">
        <f t="shared" si="6"/>
        <v>2.3351689911052889E-3</v>
      </c>
    </row>
    <row r="43" spans="1:25" ht="14.25" customHeight="1" thickBot="1">
      <c r="A43" s="55"/>
      <c r="B43" s="31">
        <v>39</v>
      </c>
      <c r="C43" s="32">
        <v>1</v>
      </c>
      <c r="D43" s="33">
        <v>4.4000000000000004</v>
      </c>
      <c r="E43" s="32">
        <v>3</v>
      </c>
      <c r="F43" s="32">
        <v>1.3</v>
      </c>
      <c r="G43" s="32">
        <v>0.2</v>
      </c>
      <c r="H43" s="34">
        <v>0</v>
      </c>
      <c r="J43" s="31">
        <f t="shared" si="14"/>
        <v>0.32655136864973361</v>
      </c>
      <c r="K43" s="32">
        <f t="shared" si="13"/>
        <v>-0.38233738600661005</v>
      </c>
      <c r="L43" s="32">
        <f t="shared" si="7"/>
        <v>-8.8539079098165344E-2</v>
      </c>
      <c r="M43" s="32">
        <f t="shared" si="7"/>
        <v>0.2547450996556293</v>
      </c>
      <c r="N43" s="32">
        <f t="shared" si="7"/>
        <v>0.46531027372994666</v>
      </c>
      <c r="O43" s="32">
        <f t="shared" si="8"/>
        <v>-1.1971196827755393</v>
      </c>
      <c r="P43" s="32">
        <f t="shared" si="9"/>
        <v>0.23198800517750509</v>
      </c>
      <c r="Q43" s="29">
        <f t="shared" si="10"/>
        <v>0</v>
      </c>
      <c r="R43" s="29">
        <f t="shared" si="1"/>
        <v>0.23198800517750509</v>
      </c>
      <c r="S43" s="30">
        <f t="shared" si="2"/>
        <v>5.3818434546238129E-2</v>
      </c>
      <c r="U43">
        <f t="shared" si="11"/>
        <v>8.2666406548160445E-2</v>
      </c>
      <c r="V43">
        <f t="shared" si="3"/>
        <v>3.6373218881190605E-2</v>
      </c>
      <c r="W43">
        <f t="shared" si="4"/>
        <v>2.4799921964448135E-2</v>
      </c>
      <c r="X43">
        <f t="shared" si="5"/>
        <v>1.0746632851260859E-2</v>
      </c>
      <c r="Y43">
        <f t="shared" si="6"/>
        <v>1.6533281309632092E-3</v>
      </c>
    </row>
    <row r="44" spans="1:25" ht="14.25" customHeight="1" thickBot="1">
      <c r="A44" s="55"/>
      <c r="B44" s="31">
        <v>40</v>
      </c>
      <c r="C44" s="32">
        <v>1</v>
      </c>
      <c r="D44" s="33">
        <v>5.0999999999999996</v>
      </c>
      <c r="E44" s="32">
        <v>3.4</v>
      </c>
      <c r="F44" s="32">
        <v>1.5</v>
      </c>
      <c r="G44" s="32">
        <v>0.2</v>
      </c>
      <c r="H44" s="34">
        <v>0</v>
      </c>
      <c r="J44" s="31">
        <f t="shared" si="14"/>
        <v>0.31828472799491758</v>
      </c>
      <c r="K44" s="32">
        <f t="shared" si="13"/>
        <v>-0.41871060488780065</v>
      </c>
      <c r="L44" s="32">
        <f t="shared" si="7"/>
        <v>-0.11333900106261348</v>
      </c>
      <c r="M44" s="32">
        <f t="shared" si="7"/>
        <v>0.24399846680436843</v>
      </c>
      <c r="N44" s="32">
        <f t="shared" si="7"/>
        <v>0.46365694559898346</v>
      </c>
      <c r="O44" s="32">
        <f t="shared" si="8"/>
        <v>-1.7437628712194022</v>
      </c>
      <c r="P44" s="32">
        <f t="shared" si="9"/>
        <v>0.14883561039937082</v>
      </c>
      <c r="Q44" s="29">
        <f t="shared" si="10"/>
        <v>0</v>
      </c>
      <c r="R44" s="29">
        <f t="shared" si="1"/>
        <v>0.14883561039937082</v>
      </c>
      <c r="S44" s="30">
        <f t="shared" si="2"/>
        <v>2.2152038922953299E-2</v>
      </c>
      <c r="U44">
        <f t="shared" si="11"/>
        <v>3.7710053376529842E-2</v>
      </c>
      <c r="V44">
        <f t="shared" si="3"/>
        <v>1.9232127222030219E-2</v>
      </c>
      <c r="W44">
        <f t="shared" si="4"/>
        <v>1.2821418148020148E-2</v>
      </c>
      <c r="X44">
        <f t="shared" si="5"/>
        <v>5.6565080064794769E-3</v>
      </c>
      <c r="Y44">
        <f t="shared" si="6"/>
        <v>7.5420106753059692E-4</v>
      </c>
    </row>
    <row r="45" spans="1:25" ht="14.25" customHeight="1" thickBot="1">
      <c r="A45" s="55"/>
      <c r="B45" s="31">
        <v>41</v>
      </c>
      <c r="C45" s="32">
        <v>1</v>
      </c>
      <c r="D45" s="33">
        <v>5</v>
      </c>
      <c r="E45" s="32">
        <v>3.5</v>
      </c>
      <c r="F45" s="32">
        <v>1.3</v>
      </c>
      <c r="G45" s="32">
        <v>0.2</v>
      </c>
      <c r="H45" s="34">
        <v>0</v>
      </c>
      <c r="J45" s="31">
        <f t="shared" si="14"/>
        <v>0.31451372265726457</v>
      </c>
      <c r="K45" s="32">
        <f t="shared" si="13"/>
        <v>-0.43794273210983087</v>
      </c>
      <c r="L45" s="32">
        <f t="shared" si="7"/>
        <v>-0.12616041921063362</v>
      </c>
      <c r="M45" s="32">
        <f t="shared" si="7"/>
        <v>0.23834195879788894</v>
      </c>
      <c r="N45" s="32">
        <f t="shared" si="7"/>
        <v>0.46290274453145286</v>
      </c>
      <c r="O45" s="32">
        <f t="shared" si="8"/>
        <v>-1.9143363097855617</v>
      </c>
      <c r="P45" s="32">
        <f t="shared" si="9"/>
        <v>0.12849447359983984</v>
      </c>
      <c r="Q45" s="29">
        <f t="shared" si="10"/>
        <v>0</v>
      </c>
      <c r="R45" s="29">
        <f t="shared" si="1"/>
        <v>0.12849447359983984</v>
      </c>
      <c r="S45" s="30">
        <f t="shared" si="2"/>
        <v>1.6510829745699937E-2</v>
      </c>
      <c r="U45">
        <f t="shared" si="11"/>
        <v>2.8778558737659291E-2</v>
      </c>
      <c r="V45">
        <f t="shared" si="3"/>
        <v>1.4389279368829647E-2</v>
      </c>
      <c r="W45">
        <f t="shared" si="4"/>
        <v>1.0072495558180752E-2</v>
      </c>
      <c r="X45">
        <f t="shared" si="5"/>
        <v>3.7412126358957083E-3</v>
      </c>
      <c r="Y45">
        <f t="shared" si="6"/>
        <v>5.7557117475318586E-4</v>
      </c>
    </row>
    <row r="46" spans="1:25" ht="14.25" customHeight="1" thickBot="1">
      <c r="A46" s="55"/>
      <c r="B46" s="31">
        <v>42</v>
      </c>
      <c r="C46" s="32">
        <v>1</v>
      </c>
      <c r="D46" s="33">
        <v>4.5</v>
      </c>
      <c r="E46" s="32">
        <v>2.2999999999999998</v>
      </c>
      <c r="F46" s="32">
        <v>1.3</v>
      </c>
      <c r="G46" s="32">
        <v>0.2</v>
      </c>
      <c r="H46" s="34">
        <v>0</v>
      </c>
      <c r="J46" s="31">
        <f t="shared" si="14"/>
        <v>0.31163586678349864</v>
      </c>
      <c r="K46" s="32">
        <f t="shared" si="13"/>
        <v>-0.45233201147866053</v>
      </c>
      <c r="L46" s="32">
        <f t="shared" si="7"/>
        <v>-0.13623291476881438</v>
      </c>
      <c r="M46" s="32">
        <f t="shared" si="7"/>
        <v>0.23460074616199322</v>
      </c>
      <c r="N46" s="32">
        <f t="shared" si="7"/>
        <v>0.46232717335669965</v>
      </c>
      <c r="O46" s="32">
        <f t="shared" si="8"/>
        <v>-1.6397474841568158</v>
      </c>
      <c r="P46" s="32">
        <f t="shared" si="9"/>
        <v>0.16249942538206044</v>
      </c>
      <c r="Q46" s="29">
        <f t="shared" si="10"/>
        <v>0</v>
      </c>
      <c r="R46" s="29">
        <f t="shared" si="1"/>
        <v>0.16249942538206044</v>
      </c>
      <c r="S46" s="30">
        <f t="shared" si="2"/>
        <v>2.6406063249499831E-2</v>
      </c>
      <c r="U46">
        <f t="shared" si="11"/>
        <v>4.4230186289707533E-2</v>
      </c>
      <c r="V46">
        <f t="shared" si="3"/>
        <v>1.9903583830368391E-2</v>
      </c>
      <c r="W46">
        <f t="shared" si="4"/>
        <v>1.0172942846632733E-2</v>
      </c>
      <c r="X46">
        <f t="shared" si="5"/>
        <v>5.7499242176619805E-3</v>
      </c>
      <c r="Y46">
        <f t="shared" si="6"/>
        <v>8.8460372579415077E-4</v>
      </c>
    </row>
    <row r="47" spans="1:25" ht="14.25" customHeight="1" thickBot="1">
      <c r="A47" s="55"/>
      <c r="B47" s="31">
        <v>43</v>
      </c>
      <c r="C47" s="32">
        <v>1</v>
      </c>
      <c r="D47" s="33">
        <v>4.4000000000000004</v>
      </c>
      <c r="E47" s="32">
        <v>3.2</v>
      </c>
      <c r="F47" s="32">
        <v>1.3</v>
      </c>
      <c r="G47" s="32">
        <v>0.2</v>
      </c>
      <c r="H47" s="34">
        <v>0</v>
      </c>
      <c r="J47" s="31">
        <f t="shared" si="14"/>
        <v>0.30721284815452787</v>
      </c>
      <c r="K47" s="32">
        <f t="shared" si="13"/>
        <v>-0.47223559530902892</v>
      </c>
      <c r="L47" s="32">
        <f t="shared" si="7"/>
        <v>-0.14640585761544711</v>
      </c>
      <c r="M47" s="32">
        <f t="shared" si="7"/>
        <v>0.22885082194433123</v>
      </c>
      <c r="N47" s="32">
        <f t="shared" si="7"/>
        <v>0.46144256963090552</v>
      </c>
      <c r="O47" s="32">
        <f t="shared" si="8"/>
        <v>-1.849327933120819</v>
      </c>
      <c r="P47" s="32">
        <f t="shared" si="9"/>
        <v>0.13595182466983299</v>
      </c>
      <c r="Q47" s="29">
        <f t="shared" si="10"/>
        <v>0</v>
      </c>
      <c r="R47" s="29">
        <f t="shared" si="1"/>
        <v>0.13595182466983299</v>
      </c>
      <c r="S47" s="30">
        <f t="shared" si="2"/>
        <v>1.848289863105701E-2</v>
      </c>
      <c r="U47">
        <f t="shared" si="11"/>
        <v>3.1940229673954504E-2</v>
      </c>
      <c r="V47">
        <f t="shared" si="3"/>
        <v>1.4053701056539983E-2</v>
      </c>
      <c r="W47">
        <f t="shared" si="4"/>
        <v>1.0220873495665443E-2</v>
      </c>
      <c r="X47">
        <f t="shared" si="5"/>
        <v>4.152229857614086E-3</v>
      </c>
      <c r="Y47">
        <f t="shared" si="6"/>
        <v>6.3880459347909018E-4</v>
      </c>
    </row>
    <row r="48" spans="1:25" ht="14.25" customHeight="1" thickBot="1">
      <c r="A48" s="55"/>
      <c r="B48" s="31">
        <v>44</v>
      </c>
      <c r="C48" s="32">
        <v>1</v>
      </c>
      <c r="D48" s="33">
        <v>5</v>
      </c>
      <c r="E48" s="32">
        <v>3.5</v>
      </c>
      <c r="F48" s="32">
        <v>1.6</v>
      </c>
      <c r="G48" s="32">
        <v>0.2</v>
      </c>
      <c r="H48" s="34">
        <v>0</v>
      </c>
      <c r="J48" s="31">
        <f t="shared" si="14"/>
        <v>0.30401882518713241</v>
      </c>
      <c r="K48" s="32">
        <f t="shared" si="13"/>
        <v>-0.48628929636556889</v>
      </c>
      <c r="L48" s="32">
        <f t="shared" si="7"/>
        <v>-0.15662673111111255</v>
      </c>
      <c r="M48" s="32">
        <f t="shared" si="7"/>
        <v>0.22469859208671714</v>
      </c>
      <c r="N48" s="32">
        <f t="shared" si="7"/>
        <v>0.46080376503742643</v>
      </c>
      <c r="O48" s="32">
        <f t="shared" si="8"/>
        <v>-2.2239427151833731</v>
      </c>
      <c r="P48" s="32">
        <f t="shared" si="9"/>
        <v>9.7620934795310726E-2</v>
      </c>
      <c r="Q48" s="29">
        <f t="shared" si="10"/>
        <v>0</v>
      </c>
      <c r="R48" s="29">
        <f t="shared" si="1"/>
        <v>9.7620934795310726E-2</v>
      </c>
      <c r="S48" s="30">
        <f t="shared" si="2"/>
        <v>9.5298469103103078E-3</v>
      </c>
      <c r="U48">
        <f t="shared" si="11"/>
        <v>1.7199068692939225E-2</v>
      </c>
      <c r="V48">
        <f t="shared" si="3"/>
        <v>8.5995343464696124E-3</v>
      </c>
      <c r="W48">
        <f t="shared" si="4"/>
        <v>6.0196740425287297E-3</v>
      </c>
      <c r="X48">
        <f t="shared" si="5"/>
        <v>2.7518509908702766E-3</v>
      </c>
      <c r="Y48">
        <f t="shared" si="6"/>
        <v>3.4398137385878457E-4</v>
      </c>
    </row>
    <row r="49" spans="1:25" ht="14.25" customHeight="1" thickBot="1">
      <c r="A49" s="55"/>
      <c r="B49" s="31">
        <v>45</v>
      </c>
      <c r="C49" s="32">
        <v>1</v>
      </c>
      <c r="D49" s="33">
        <v>5.0999999999999996</v>
      </c>
      <c r="E49" s="32">
        <v>3.8</v>
      </c>
      <c r="F49" s="32">
        <v>1.9</v>
      </c>
      <c r="G49" s="32">
        <v>0.2</v>
      </c>
      <c r="H49" s="34">
        <v>0</v>
      </c>
      <c r="J49" s="31">
        <f t="shared" si="14"/>
        <v>0.30229891831783851</v>
      </c>
      <c r="K49" s="32">
        <f t="shared" si="13"/>
        <v>-0.49488883071203849</v>
      </c>
      <c r="L49" s="32">
        <f t="shared" si="7"/>
        <v>-0.16264640515364129</v>
      </c>
      <c r="M49" s="32">
        <f t="shared" si="7"/>
        <v>0.22194674109584686</v>
      </c>
      <c r="N49" s="32">
        <f t="shared" si="7"/>
        <v>0.46045978366356766</v>
      </c>
      <c r="O49" s="32">
        <f t="shared" si="8"/>
        <v>-2.3258996930825719</v>
      </c>
      <c r="P49" s="32">
        <f t="shared" si="9"/>
        <v>8.9000554131542675E-2</v>
      </c>
      <c r="Q49" s="29">
        <f t="shared" si="10"/>
        <v>0</v>
      </c>
      <c r="R49" s="29">
        <f t="shared" si="1"/>
        <v>8.9000554131542675E-2</v>
      </c>
      <c r="S49" s="30">
        <f t="shared" si="2"/>
        <v>7.9210986357216573E-3</v>
      </c>
      <c r="U49">
        <f t="shared" si="11"/>
        <v>1.4432232935623648E-2</v>
      </c>
      <c r="V49">
        <f t="shared" si="3"/>
        <v>7.3604387971680611E-3</v>
      </c>
      <c r="W49">
        <f t="shared" si="4"/>
        <v>5.484248515536987E-3</v>
      </c>
      <c r="X49">
        <f t="shared" si="5"/>
        <v>2.7421242577684935E-3</v>
      </c>
      <c r="Y49">
        <f t="shared" si="6"/>
        <v>2.8864465871247298E-4</v>
      </c>
    </row>
    <row r="50" spans="1:25" ht="14.25" customHeight="1" thickBot="1">
      <c r="A50" s="55"/>
      <c r="B50" s="31">
        <v>46</v>
      </c>
      <c r="C50" s="32">
        <v>1</v>
      </c>
      <c r="D50" s="33">
        <v>4.8</v>
      </c>
      <c r="E50" s="32">
        <v>3</v>
      </c>
      <c r="F50" s="32">
        <v>1.4</v>
      </c>
      <c r="G50" s="32">
        <v>0.2</v>
      </c>
      <c r="H50" s="34">
        <v>0</v>
      </c>
      <c r="J50" s="31">
        <f t="shared" si="14"/>
        <v>0.30085569502427612</v>
      </c>
      <c r="K50" s="32">
        <f t="shared" si="13"/>
        <v>-0.50224926950920656</v>
      </c>
      <c r="L50" s="32">
        <f t="shared" si="7"/>
        <v>-0.16813065366917829</v>
      </c>
      <c r="M50" s="32">
        <f t="shared" si="7"/>
        <v>0.21920461683807838</v>
      </c>
      <c r="N50" s="32">
        <f t="shared" si="7"/>
        <v>0.46017113900485518</v>
      </c>
      <c r="O50" s="32">
        <f t="shared" si="8"/>
        <v>-2.2154120682531691</v>
      </c>
      <c r="P50" s="32">
        <f t="shared" si="9"/>
        <v>9.8374992534618511E-2</v>
      </c>
      <c r="Q50" s="29">
        <f t="shared" si="10"/>
        <v>0</v>
      </c>
      <c r="R50" s="29">
        <f t="shared" si="1"/>
        <v>9.8374992534618511E-2</v>
      </c>
      <c r="S50" s="30">
        <f t="shared" si="2"/>
        <v>9.677639156186248E-3</v>
      </c>
      <c r="U50">
        <f t="shared" si="11"/>
        <v>1.745120295288739E-2</v>
      </c>
      <c r="V50">
        <f t="shared" si="3"/>
        <v>8.3765774173859466E-3</v>
      </c>
      <c r="W50">
        <f t="shared" si="4"/>
        <v>5.2353608858662169E-3</v>
      </c>
      <c r="X50">
        <f t="shared" si="5"/>
        <v>2.4431684134042344E-3</v>
      </c>
      <c r="Y50">
        <f t="shared" si="6"/>
        <v>3.4902405905774781E-4</v>
      </c>
    </row>
    <row r="51" spans="1:25" ht="14.25" customHeight="1" thickBot="1">
      <c r="A51" s="55"/>
      <c r="B51" s="31">
        <v>47</v>
      </c>
      <c r="C51" s="32">
        <v>1</v>
      </c>
      <c r="D51" s="33">
        <v>5.0999999999999996</v>
      </c>
      <c r="E51" s="32">
        <v>3.8</v>
      </c>
      <c r="F51" s="32">
        <v>1.6</v>
      </c>
      <c r="G51" s="32">
        <v>0.2</v>
      </c>
      <c r="H51" s="34">
        <v>0</v>
      </c>
      <c r="J51" s="31">
        <f t="shared" si="14"/>
        <v>0.29911057472898739</v>
      </c>
      <c r="K51" s="32">
        <f t="shared" si="13"/>
        <v>-0.51062584692659252</v>
      </c>
      <c r="L51" s="32">
        <f t="shared" si="7"/>
        <v>-0.1733660145550445</v>
      </c>
      <c r="M51" s="32">
        <f t="shared" si="7"/>
        <v>0.21676144842467415</v>
      </c>
      <c r="N51" s="32">
        <f t="shared" si="7"/>
        <v>0.45982211494579744</v>
      </c>
      <c r="O51" s="32">
        <f t="shared" si="8"/>
        <v>-2.5250893594371653</v>
      </c>
      <c r="P51" s="32">
        <f t="shared" si="9"/>
        <v>7.4117932713739065E-2</v>
      </c>
      <c r="Q51" s="29">
        <f t="shared" si="10"/>
        <v>0</v>
      </c>
      <c r="R51" s="29">
        <f t="shared" si="1"/>
        <v>7.4117932713739065E-2</v>
      </c>
      <c r="S51" s="30">
        <f t="shared" si="2"/>
        <v>5.4934679497583511E-3</v>
      </c>
      <c r="U51">
        <f t="shared" si="11"/>
        <v>1.0172606923786159E-2</v>
      </c>
      <c r="V51">
        <f t="shared" si="3"/>
        <v>5.1880295311309407E-3</v>
      </c>
      <c r="W51">
        <f t="shared" si="4"/>
        <v>3.8655906310387403E-3</v>
      </c>
      <c r="X51">
        <f t="shared" si="5"/>
        <v>1.6276171078057856E-3</v>
      </c>
      <c r="Y51">
        <f t="shared" si="6"/>
        <v>2.034521384757232E-4</v>
      </c>
    </row>
    <row r="52" spans="1:25" ht="14.25" customHeight="1" thickBot="1">
      <c r="A52" s="55"/>
      <c r="B52" s="31">
        <v>48</v>
      </c>
      <c r="C52" s="32">
        <v>1</v>
      </c>
      <c r="D52" s="33">
        <v>4.5999999999999996</v>
      </c>
      <c r="E52" s="32">
        <v>3.2</v>
      </c>
      <c r="F52" s="32">
        <v>1.4</v>
      </c>
      <c r="G52" s="32">
        <v>0.2</v>
      </c>
      <c r="H52" s="34">
        <v>0</v>
      </c>
      <c r="J52" s="31">
        <f t="shared" si="14"/>
        <v>0.29809331403660877</v>
      </c>
      <c r="K52" s="32">
        <f t="shared" si="13"/>
        <v>-0.51581387645772347</v>
      </c>
      <c r="L52" s="32">
        <f t="shared" si="7"/>
        <v>-0.17723160518608325</v>
      </c>
      <c r="M52" s="32">
        <f t="shared" si="7"/>
        <v>0.21513383131686836</v>
      </c>
      <c r="N52" s="32">
        <f t="shared" si="7"/>
        <v>0.45961866280732172</v>
      </c>
      <c r="O52" s="32">
        <f t="shared" si="8"/>
        <v>-2.2486805578593052</v>
      </c>
      <c r="P52" s="32">
        <f t="shared" si="9"/>
        <v>9.5463338047807142E-2</v>
      </c>
      <c r="Q52" s="29">
        <f t="shared" si="10"/>
        <v>0</v>
      </c>
      <c r="R52" s="29">
        <f t="shared" si="1"/>
        <v>9.5463338047807142E-2</v>
      </c>
      <c r="S52" s="30">
        <f t="shared" si="2"/>
        <v>9.1132489112299032E-3</v>
      </c>
      <c r="U52">
        <f t="shared" si="11"/>
        <v>1.6486535499406704E-2</v>
      </c>
      <c r="V52">
        <f t="shared" si="3"/>
        <v>7.5838063297270835E-3</v>
      </c>
      <c r="W52">
        <f t="shared" si="4"/>
        <v>5.275691359810146E-3</v>
      </c>
      <c r="X52">
        <f t="shared" si="5"/>
        <v>2.3081149699169384E-3</v>
      </c>
      <c r="Y52">
        <f t="shared" si="6"/>
        <v>3.2973070998813412E-4</v>
      </c>
    </row>
    <row r="53" spans="1:25" ht="14.25" customHeight="1" thickBot="1">
      <c r="A53" s="55"/>
      <c r="B53" s="31">
        <v>49</v>
      </c>
      <c r="C53" s="32">
        <v>1</v>
      </c>
      <c r="D53" s="33">
        <v>5.3</v>
      </c>
      <c r="E53" s="32">
        <v>3.7</v>
      </c>
      <c r="F53" s="32">
        <v>1.5</v>
      </c>
      <c r="G53" s="32">
        <v>0.2</v>
      </c>
      <c r="H53" s="34">
        <v>0</v>
      </c>
      <c r="J53" s="31">
        <f t="shared" si="14"/>
        <v>0.29644466048666812</v>
      </c>
      <c r="K53" s="32">
        <f t="shared" si="13"/>
        <v>-0.52339768278745058</v>
      </c>
      <c r="L53" s="32">
        <f t="shared" si="7"/>
        <v>-0.1825072965458934</v>
      </c>
      <c r="M53" s="32">
        <f t="shared" si="7"/>
        <v>0.21282571634695141</v>
      </c>
      <c r="N53" s="32">
        <f t="shared" si="7"/>
        <v>0.45928893209733357</v>
      </c>
      <c r="O53" s="32">
        <f t="shared" si="8"/>
        <v>-2.7417436945667317</v>
      </c>
      <c r="P53" s="32">
        <f t="shared" si="9"/>
        <v>6.0554632380101468E-2</v>
      </c>
      <c r="Q53" s="29">
        <f t="shared" si="10"/>
        <v>0</v>
      </c>
      <c r="R53" s="29">
        <f t="shared" si="1"/>
        <v>6.0554632380101468E-2</v>
      </c>
      <c r="S53" s="30">
        <f t="shared" si="2"/>
        <v>3.6668635026892334E-3</v>
      </c>
      <c r="U53">
        <f t="shared" si="11"/>
        <v>6.8896358625917505E-3</v>
      </c>
      <c r="V53">
        <f t="shared" si="3"/>
        <v>3.651507007173628E-3</v>
      </c>
      <c r="W53">
        <f t="shared" si="4"/>
        <v>2.5491652691589481E-3</v>
      </c>
      <c r="X53">
        <f t="shared" si="5"/>
        <v>1.0334453793887626E-3</v>
      </c>
      <c r="Y53">
        <f t="shared" si="6"/>
        <v>1.3779271725183502E-4</v>
      </c>
    </row>
    <row r="54" spans="1:25" ht="14.25" customHeight="1" thickBot="1">
      <c r="A54" s="55"/>
      <c r="B54" s="31">
        <v>50</v>
      </c>
      <c r="C54" s="32">
        <v>1</v>
      </c>
      <c r="D54" s="33">
        <v>5</v>
      </c>
      <c r="E54" s="32">
        <v>3.3</v>
      </c>
      <c r="F54" s="32">
        <v>1.4</v>
      </c>
      <c r="G54" s="32">
        <v>0.2</v>
      </c>
      <c r="H54" s="34">
        <v>0</v>
      </c>
      <c r="J54" s="31">
        <f t="shared" si="14"/>
        <v>0.29575569690040893</v>
      </c>
      <c r="K54" s="32">
        <f t="shared" si="13"/>
        <v>-0.52704918979462423</v>
      </c>
      <c r="L54" s="32">
        <f t="shared" si="7"/>
        <v>-0.18505646181505234</v>
      </c>
      <c r="M54" s="32">
        <f t="shared" si="7"/>
        <v>0.21179227096756265</v>
      </c>
      <c r="N54" s="32">
        <f t="shared" si="7"/>
        <v>0.45915113938008173</v>
      </c>
      <c r="O54" s="32">
        <f t="shared" si="8"/>
        <v>-2.5618371688317811</v>
      </c>
      <c r="P54" s="32">
        <f t="shared" si="9"/>
        <v>7.1635267626542223E-2</v>
      </c>
      <c r="Q54" s="29">
        <f t="shared" si="10"/>
        <v>0</v>
      </c>
      <c r="R54" s="29">
        <f t="shared" si="1"/>
        <v>7.1635267626542223E-2</v>
      </c>
      <c r="S54" s="30">
        <f t="shared" si="2"/>
        <v>5.1316115679263287E-3</v>
      </c>
      <c r="U54">
        <f t="shared" si="11"/>
        <v>9.5280143998049318E-3</v>
      </c>
      <c r="V54">
        <f t="shared" si="3"/>
        <v>4.7640071999024659E-3</v>
      </c>
      <c r="W54">
        <f t="shared" si="4"/>
        <v>3.1442447519356275E-3</v>
      </c>
      <c r="X54">
        <f t="shared" si="5"/>
        <v>1.3339220159726904E-3</v>
      </c>
      <c r="Y54">
        <f t="shared" si="6"/>
        <v>1.9056028799609864E-4</v>
      </c>
    </row>
    <row r="55" spans="1:25" ht="14.25" customHeight="1" thickBot="1">
      <c r="A55" s="55"/>
      <c r="B55" s="31">
        <v>51</v>
      </c>
      <c r="C55" s="32">
        <v>1</v>
      </c>
      <c r="D55" s="33">
        <v>7</v>
      </c>
      <c r="E55" s="32">
        <v>3.2</v>
      </c>
      <c r="F55" s="32">
        <v>4.7</v>
      </c>
      <c r="G55" s="32">
        <v>0.2</v>
      </c>
      <c r="H55" s="34">
        <v>1</v>
      </c>
      <c r="J55" s="31">
        <f t="shared" si="14"/>
        <v>0.29480289546042843</v>
      </c>
      <c r="K55" s="32">
        <f t="shared" si="13"/>
        <v>-0.53181319699452667</v>
      </c>
      <c r="L55" s="32">
        <f t="shared" si="7"/>
        <v>-0.18820070656698795</v>
      </c>
      <c r="M55" s="32">
        <f t="shared" si="7"/>
        <v>0.21045834895158996</v>
      </c>
      <c r="N55" s="32">
        <f t="shared" si="7"/>
        <v>0.45896057909208565</v>
      </c>
      <c r="O55" s="32">
        <f t="shared" si="8"/>
        <v>-2.9491853886247297</v>
      </c>
      <c r="P55" s="32">
        <f t="shared" si="9"/>
        <v>4.9775026490466001E-2</v>
      </c>
      <c r="Q55" s="29">
        <f t="shared" si="10"/>
        <v>0</v>
      </c>
      <c r="R55" s="29">
        <f t="shared" si="1"/>
        <v>-0.95022497350953405</v>
      </c>
      <c r="S55" s="30">
        <f t="shared" si="2"/>
        <v>0.90292750028119473</v>
      </c>
      <c r="U55">
        <f t="shared" si="11"/>
        <v>-8.9886480490933438E-2</v>
      </c>
      <c r="V55">
        <f t="shared" si="3"/>
        <v>-6.292053634365341E-2</v>
      </c>
      <c r="W55">
        <f t="shared" si="4"/>
        <v>-2.8763673757098703E-2</v>
      </c>
      <c r="X55">
        <f t="shared" si="5"/>
        <v>-4.224664583073872E-2</v>
      </c>
      <c r="Y55">
        <f t="shared" si="6"/>
        <v>-1.7977296098186689E-3</v>
      </c>
    </row>
    <row r="56" spans="1:25" ht="14.25" customHeight="1" thickBot="1">
      <c r="A56" s="55"/>
      <c r="B56" s="31">
        <v>52</v>
      </c>
      <c r="C56" s="32">
        <v>1</v>
      </c>
      <c r="D56" s="33">
        <v>6.4</v>
      </c>
      <c r="E56" s="32">
        <v>3.2</v>
      </c>
      <c r="F56" s="32">
        <v>4.5</v>
      </c>
      <c r="G56" s="32">
        <v>0.2</v>
      </c>
      <c r="H56" s="34">
        <v>1</v>
      </c>
      <c r="J56" s="31">
        <f t="shared" si="14"/>
        <v>0.30379154350952176</v>
      </c>
      <c r="K56" s="32">
        <f t="shared" si="13"/>
        <v>-0.46889266065087326</v>
      </c>
      <c r="L56" s="32">
        <f t="shared" si="7"/>
        <v>-0.15943703280988925</v>
      </c>
      <c r="M56" s="32">
        <f t="shared" si="7"/>
        <v>0.25270499478232866</v>
      </c>
      <c r="N56" s="32">
        <f t="shared" si="7"/>
        <v>0.46075830870190432</v>
      </c>
      <c r="O56" s="32">
        <f t="shared" si="8"/>
        <v>-1.9779958513868536</v>
      </c>
      <c r="P56" s="32">
        <f t="shared" si="9"/>
        <v>0.12153264348384724</v>
      </c>
      <c r="Q56" s="29">
        <f t="shared" si="10"/>
        <v>0</v>
      </c>
      <c r="R56" s="29">
        <f t="shared" si="1"/>
        <v>-0.87846735651615271</v>
      </c>
      <c r="S56" s="30">
        <f t="shared" si="2"/>
        <v>0.77170489646447737</v>
      </c>
      <c r="U56">
        <f t="shared" si="11"/>
        <v>-0.18757467211351314</v>
      </c>
      <c r="V56">
        <f t="shared" si="3"/>
        <v>-0.12004779015264842</v>
      </c>
      <c r="W56">
        <f t="shared" si="4"/>
        <v>-6.0023895076324212E-2</v>
      </c>
      <c r="X56">
        <f t="shared" si="5"/>
        <v>-8.4408602451080922E-2</v>
      </c>
      <c r="Y56">
        <f t="shared" si="6"/>
        <v>-3.7514934422702632E-3</v>
      </c>
    </row>
    <row r="57" spans="1:25" ht="14.25" customHeight="1" thickBot="1">
      <c r="A57" s="55"/>
      <c r="B57" s="31">
        <v>53</v>
      </c>
      <c r="C57" s="32">
        <v>1</v>
      </c>
      <c r="D57" s="33">
        <v>6.9</v>
      </c>
      <c r="E57" s="32">
        <v>3.1</v>
      </c>
      <c r="F57" s="32">
        <v>4.9000000000000004</v>
      </c>
      <c r="G57" s="32">
        <v>0.2</v>
      </c>
      <c r="H57" s="34">
        <v>1</v>
      </c>
      <c r="J57" s="31">
        <f t="shared" si="14"/>
        <v>0.32254901072087305</v>
      </c>
      <c r="K57" s="32">
        <f t="shared" si="13"/>
        <v>-0.34884487049822482</v>
      </c>
      <c r="L57" s="32">
        <f t="shared" si="7"/>
        <v>-9.9413137733565027E-2</v>
      </c>
      <c r="M57" s="32">
        <f t="shared" si="7"/>
        <v>0.33711359723340961</v>
      </c>
      <c r="N57" s="32">
        <f t="shared" si="7"/>
        <v>0.46450980214417459</v>
      </c>
      <c r="O57" s="32">
        <f t="shared" si="8"/>
        <v>-0.64790273581838786</v>
      </c>
      <c r="P57" s="32">
        <f t="shared" si="9"/>
        <v>0.34346230652278537</v>
      </c>
      <c r="Q57" s="29">
        <f t="shared" si="10"/>
        <v>0</v>
      </c>
      <c r="R57" s="29">
        <f t="shared" si="1"/>
        <v>-0.65653769347721469</v>
      </c>
      <c r="S57" s="30">
        <f t="shared" si="2"/>
        <v>0.43104174295638109</v>
      </c>
      <c r="U57">
        <f t="shared" si="11"/>
        <v>-0.29609318248680044</v>
      </c>
      <c r="V57">
        <f t="shared" si="3"/>
        <v>-0.2043042959158923</v>
      </c>
      <c r="W57">
        <f t="shared" si="4"/>
        <v>-9.178888657090814E-2</v>
      </c>
      <c r="X57">
        <f t="shared" si="5"/>
        <v>-0.14508565941853221</v>
      </c>
      <c r="Y57">
        <f t="shared" si="6"/>
        <v>-5.9218636497360092E-3</v>
      </c>
    </row>
    <row r="58" spans="1:25" ht="14.25" customHeight="1" thickBot="1">
      <c r="A58" s="55"/>
      <c r="B58" s="31">
        <v>54</v>
      </c>
      <c r="C58" s="32">
        <v>1</v>
      </c>
      <c r="D58" s="33">
        <v>5.5</v>
      </c>
      <c r="E58" s="32">
        <v>2.2999999999999998</v>
      </c>
      <c r="F58" s="32">
        <v>4</v>
      </c>
      <c r="G58" s="32">
        <v>0.2</v>
      </c>
      <c r="H58" s="34">
        <v>1</v>
      </c>
      <c r="J58" s="31">
        <f t="shared" si="14"/>
        <v>0.35215832896955312</v>
      </c>
      <c r="K58" s="32">
        <f t="shared" si="13"/>
        <v>-0.14454057458233252</v>
      </c>
      <c r="L58" s="32">
        <f t="shared" si="7"/>
        <v>-7.6242511626568865E-3</v>
      </c>
      <c r="M58" s="32">
        <f t="shared" si="7"/>
        <v>0.48219925665194185</v>
      </c>
      <c r="N58" s="32">
        <f t="shared" si="7"/>
        <v>0.4704316657939106</v>
      </c>
      <c r="O58" s="32">
        <f t="shared" si="8"/>
        <v>1.5625327508591629</v>
      </c>
      <c r="P58" s="32">
        <f t="shared" si="9"/>
        <v>0.82671648588902169</v>
      </c>
      <c r="Q58" s="29">
        <f t="shared" si="10"/>
        <v>1</v>
      </c>
      <c r="R58" s="29">
        <f t="shared" si="1"/>
        <v>-0.17328351411097831</v>
      </c>
      <c r="S58" s="30">
        <f t="shared" si="2"/>
        <v>3.002717626264962E-2</v>
      </c>
      <c r="U58">
        <f t="shared" si="11"/>
        <v>-4.9647923282055882E-2</v>
      </c>
      <c r="V58">
        <f t="shared" si="3"/>
        <v>-2.7306357805130736E-2</v>
      </c>
      <c r="W58">
        <f t="shared" si="4"/>
        <v>-1.1419022354872852E-2</v>
      </c>
      <c r="X58">
        <f t="shared" si="5"/>
        <v>-1.9859169312822354E-2</v>
      </c>
      <c r="Y58">
        <f t="shared" si="6"/>
        <v>-9.9295846564111784E-4</v>
      </c>
    </row>
    <row r="59" spans="1:25" ht="14.25" customHeight="1" thickBot="1">
      <c r="A59" s="55"/>
      <c r="B59" s="31">
        <v>55</v>
      </c>
      <c r="C59" s="32">
        <v>1</v>
      </c>
      <c r="D59" s="33">
        <v>6.5</v>
      </c>
      <c r="E59" s="32">
        <v>2.8</v>
      </c>
      <c r="F59" s="32">
        <v>4.5999999999999996</v>
      </c>
      <c r="G59" s="32">
        <v>0.2</v>
      </c>
      <c r="H59" s="34">
        <v>1</v>
      </c>
      <c r="J59" s="31">
        <f t="shared" si="14"/>
        <v>0.35712312129775869</v>
      </c>
      <c r="K59" s="32">
        <f t="shared" si="13"/>
        <v>-0.11723421677720178</v>
      </c>
      <c r="L59" s="32">
        <f t="shared" si="7"/>
        <v>3.794771192215966E-3</v>
      </c>
      <c r="M59" s="32">
        <f t="shared" si="7"/>
        <v>0.50205842596476424</v>
      </c>
      <c r="N59" s="32">
        <f t="shared" si="7"/>
        <v>0.47142462425955173</v>
      </c>
      <c r="O59" s="32">
        <f t="shared" si="8"/>
        <v>2.0094797558739779</v>
      </c>
      <c r="P59" s="32">
        <f t="shared" si="9"/>
        <v>0.88178880411318361</v>
      </c>
      <c r="Q59" s="29">
        <f t="shared" si="10"/>
        <v>1</v>
      </c>
      <c r="R59" s="29">
        <f t="shared" si="1"/>
        <v>-0.11821119588681639</v>
      </c>
      <c r="S59" s="30">
        <f t="shared" si="2"/>
        <v>1.3973886832991276E-2</v>
      </c>
      <c r="U59">
        <f t="shared" si="11"/>
        <v>-2.4644033918552681E-2</v>
      </c>
      <c r="V59">
        <f t="shared" si="3"/>
        <v>-1.6018622047059245E-2</v>
      </c>
      <c r="W59">
        <f t="shared" si="4"/>
        <v>-6.9003294971947508E-3</v>
      </c>
      <c r="X59">
        <f t="shared" si="5"/>
        <v>-1.1336255602534233E-2</v>
      </c>
      <c r="Y59">
        <f t="shared" si="6"/>
        <v>-4.9288067837105368E-4</v>
      </c>
    </row>
    <row r="60" spans="1:25" ht="14.25" customHeight="1" thickBot="1">
      <c r="A60" s="55"/>
      <c r="B60" s="31">
        <v>56</v>
      </c>
      <c r="C60" s="32">
        <v>1</v>
      </c>
      <c r="D60" s="33">
        <v>5.7</v>
      </c>
      <c r="E60" s="32">
        <v>2.8</v>
      </c>
      <c r="F60" s="32">
        <v>4.5</v>
      </c>
      <c r="G60" s="32">
        <v>0.2</v>
      </c>
      <c r="H60" s="34">
        <v>1</v>
      </c>
      <c r="J60" s="31">
        <f t="shared" si="14"/>
        <v>0.35958752468961397</v>
      </c>
      <c r="K60" s="32">
        <f t="shared" si="13"/>
        <v>-0.10121559473014254</v>
      </c>
      <c r="L60" s="32">
        <f t="shared" si="7"/>
        <v>1.0695100689410717E-2</v>
      </c>
      <c r="M60" s="32">
        <f t="shared" si="7"/>
        <v>0.51339468156729851</v>
      </c>
      <c r="N60" s="32">
        <f t="shared" si="7"/>
        <v>0.47191750493792278</v>
      </c>
      <c r="O60" s="32">
        <f t="shared" si="8"/>
        <v>2.2172644846985792</v>
      </c>
      <c r="P60" s="32">
        <f t="shared" si="9"/>
        <v>0.90178918970672217</v>
      </c>
      <c r="Q60" s="29">
        <f t="shared" si="10"/>
        <v>1</v>
      </c>
      <c r="R60" s="29">
        <f t="shared" si="1"/>
        <v>-9.8210810293277828E-2</v>
      </c>
      <c r="S60" s="30">
        <f t="shared" si="2"/>
        <v>9.645363258462207E-3</v>
      </c>
      <c r="U60">
        <f t="shared" si="11"/>
        <v>-1.7396168634551245E-2</v>
      </c>
      <c r="V60">
        <f t="shared" si="3"/>
        <v>-9.9158161216942094E-3</v>
      </c>
      <c r="W60">
        <f t="shared" si="4"/>
        <v>-4.8709272176743479E-3</v>
      </c>
      <c r="X60">
        <f t="shared" si="5"/>
        <v>-7.8282758855480611E-3</v>
      </c>
      <c r="Y60">
        <f t="shared" si="6"/>
        <v>-3.4792337269102494E-4</v>
      </c>
    </row>
    <row r="61" spans="1:25" ht="14.25" customHeight="1" thickBot="1">
      <c r="A61" s="55"/>
      <c r="B61" s="31">
        <v>57</v>
      </c>
      <c r="C61" s="32">
        <v>1</v>
      </c>
      <c r="D61" s="33">
        <v>6.3</v>
      </c>
      <c r="E61" s="32">
        <v>3.3</v>
      </c>
      <c r="F61" s="32">
        <v>4.7</v>
      </c>
      <c r="G61" s="32">
        <v>0.2</v>
      </c>
      <c r="H61" s="34">
        <v>1</v>
      </c>
      <c r="J61" s="31">
        <f t="shared" si="14"/>
        <v>0.36132714155306911</v>
      </c>
      <c r="K61" s="32">
        <f t="shared" si="13"/>
        <v>-9.1299778608448331E-2</v>
      </c>
      <c r="L61" s="32">
        <f t="shared" si="7"/>
        <v>1.5566027907085065E-2</v>
      </c>
      <c r="M61" s="32">
        <f t="shared" si="7"/>
        <v>0.52122295745284652</v>
      </c>
      <c r="N61" s="32">
        <f t="shared" si="7"/>
        <v>0.4722654283106138</v>
      </c>
      <c r="O61" s="32">
        <f t="shared" si="8"/>
        <v>2.3817074141037269</v>
      </c>
      <c r="P61" s="32">
        <f t="shared" si="9"/>
        <v>0.91542172425016799</v>
      </c>
      <c r="Q61" s="29">
        <f t="shared" si="10"/>
        <v>1</v>
      </c>
      <c r="R61" s="29">
        <f t="shared" si="1"/>
        <v>-8.457827574983201E-2</v>
      </c>
      <c r="S61" s="30">
        <f t="shared" si="2"/>
        <v>7.1534847288146214E-3</v>
      </c>
      <c r="U61">
        <f t="shared" si="11"/>
        <v>-1.3096910649697452E-2</v>
      </c>
      <c r="V61">
        <f t="shared" si="3"/>
        <v>-8.2510537093093955E-3</v>
      </c>
      <c r="W61">
        <f t="shared" si="4"/>
        <v>-4.3219805144001592E-3</v>
      </c>
      <c r="X61">
        <f t="shared" si="5"/>
        <v>-6.155548005357803E-3</v>
      </c>
      <c r="Y61">
        <f t="shared" si="6"/>
        <v>-2.6193821299394906E-4</v>
      </c>
    </row>
    <row r="62" spans="1:25" ht="14.25" customHeight="1" thickBot="1">
      <c r="A62" s="55"/>
      <c r="B62" s="31">
        <v>58</v>
      </c>
      <c r="C62" s="32">
        <v>1</v>
      </c>
      <c r="D62" s="33">
        <v>4.9000000000000004</v>
      </c>
      <c r="E62" s="32">
        <v>2.4</v>
      </c>
      <c r="F62" s="32">
        <v>3.3</v>
      </c>
      <c r="G62" s="32">
        <v>0.2</v>
      </c>
      <c r="H62" s="34">
        <v>1</v>
      </c>
      <c r="J62" s="31">
        <f t="shared" si="14"/>
        <v>0.36263683261803886</v>
      </c>
      <c r="K62" s="32">
        <f t="shared" si="13"/>
        <v>-8.3048724899138934E-2</v>
      </c>
      <c r="L62" s="32">
        <f t="shared" si="7"/>
        <v>1.9888008421485224E-2</v>
      </c>
      <c r="M62" s="32">
        <f t="shared" si="7"/>
        <v>0.52737850545820431</v>
      </c>
      <c r="N62" s="32">
        <f t="shared" si="7"/>
        <v>0.47252736652360777</v>
      </c>
      <c r="O62" s="32">
        <f t="shared" si="8"/>
        <v>1.8382838421406182</v>
      </c>
      <c r="P62" s="32">
        <f t="shared" si="9"/>
        <v>0.8627456140097659</v>
      </c>
      <c r="Q62" s="29">
        <f t="shared" si="10"/>
        <v>1</v>
      </c>
      <c r="R62" s="29">
        <f t="shared" si="1"/>
        <v>-0.1372543859902341</v>
      </c>
      <c r="S62" s="30">
        <f t="shared" si="2"/>
        <v>1.883876647355617E-2</v>
      </c>
      <c r="U62">
        <f t="shared" si="11"/>
        <v>-3.250612629682962E-2</v>
      </c>
      <c r="V62">
        <f t="shared" si="3"/>
        <v>-1.5928001885446515E-2</v>
      </c>
      <c r="W62">
        <f t="shared" si="4"/>
        <v>-7.8014703112391087E-3</v>
      </c>
      <c r="X62">
        <f t="shared" si="5"/>
        <v>-1.0727021677953774E-2</v>
      </c>
      <c r="Y62">
        <f t="shared" si="6"/>
        <v>-6.5012252593659239E-4</v>
      </c>
    </row>
    <row r="63" spans="1:25" ht="14.25" customHeight="1" thickBot="1">
      <c r="A63" s="55"/>
      <c r="B63" s="31">
        <v>59</v>
      </c>
      <c r="C63" s="32">
        <v>1</v>
      </c>
      <c r="D63" s="33">
        <v>6.6</v>
      </c>
      <c r="E63" s="32">
        <v>2.9</v>
      </c>
      <c r="F63" s="32">
        <v>4.5999999999999996</v>
      </c>
      <c r="G63" s="32">
        <v>0.2</v>
      </c>
      <c r="H63" s="34">
        <v>1</v>
      </c>
      <c r="J63" s="31">
        <f t="shared" si="14"/>
        <v>0.36588744524772182</v>
      </c>
      <c r="K63" s="32">
        <f t="shared" si="13"/>
        <v>-6.7120723013692415E-2</v>
      </c>
      <c r="L63" s="32">
        <f t="shared" si="7"/>
        <v>2.7689478732724333E-2</v>
      </c>
      <c r="M63" s="32">
        <f t="shared" si="7"/>
        <v>0.53810552713615811</v>
      </c>
      <c r="N63" s="32">
        <f t="shared" si="7"/>
        <v>0.47317748904954438</v>
      </c>
      <c r="O63" s="32">
        <f t="shared" si="8"/>
        <v>2.5731110843184881</v>
      </c>
      <c r="P63" s="32">
        <f t="shared" si="9"/>
        <v>0.92911087767328637</v>
      </c>
      <c r="Q63" s="29">
        <f t="shared" si="10"/>
        <v>1</v>
      </c>
      <c r="R63" s="29">
        <f t="shared" si="1"/>
        <v>-7.0889122326713627E-2</v>
      </c>
      <c r="S63" s="30">
        <f t="shared" si="2"/>
        <v>5.0252676642517681E-3</v>
      </c>
      <c r="U63">
        <f t="shared" si="11"/>
        <v>-9.338061700152292E-3</v>
      </c>
      <c r="V63">
        <f t="shared" si="3"/>
        <v>-6.1631207221005124E-3</v>
      </c>
      <c r="W63">
        <f t="shared" si="4"/>
        <v>-2.7080378930441646E-3</v>
      </c>
      <c r="X63">
        <f t="shared" si="5"/>
        <v>-4.2955083820700544E-3</v>
      </c>
      <c r="Y63">
        <f t="shared" si="6"/>
        <v>-1.8676123400304586E-4</v>
      </c>
    </row>
    <row r="64" spans="1:25" ht="14.25" customHeight="1" thickBot="1">
      <c r="A64" s="55"/>
      <c r="B64" s="31">
        <v>60</v>
      </c>
      <c r="C64" s="32">
        <v>1</v>
      </c>
      <c r="D64" s="33">
        <v>5.2</v>
      </c>
      <c r="E64" s="32">
        <v>2.7</v>
      </c>
      <c r="F64" s="32">
        <v>3.9</v>
      </c>
      <c r="G64" s="32">
        <v>0.2</v>
      </c>
      <c r="H64" s="34">
        <v>1</v>
      </c>
      <c r="J64" s="31">
        <f t="shared" si="14"/>
        <v>0.36682125141773703</v>
      </c>
      <c r="K64" s="32">
        <f t="shared" si="13"/>
        <v>-6.0957602291591903E-2</v>
      </c>
      <c r="L64" s="32">
        <f t="shared" si="7"/>
        <v>3.0397516625768499E-2</v>
      </c>
      <c r="M64" s="32">
        <f t="shared" si="7"/>
        <v>0.54240103551822816</v>
      </c>
      <c r="N64" s="32">
        <f t="shared" si="7"/>
        <v>0.47336425028354739</v>
      </c>
      <c r="O64" s="32">
        <f t="shared" si="8"/>
        <v>2.3419519029688334</v>
      </c>
      <c r="P64" s="32">
        <f t="shared" si="9"/>
        <v>0.91229239239326099</v>
      </c>
      <c r="Q64" s="29">
        <f t="shared" si="10"/>
        <v>1</v>
      </c>
      <c r="R64" s="29">
        <f t="shared" si="1"/>
        <v>-8.7707607606739013E-2</v>
      </c>
      <c r="S64" s="30">
        <f t="shared" si="2"/>
        <v>7.6926244320977034E-3</v>
      </c>
      <c r="U64">
        <f t="shared" si="11"/>
        <v>-1.4035845493882529E-2</v>
      </c>
      <c r="V64">
        <f t="shared" si="3"/>
        <v>-7.2986396568189161E-3</v>
      </c>
      <c r="W64">
        <f t="shared" si="4"/>
        <v>-3.7896782833482835E-3</v>
      </c>
      <c r="X64">
        <f t="shared" si="5"/>
        <v>-5.4739797426141866E-3</v>
      </c>
      <c r="Y64">
        <f t="shared" si="6"/>
        <v>-2.8071690987765063E-4</v>
      </c>
    </row>
    <row r="65" spans="1:25" ht="14.25" customHeight="1" thickBot="1">
      <c r="A65" s="55"/>
      <c r="B65" s="31">
        <v>61</v>
      </c>
      <c r="C65" s="32">
        <v>1</v>
      </c>
      <c r="D65" s="33">
        <v>5</v>
      </c>
      <c r="E65" s="32">
        <v>2</v>
      </c>
      <c r="F65" s="32">
        <v>3.5</v>
      </c>
      <c r="G65" s="32">
        <v>0.2</v>
      </c>
      <c r="H65" s="34">
        <v>1</v>
      </c>
      <c r="J65" s="31">
        <f t="shared" si="14"/>
        <v>0.3682248359671253</v>
      </c>
      <c r="K65" s="32">
        <f t="shared" si="13"/>
        <v>-5.3658962634772989E-2</v>
      </c>
      <c r="L65" s="32">
        <f t="shared" si="7"/>
        <v>3.4187194909116786E-2</v>
      </c>
      <c r="M65" s="32">
        <f t="shared" si="7"/>
        <v>0.54787501526084237</v>
      </c>
      <c r="N65" s="32">
        <f t="shared" si="7"/>
        <v>0.47364496719342503</v>
      </c>
      <c r="O65" s="32">
        <f t="shared" si="8"/>
        <v>2.1805959594631275</v>
      </c>
      <c r="P65" s="32">
        <f t="shared" si="9"/>
        <v>0.89849343829074069</v>
      </c>
      <c r="Q65" s="29">
        <f t="shared" si="10"/>
        <v>1</v>
      </c>
      <c r="R65" s="29">
        <f t="shared" si="1"/>
        <v>-0.10150656170925931</v>
      </c>
      <c r="S65" s="30">
        <f t="shared" si="2"/>
        <v>1.0303582070035669E-2</v>
      </c>
      <c r="U65">
        <f t="shared" si="11"/>
        <v>-1.851540176163435E-2</v>
      </c>
      <c r="V65">
        <f t="shared" si="3"/>
        <v>-9.2577008808171751E-3</v>
      </c>
      <c r="W65">
        <f t="shared" si="4"/>
        <v>-3.70308035232687E-3</v>
      </c>
      <c r="X65">
        <f t="shared" si="5"/>
        <v>-6.4803906165720225E-3</v>
      </c>
      <c r="Y65">
        <f t="shared" si="6"/>
        <v>-3.7030803523268701E-4</v>
      </c>
    </row>
    <row r="66" spans="1:25" ht="14.25" customHeight="1" thickBot="1">
      <c r="A66" s="55"/>
      <c r="B66" s="31">
        <v>62</v>
      </c>
      <c r="C66" s="32">
        <v>1</v>
      </c>
      <c r="D66" s="33">
        <v>5.9</v>
      </c>
      <c r="E66" s="32">
        <v>3</v>
      </c>
      <c r="F66" s="32">
        <v>4.2</v>
      </c>
      <c r="G66" s="32">
        <v>0.2</v>
      </c>
      <c r="H66" s="34">
        <v>1</v>
      </c>
      <c r="J66" s="31">
        <f t="shared" si="14"/>
        <v>0.37007637614328875</v>
      </c>
      <c r="K66" s="32">
        <f t="shared" si="13"/>
        <v>-4.4401261753955812E-2</v>
      </c>
      <c r="L66" s="32">
        <f t="shared" si="7"/>
        <v>3.7890275261443659E-2</v>
      </c>
      <c r="M66" s="32">
        <f t="shared" si="7"/>
        <v>0.55435540587741439</v>
      </c>
      <c r="N66" s="32">
        <f t="shared" si="7"/>
        <v>0.47401527522865772</v>
      </c>
      <c r="O66" s="32">
        <f t="shared" si="8"/>
        <v>2.6448755173101528</v>
      </c>
      <c r="P66" s="32">
        <f t="shared" si="9"/>
        <v>0.93369444244874988</v>
      </c>
      <c r="Q66" s="29">
        <f t="shared" si="10"/>
        <v>1</v>
      </c>
      <c r="R66" s="29">
        <f t="shared" si="1"/>
        <v>-6.6305557551250116E-2</v>
      </c>
      <c r="S66" s="30">
        <f t="shared" si="2"/>
        <v>4.3964269621821414E-3</v>
      </c>
      <c r="U66">
        <f t="shared" si="11"/>
        <v>-8.209838842442611E-3</v>
      </c>
      <c r="V66">
        <f t="shared" si="3"/>
        <v>-4.8438049170411411E-3</v>
      </c>
      <c r="W66">
        <f t="shared" si="4"/>
        <v>-2.4629516527327833E-3</v>
      </c>
      <c r="X66">
        <f t="shared" si="5"/>
        <v>-3.4481323138258967E-3</v>
      </c>
      <c r="Y66">
        <f t="shared" si="6"/>
        <v>-1.6419677684885223E-4</v>
      </c>
    </row>
    <row r="67" spans="1:25" ht="14.25" customHeight="1" thickBot="1">
      <c r="A67" s="55"/>
      <c r="B67" s="31">
        <v>63</v>
      </c>
      <c r="C67" s="32">
        <v>1</v>
      </c>
      <c r="D67" s="33">
        <v>6</v>
      </c>
      <c r="E67" s="32">
        <v>2.2000000000000002</v>
      </c>
      <c r="F67" s="32">
        <v>4</v>
      </c>
      <c r="G67" s="32">
        <v>0.2</v>
      </c>
      <c r="H67" s="34">
        <v>1</v>
      </c>
      <c r="J67" s="31">
        <f t="shared" si="14"/>
        <v>0.37089736002753304</v>
      </c>
      <c r="K67" s="32">
        <f t="shared" si="13"/>
        <v>-3.9557456836914667E-2</v>
      </c>
      <c r="L67" s="32">
        <f t="shared" si="7"/>
        <v>4.0353226914176442E-2</v>
      </c>
      <c r="M67" s="32">
        <f t="shared" si="7"/>
        <v>0.55780353819124029</v>
      </c>
      <c r="N67" s="32">
        <f t="shared" si="7"/>
        <v>0.47417947200550659</v>
      </c>
      <c r="O67" s="32">
        <f t="shared" si="8"/>
        <v>2.5483797653832956</v>
      </c>
      <c r="P67" s="32">
        <f t="shared" si="9"/>
        <v>0.92746459040005258</v>
      </c>
      <c r="Q67" s="29">
        <f t="shared" si="10"/>
        <v>1</v>
      </c>
      <c r="R67" s="29">
        <f t="shared" si="1"/>
        <v>-7.253540959994742E-2</v>
      </c>
      <c r="S67" s="30">
        <f t="shared" si="2"/>
        <v>5.2613856458321442E-3</v>
      </c>
      <c r="U67">
        <f t="shared" si="11"/>
        <v>-9.7594977658968518E-3</v>
      </c>
      <c r="V67">
        <f t="shared" si="3"/>
        <v>-5.8556986595381111E-3</v>
      </c>
      <c r="W67">
        <f t="shared" si="4"/>
        <v>-2.1470895084973077E-3</v>
      </c>
      <c r="X67">
        <f t="shared" si="5"/>
        <v>-3.9037991063587407E-3</v>
      </c>
      <c r="Y67">
        <f t="shared" si="6"/>
        <v>-1.9518995531793705E-4</v>
      </c>
    </row>
    <row r="68" spans="1:25" ht="14.25" customHeight="1" thickBot="1">
      <c r="A68" s="55"/>
      <c r="B68" s="31">
        <v>64</v>
      </c>
      <c r="C68" s="32">
        <v>1</v>
      </c>
      <c r="D68" s="33">
        <v>6.1</v>
      </c>
      <c r="E68" s="32">
        <v>2.9</v>
      </c>
      <c r="F68" s="32">
        <v>4.7</v>
      </c>
      <c r="G68" s="32">
        <v>0.2</v>
      </c>
      <c r="H68" s="34">
        <v>1</v>
      </c>
      <c r="J68" s="31">
        <f t="shared" si="14"/>
        <v>0.3718733098041227</v>
      </c>
      <c r="K68" s="32">
        <f t="shared" si="13"/>
        <v>-3.3701758177376556E-2</v>
      </c>
      <c r="L68" s="32">
        <f t="shared" si="7"/>
        <v>4.2500316422673746E-2</v>
      </c>
      <c r="M68" s="32">
        <f t="shared" si="7"/>
        <v>0.56170733729759903</v>
      </c>
      <c r="N68" s="32">
        <f t="shared" si="7"/>
        <v>0.47437466196082451</v>
      </c>
      <c r="O68" s="32">
        <f t="shared" si="8"/>
        <v>3.0244429202387595</v>
      </c>
      <c r="P68" s="32">
        <f t="shared" si="9"/>
        <v>0.95366624072051898</v>
      </c>
      <c r="Q68" s="29">
        <f t="shared" si="10"/>
        <v>1</v>
      </c>
      <c r="R68" s="29">
        <f t="shared" si="1"/>
        <v>-4.6333759279481024E-2</v>
      </c>
      <c r="S68" s="30">
        <f t="shared" si="2"/>
        <v>2.1468172489688938E-3</v>
      </c>
      <c r="U68">
        <f t="shared" si="11"/>
        <v>-4.0946942706762629E-3</v>
      </c>
      <c r="V68">
        <f t="shared" si="3"/>
        <v>-2.4977635051125205E-3</v>
      </c>
      <c r="W68">
        <f t="shared" si="4"/>
        <v>-1.1874613384961162E-3</v>
      </c>
      <c r="X68">
        <f t="shared" si="5"/>
        <v>-1.9245063072178437E-3</v>
      </c>
      <c r="Y68">
        <f t="shared" si="6"/>
        <v>-8.1893885413525264E-5</v>
      </c>
    </row>
    <row r="69" spans="1:25" ht="14.25" customHeight="1" thickBot="1">
      <c r="A69" s="55"/>
      <c r="B69" s="31">
        <v>65</v>
      </c>
      <c r="C69" s="32">
        <v>1</v>
      </c>
      <c r="D69" s="33">
        <v>5.6</v>
      </c>
      <c r="E69" s="32">
        <v>2.9</v>
      </c>
      <c r="F69" s="32">
        <v>3.6</v>
      </c>
      <c r="G69" s="32">
        <v>0.2</v>
      </c>
      <c r="H69" s="34">
        <v>1</v>
      </c>
      <c r="J69" s="31">
        <f t="shared" si="14"/>
        <v>0.3722827792311903</v>
      </c>
      <c r="K69" s="32">
        <f t="shared" si="13"/>
        <v>-3.1203994672264035E-2</v>
      </c>
      <c r="L69" s="32">
        <f t="shared" si="7"/>
        <v>4.368777776116986E-2</v>
      </c>
      <c r="M69" s="32">
        <f t="shared" si="7"/>
        <v>0.56363184360481688</v>
      </c>
      <c r="N69" s="32">
        <f t="shared" si="7"/>
        <v>0.47445655584623803</v>
      </c>
      <c r="O69" s="32">
        <f t="shared" si="8"/>
        <v>2.4482009127204929</v>
      </c>
      <c r="P69" s="32">
        <f t="shared" si="9"/>
        <v>0.92042978745804216</v>
      </c>
      <c r="Q69" s="29">
        <f t="shared" si="10"/>
        <v>1</v>
      </c>
      <c r="R69" s="29">
        <f t="shared" si="1"/>
        <v>-7.9570212541957841E-2</v>
      </c>
      <c r="S69" s="30">
        <f t="shared" si="2"/>
        <v>6.3314187239723449E-3</v>
      </c>
      <c r="U69">
        <f t="shared" si="11"/>
        <v>-1.1655252780827468E-2</v>
      </c>
      <c r="V69">
        <f t="shared" si="3"/>
        <v>-6.5269415572633818E-3</v>
      </c>
      <c r="W69">
        <f t="shared" si="4"/>
        <v>-3.3800233064399656E-3</v>
      </c>
      <c r="X69">
        <f t="shared" si="5"/>
        <v>-4.1958910010978885E-3</v>
      </c>
      <c r="Y69">
        <f t="shared" si="6"/>
        <v>-2.331050556165494E-4</v>
      </c>
    </row>
    <row r="70" spans="1:25" ht="14.25" customHeight="1" thickBot="1">
      <c r="A70" s="55"/>
      <c r="B70" s="31">
        <v>66</v>
      </c>
      <c r="C70" s="32">
        <v>1</v>
      </c>
      <c r="D70" s="33">
        <v>6.7</v>
      </c>
      <c r="E70" s="32">
        <v>3.1</v>
      </c>
      <c r="F70" s="32">
        <v>4.4000000000000004</v>
      </c>
      <c r="G70" s="32">
        <v>0.2</v>
      </c>
      <c r="H70" s="34">
        <v>1</v>
      </c>
      <c r="J70" s="31">
        <f t="shared" si="14"/>
        <v>0.37344830450927302</v>
      </c>
      <c r="K70" s="32">
        <f t="shared" si="13"/>
        <v>-2.4677053115000652E-2</v>
      </c>
      <c r="L70" s="32">
        <f t="shared" si="7"/>
        <v>4.7067801067609827E-2</v>
      </c>
      <c r="M70" s="32">
        <f t="shared" si="7"/>
        <v>0.56782773460591474</v>
      </c>
      <c r="N70" s="32">
        <f t="shared" si="7"/>
        <v>0.47468966090185455</v>
      </c>
      <c r="O70" s="32">
        <f t="shared" si="8"/>
        <v>2.9474021963947554</v>
      </c>
      <c r="P70" s="32">
        <f t="shared" si="9"/>
        <v>0.9501405652790349</v>
      </c>
      <c r="Q70" s="29">
        <f t="shared" ref="Q70:Q133" si="15">IF(P70&gt;=0.5,1,0)</f>
        <v>1</v>
      </c>
      <c r="R70" s="29">
        <f t="shared" ref="R70:R133" si="16">P70-H70</f>
        <v>-4.9859434720965101E-2</v>
      </c>
      <c r="S70" s="30">
        <f t="shared" ref="S70:S133" si="17">R70^2</f>
        <v>2.4859632306941802E-3</v>
      </c>
      <c r="U70">
        <f t="shared" si="11"/>
        <v>-4.7240290185493281E-3</v>
      </c>
      <c r="V70">
        <f t="shared" ref="V70:V133" si="18">L$2*U70*D70</f>
        <v>-3.1650994424280501E-3</v>
      </c>
      <c r="W70">
        <f t="shared" ref="W70:W133" si="19">L$2*U70*E70</f>
        <v>-1.4644489957502918E-3</v>
      </c>
      <c r="X70">
        <f t="shared" ref="X70:X133" si="20">L$2*U70*F70</f>
        <v>-2.0785727681617047E-3</v>
      </c>
      <c r="Y70">
        <f t="shared" ref="Y70:Y133" si="21">L$2*U70*G70</f>
        <v>-9.448058037098657E-5</v>
      </c>
    </row>
    <row r="71" spans="1:25" ht="14.25" customHeight="1" thickBot="1">
      <c r="A71" s="55"/>
      <c r="B71" s="31">
        <v>67</v>
      </c>
      <c r="C71" s="32">
        <v>1</v>
      </c>
      <c r="D71" s="33">
        <v>5.6</v>
      </c>
      <c r="E71" s="32">
        <v>3</v>
      </c>
      <c r="F71" s="32">
        <v>4.5</v>
      </c>
      <c r="G71" s="32">
        <v>0.2</v>
      </c>
      <c r="H71" s="34">
        <v>1</v>
      </c>
      <c r="J71" s="31">
        <f t="shared" si="14"/>
        <v>0.37392070741112793</v>
      </c>
      <c r="K71" s="32">
        <f t="shared" si="13"/>
        <v>-2.1511953672572602E-2</v>
      </c>
      <c r="L71" s="32">
        <f t="shared" si="13"/>
        <v>4.8532250063360122E-2</v>
      </c>
      <c r="M71" s="32">
        <f t="shared" si="13"/>
        <v>0.56990630737407644</v>
      </c>
      <c r="N71" s="32">
        <f t="shared" si="13"/>
        <v>0.47478414148222553</v>
      </c>
      <c r="O71" s="32">
        <f t="shared" ref="O71:O134" si="22">J71+(D71*K71)+(E71*L71)+(F71*M71)+(G71*N71)</f>
        <v>3.0585857285145903</v>
      </c>
      <c r="P71" s="32">
        <f t="shared" ref="P71:P134" si="23">1/(1+EXP(-O71))</f>
        <v>0.95515175295253807</v>
      </c>
      <c r="Q71" s="29">
        <f t="shared" si="15"/>
        <v>1</v>
      </c>
      <c r="R71" s="29">
        <f t="shared" si="16"/>
        <v>-4.4848247047461931E-2</v>
      </c>
      <c r="S71" s="30">
        <f t="shared" si="17"/>
        <v>2.0113652632301779E-3</v>
      </c>
      <c r="U71">
        <f t="shared" ref="U71:U134" si="24">2*(P71-H71)*(1-P71)*P71*C71</f>
        <v>-3.8423181140042951E-3</v>
      </c>
      <c r="V71">
        <f t="shared" si="18"/>
        <v>-2.1516981438424055E-3</v>
      </c>
      <c r="W71">
        <f t="shared" si="19"/>
        <v>-1.1526954342012887E-3</v>
      </c>
      <c r="X71">
        <f t="shared" si="20"/>
        <v>-1.729043151301933E-3</v>
      </c>
      <c r="Y71">
        <f t="shared" si="21"/>
        <v>-7.6846362280085911E-5</v>
      </c>
    </row>
    <row r="72" spans="1:25" ht="14.25" customHeight="1" thickBot="1">
      <c r="A72" s="55"/>
      <c r="B72" s="31">
        <v>68</v>
      </c>
      <c r="C72" s="32">
        <v>1</v>
      </c>
      <c r="D72" s="33">
        <v>5.8</v>
      </c>
      <c r="E72" s="32">
        <v>2.7</v>
      </c>
      <c r="F72" s="32">
        <v>4.0999999999999996</v>
      </c>
      <c r="G72" s="32">
        <v>0.2</v>
      </c>
      <c r="H72" s="34">
        <v>1</v>
      </c>
      <c r="J72" s="31">
        <f t="shared" si="14"/>
        <v>0.37430493922252833</v>
      </c>
      <c r="K72" s="32">
        <f t="shared" si="13"/>
        <v>-1.9360255528730198E-2</v>
      </c>
      <c r="L72" s="32">
        <f t="shared" si="13"/>
        <v>4.968494549756141E-2</v>
      </c>
      <c r="M72" s="32">
        <f t="shared" si="13"/>
        <v>0.57163535052537839</v>
      </c>
      <c r="N72" s="32">
        <f t="shared" si="13"/>
        <v>0.47486098784450559</v>
      </c>
      <c r="O72" s="32">
        <f t="shared" si="22"/>
        <v>2.8348419447222613</v>
      </c>
      <c r="P72" s="32">
        <f t="shared" si="23"/>
        <v>0.94452983388828349</v>
      </c>
      <c r="Q72" s="29">
        <f t="shared" si="15"/>
        <v>1</v>
      </c>
      <c r="R72" s="29">
        <f t="shared" si="16"/>
        <v>-5.5470166111716512E-2</v>
      </c>
      <c r="S72" s="30">
        <f t="shared" si="17"/>
        <v>3.0769393284614229E-3</v>
      </c>
      <c r="U72">
        <f t="shared" si="24"/>
        <v>-5.8125219855919884E-3</v>
      </c>
      <c r="V72">
        <f t="shared" si="18"/>
        <v>-3.3712627516433538E-3</v>
      </c>
      <c r="W72">
        <f t="shared" si="19"/>
        <v>-1.5693809361098372E-3</v>
      </c>
      <c r="X72">
        <f t="shared" si="20"/>
        <v>-2.3831340140927151E-3</v>
      </c>
      <c r="Y72">
        <f t="shared" si="21"/>
        <v>-1.1625043971183978E-4</v>
      </c>
    </row>
    <row r="73" spans="1:25" ht="14.25" customHeight="1" thickBot="1">
      <c r="A73" s="55"/>
      <c r="B73" s="31">
        <v>69</v>
      </c>
      <c r="C73" s="32">
        <v>1</v>
      </c>
      <c r="D73" s="33">
        <v>6.2</v>
      </c>
      <c r="E73" s="32">
        <v>2.2000000000000002</v>
      </c>
      <c r="F73" s="32">
        <v>4.5</v>
      </c>
      <c r="G73" s="32">
        <v>0.2</v>
      </c>
      <c r="H73" s="34">
        <v>1</v>
      </c>
      <c r="J73" s="31">
        <f t="shared" si="14"/>
        <v>0.37488619142108753</v>
      </c>
      <c r="K73" s="32">
        <f t="shared" si="13"/>
        <v>-1.5988992777086843E-2</v>
      </c>
      <c r="L73" s="32">
        <f t="shared" si="13"/>
        <v>5.1254326433671248E-2</v>
      </c>
      <c r="M73" s="32">
        <f t="shared" si="13"/>
        <v>0.57401848453947113</v>
      </c>
      <c r="N73" s="32">
        <f t="shared" si="13"/>
        <v>0.47497723828421745</v>
      </c>
      <c r="O73" s="32">
        <f t="shared" si="22"/>
        <v>3.0665925824416895</v>
      </c>
      <c r="P73" s="32">
        <f t="shared" si="23"/>
        <v>0.9554934943622313</v>
      </c>
      <c r="Q73" s="29">
        <f t="shared" si="15"/>
        <v>1</v>
      </c>
      <c r="R73" s="29">
        <f t="shared" si="16"/>
        <v>-4.4506505637768701E-2</v>
      </c>
      <c r="S73" s="30">
        <f t="shared" si="17"/>
        <v>1.9808290440847371E-3</v>
      </c>
      <c r="U73">
        <f t="shared" si="24"/>
        <v>-3.7853385301334476E-3</v>
      </c>
      <c r="V73">
        <f t="shared" si="18"/>
        <v>-2.3469098886827375E-3</v>
      </c>
      <c r="W73">
        <f t="shared" si="19"/>
        <v>-8.3277447662935859E-4</v>
      </c>
      <c r="X73">
        <f t="shared" si="20"/>
        <v>-1.7034023385600514E-3</v>
      </c>
      <c r="Y73">
        <f t="shared" si="21"/>
        <v>-7.5706770602668953E-5</v>
      </c>
    </row>
    <row r="74" spans="1:25" ht="14.25" customHeight="1" thickBot="1">
      <c r="A74" s="55"/>
      <c r="B74" s="31">
        <v>70</v>
      </c>
      <c r="C74" s="32">
        <v>1</v>
      </c>
      <c r="D74" s="33">
        <v>5.6</v>
      </c>
      <c r="E74" s="32">
        <v>2.5</v>
      </c>
      <c r="F74" s="32">
        <v>3.9</v>
      </c>
      <c r="G74" s="32">
        <v>0.2</v>
      </c>
      <c r="H74" s="34">
        <v>1</v>
      </c>
      <c r="J74" s="31">
        <f t="shared" si="14"/>
        <v>0.37526472527410087</v>
      </c>
      <c r="K74" s="32">
        <f t="shared" si="13"/>
        <v>-1.3642082888404105E-2</v>
      </c>
      <c r="L74" s="32">
        <f t="shared" si="13"/>
        <v>5.2087100910300603E-2</v>
      </c>
      <c r="M74" s="32">
        <f t="shared" si="13"/>
        <v>0.57572188687803116</v>
      </c>
      <c r="N74" s="32">
        <f t="shared" si="13"/>
        <v>0.4750529450548201</v>
      </c>
      <c r="O74" s="32">
        <f t="shared" si="22"/>
        <v>2.7694127612100745</v>
      </c>
      <c r="P74" s="32">
        <f t="shared" si="23"/>
        <v>0.94100039226996068</v>
      </c>
      <c r="Q74" s="29">
        <f t="shared" si="15"/>
        <v>1</v>
      </c>
      <c r="R74" s="29">
        <f t="shared" si="16"/>
        <v>-5.8999607730039316E-2</v>
      </c>
      <c r="S74" s="30">
        <f t="shared" si="17"/>
        <v>3.480953712298515E-3</v>
      </c>
      <c r="U74">
        <f t="shared" si="24"/>
        <v>-6.5511576174929571E-3</v>
      </c>
      <c r="V74">
        <f t="shared" si="18"/>
        <v>-3.6686482657960558E-3</v>
      </c>
      <c r="W74">
        <f t="shared" si="19"/>
        <v>-1.6377894043732395E-3</v>
      </c>
      <c r="X74">
        <f t="shared" si="20"/>
        <v>-2.5549514708222533E-3</v>
      </c>
      <c r="Y74">
        <f t="shared" si="21"/>
        <v>-1.3102315234985915E-4</v>
      </c>
    </row>
    <row r="75" spans="1:25" ht="14.25" customHeight="1" thickBot="1">
      <c r="A75" s="55"/>
      <c r="B75" s="31">
        <v>71</v>
      </c>
      <c r="C75" s="32">
        <v>1</v>
      </c>
      <c r="D75" s="33">
        <v>5.9</v>
      </c>
      <c r="E75" s="32">
        <v>3.2</v>
      </c>
      <c r="F75" s="32">
        <v>4.8</v>
      </c>
      <c r="G75" s="32">
        <v>0.2</v>
      </c>
      <c r="H75" s="34">
        <v>1</v>
      </c>
      <c r="J75" s="31">
        <f t="shared" si="14"/>
        <v>0.37591984103585019</v>
      </c>
      <c r="K75" s="32">
        <f t="shared" si="13"/>
        <v>-9.97343462260805E-3</v>
      </c>
      <c r="L75" s="32">
        <f t="shared" si="13"/>
        <v>5.372489031467384E-2</v>
      </c>
      <c r="M75" s="32">
        <f t="shared" si="13"/>
        <v>0.57827683834885346</v>
      </c>
      <c r="N75" s="32">
        <f t="shared" si="13"/>
        <v>0.47518396820716996</v>
      </c>
      <c r="O75" s="32">
        <f t="shared" si="22"/>
        <v>3.3597618434853493</v>
      </c>
      <c r="P75" s="32">
        <f t="shared" si="23"/>
        <v>0.96642304950782199</v>
      </c>
      <c r="Q75" s="29">
        <f t="shared" si="15"/>
        <v>1</v>
      </c>
      <c r="R75" s="29">
        <f t="shared" si="16"/>
        <v>-3.3576950492178015E-2</v>
      </c>
      <c r="S75" s="30">
        <f t="shared" si="17"/>
        <v>1.1274116043541735E-3</v>
      </c>
      <c r="U75">
        <f t="shared" si="24"/>
        <v>-2.1791131214609328E-3</v>
      </c>
      <c r="V75">
        <f t="shared" si="18"/>
        <v>-1.2856767416619505E-3</v>
      </c>
      <c r="W75">
        <f t="shared" si="19"/>
        <v>-6.9731619886749855E-4</v>
      </c>
      <c r="X75">
        <f t="shared" si="20"/>
        <v>-1.0459742983012477E-3</v>
      </c>
      <c r="Y75">
        <f t="shared" si="21"/>
        <v>-4.3582262429218659E-5</v>
      </c>
    </row>
    <row r="76" spans="1:25" ht="14.25" customHeight="1" thickBot="1">
      <c r="A76" s="55"/>
      <c r="B76" s="31">
        <v>72</v>
      </c>
      <c r="C76" s="32">
        <v>1</v>
      </c>
      <c r="D76" s="33">
        <v>6.1</v>
      </c>
      <c r="E76" s="32">
        <v>2.8</v>
      </c>
      <c r="F76" s="32">
        <v>4</v>
      </c>
      <c r="G76" s="32">
        <v>0.2</v>
      </c>
      <c r="H76" s="34">
        <v>1</v>
      </c>
      <c r="J76" s="31">
        <f t="shared" si="14"/>
        <v>0.37613775234799629</v>
      </c>
      <c r="K76" s="32">
        <f t="shared" si="13"/>
        <v>-8.6877578809460999E-3</v>
      </c>
      <c r="L76" s="32">
        <f t="shared" si="13"/>
        <v>5.4422206513541335E-2</v>
      </c>
      <c r="M76" s="32">
        <f t="shared" si="13"/>
        <v>0.57932281264715468</v>
      </c>
      <c r="N76" s="32">
        <f t="shared" si="13"/>
        <v>0.47522755046959919</v>
      </c>
      <c r="O76" s="32">
        <f t="shared" si="22"/>
        <v>2.8878613681946792</v>
      </c>
      <c r="P76" s="32">
        <f t="shared" si="23"/>
        <v>0.94724310859823002</v>
      </c>
      <c r="Q76" s="29">
        <f t="shared" si="15"/>
        <v>1</v>
      </c>
      <c r="R76" s="29">
        <f t="shared" si="16"/>
        <v>-5.2756891401769979E-2</v>
      </c>
      <c r="S76" s="30">
        <f t="shared" si="17"/>
        <v>2.7832895903781513E-3</v>
      </c>
      <c r="U76">
        <f t="shared" si="24"/>
        <v>-5.2729037674377885E-3</v>
      </c>
      <c r="V76">
        <f t="shared" si="18"/>
        <v>-3.2164712981370509E-3</v>
      </c>
      <c r="W76">
        <f t="shared" si="19"/>
        <v>-1.4764130548825809E-3</v>
      </c>
      <c r="X76">
        <f t="shared" si="20"/>
        <v>-2.1091615069751156E-3</v>
      </c>
      <c r="Y76">
        <f t="shared" si="21"/>
        <v>-1.0545807534875578E-4</v>
      </c>
    </row>
    <row r="77" spans="1:25" ht="14.25" customHeight="1" thickBot="1">
      <c r="A77" s="55"/>
      <c r="B77" s="31">
        <v>73</v>
      </c>
      <c r="C77" s="32">
        <v>1</v>
      </c>
      <c r="D77" s="33">
        <v>6.3</v>
      </c>
      <c r="E77" s="32">
        <v>2.5</v>
      </c>
      <c r="F77" s="32">
        <v>4.9000000000000004</v>
      </c>
      <c r="G77" s="32">
        <v>0.2</v>
      </c>
      <c r="H77" s="34">
        <v>1</v>
      </c>
      <c r="J77" s="31">
        <f t="shared" si="14"/>
        <v>0.37666504272474005</v>
      </c>
      <c r="K77" s="32">
        <f t="shared" si="13"/>
        <v>-5.471286582809049E-3</v>
      </c>
      <c r="L77" s="32">
        <f t="shared" si="13"/>
        <v>5.5898619568423916E-2</v>
      </c>
      <c r="M77" s="32">
        <f t="shared" si="13"/>
        <v>0.58143197415412984</v>
      </c>
      <c r="N77" s="32">
        <f t="shared" si="13"/>
        <v>0.47533300854494792</v>
      </c>
      <c r="O77" s="32">
        <f t="shared" si="22"/>
        <v>3.4260257612383285</v>
      </c>
      <c r="P77" s="32">
        <f t="shared" si="23"/>
        <v>0.96850807818887585</v>
      </c>
      <c r="Q77" s="29">
        <f t="shared" si="15"/>
        <v>1</v>
      </c>
      <c r="R77" s="29">
        <f t="shared" si="16"/>
        <v>-3.1491921811124146E-2</v>
      </c>
      <c r="S77" s="30">
        <f t="shared" si="17"/>
        <v>9.9174113935795679E-4</v>
      </c>
      <c r="U77">
        <f t="shared" si="24"/>
        <v>-1.9210186098808416E-3</v>
      </c>
      <c r="V77">
        <f t="shared" si="18"/>
        <v>-1.2102417242249304E-3</v>
      </c>
      <c r="W77">
        <f t="shared" si="19"/>
        <v>-4.8025465247021046E-4</v>
      </c>
      <c r="X77">
        <f t="shared" si="20"/>
        <v>-9.4129911884161259E-4</v>
      </c>
      <c r="Y77">
        <f t="shared" si="21"/>
        <v>-3.8420372197616838E-5</v>
      </c>
    </row>
    <row r="78" spans="1:25" ht="14.25" customHeight="1" thickBot="1">
      <c r="A78" s="55"/>
      <c r="B78" s="31">
        <v>74</v>
      </c>
      <c r="C78" s="32">
        <v>1</v>
      </c>
      <c r="D78" s="33">
        <v>6.1</v>
      </c>
      <c r="E78" s="32">
        <v>2.8</v>
      </c>
      <c r="F78" s="32">
        <v>4.7</v>
      </c>
      <c r="G78" s="32">
        <v>0.2</v>
      </c>
      <c r="H78" s="34">
        <v>1</v>
      </c>
      <c r="J78" s="31">
        <f t="shared" si="14"/>
        <v>0.37685714458572811</v>
      </c>
      <c r="K78" s="32">
        <f t="shared" si="13"/>
        <v>-4.261044858584119E-3</v>
      </c>
      <c r="L78" s="32">
        <f t="shared" si="13"/>
        <v>5.6378874220894125E-2</v>
      </c>
      <c r="M78" s="32">
        <f t="shared" si="13"/>
        <v>0.5823732732729715</v>
      </c>
      <c r="N78" s="32">
        <f t="shared" si="13"/>
        <v>0.47537142891714551</v>
      </c>
      <c r="O78" s="32">
        <f t="shared" si="22"/>
        <v>3.340954288933264</v>
      </c>
      <c r="P78" s="32">
        <f t="shared" si="23"/>
        <v>0.96580737027452901</v>
      </c>
      <c r="Q78" s="29">
        <f t="shared" si="15"/>
        <v>1</v>
      </c>
      <c r="R78" s="29">
        <f t="shared" si="16"/>
        <v>-3.4192629725470991E-2</v>
      </c>
      <c r="S78" s="30">
        <f t="shared" si="17"/>
        <v>1.1691359275431625E-3</v>
      </c>
      <c r="U78">
        <f t="shared" si="24"/>
        <v>-2.258320191347868E-3</v>
      </c>
      <c r="V78">
        <f t="shared" si="18"/>
        <v>-1.3775753167221995E-3</v>
      </c>
      <c r="W78">
        <f t="shared" si="19"/>
        <v>-6.3232965357740297E-4</v>
      </c>
      <c r="X78">
        <f t="shared" si="20"/>
        <v>-1.0614104899334981E-3</v>
      </c>
      <c r="Y78">
        <f t="shared" si="21"/>
        <v>-4.5166403826957362E-5</v>
      </c>
    </row>
    <row r="79" spans="1:25" ht="14.25" customHeight="1" thickBot="1">
      <c r="A79" s="55"/>
      <c r="B79" s="31">
        <v>75</v>
      </c>
      <c r="C79" s="32">
        <v>1</v>
      </c>
      <c r="D79" s="33">
        <v>6.4</v>
      </c>
      <c r="E79" s="32">
        <v>2.9</v>
      </c>
      <c r="F79" s="32">
        <v>4.3</v>
      </c>
      <c r="G79" s="32">
        <v>0.2</v>
      </c>
      <c r="H79" s="34">
        <v>1</v>
      </c>
      <c r="J79" s="31">
        <f t="shared" si="14"/>
        <v>0.3770829766048629</v>
      </c>
      <c r="K79" s="32">
        <f t="shared" ref="K79:L142" si="25">K78-V78</f>
        <v>-2.8834695418619195E-3</v>
      </c>
      <c r="L79" s="32">
        <f t="shared" si="25"/>
        <v>5.7011203874471526E-2</v>
      </c>
      <c r="M79" s="32">
        <f t="shared" ref="K79:N106" si="26">M78-X78</f>
        <v>0.58343468376290497</v>
      </c>
      <c r="N79" s="32">
        <f t="shared" si="26"/>
        <v>0.47541659532097247</v>
      </c>
      <c r="O79" s="32">
        <f t="shared" si="22"/>
        <v>3.1278137220175997</v>
      </c>
      <c r="P79" s="32">
        <f t="shared" si="23"/>
        <v>0.95802556504338787</v>
      </c>
      <c r="Q79" s="29">
        <f t="shared" si="15"/>
        <v>1</v>
      </c>
      <c r="R79" s="29">
        <f t="shared" si="16"/>
        <v>-4.1974434956612128E-2</v>
      </c>
      <c r="S79" s="30">
        <f t="shared" si="17"/>
        <v>1.7618531899268621E-3</v>
      </c>
      <c r="U79">
        <f t="shared" si="24"/>
        <v>-3.3758007956063547E-3</v>
      </c>
      <c r="V79">
        <f t="shared" si="18"/>
        <v>-2.1605125091880674E-3</v>
      </c>
      <c r="W79">
        <f t="shared" si="19"/>
        <v>-9.7898223072584293E-4</v>
      </c>
      <c r="X79">
        <f t="shared" si="20"/>
        <v>-1.4515943421107326E-3</v>
      </c>
      <c r="Y79">
        <f t="shared" si="21"/>
        <v>-6.7516015912127107E-5</v>
      </c>
    </row>
    <row r="80" spans="1:25" ht="14.25" customHeight="1" thickBot="1">
      <c r="A80" s="55"/>
      <c r="B80" s="31">
        <v>76</v>
      </c>
      <c r="C80" s="32">
        <v>1</v>
      </c>
      <c r="D80" s="33">
        <v>6.6</v>
      </c>
      <c r="E80" s="32">
        <v>3</v>
      </c>
      <c r="F80" s="32">
        <v>4.4000000000000004</v>
      </c>
      <c r="G80" s="32">
        <v>0.2</v>
      </c>
      <c r="H80" s="34">
        <v>1</v>
      </c>
      <c r="J80" s="31">
        <f t="shared" ref="J80:J143" si="27">J79-$L$2*U79</f>
        <v>0.37742055668442354</v>
      </c>
      <c r="K80" s="32">
        <f t="shared" si="25"/>
        <v>-7.2295703267385211E-4</v>
      </c>
      <c r="L80" s="32">
        <f t="shared" si="25"/>
        <v>5.7990186105197371E-2</v>
      </c>
      <c r="M80" s="32">
        <f t="shared" si="26"/>
        <v>0.5848862781050157</v>
      </c>
      <c r="N80" s="32">
        <f t="shared" si="26"/>
        <v>0.47548411133688462</v>
      </c>
      <c r="O80" s="32">
        <f t="shared" si="22"/>
        <v>3.2152160445138138</v>
      </c>
      <c r="P80" s="32">
        <f t="shared" si="23"/>
        <v>0.96140288577818767</v>
      </c>
      <c r="Q80" s="29">
        <f t="shared" si="15"/>
        <v>1</v>
      </c>
      <c r="R80" s="29">
        <f t="shared" si="16"/>
        <v>-3.8597114221812334E-2</v>
      </c>
      <c r="S80" s="30">
        <f t="shared" si="17"/>
        <v>1.489737226251628E-3</v>
      </c>
      <c r="U80">
        <f t="shared" si="24"/>
        <v>-2.864475336739016E-3</v>
      </c>
      <c r="V80">
        <f t="shared" si="18"/>
        <v>-1.8905537222477507E-3</v>
      </c>
      <c r="W80">
        <f t="shared" si="19"/>
        <v>-8.5934260102170487E-4</v>
      </c>
      <c r="X80">
        <f t="shared" si="20"/>
        <v>-1.2603691481651673E-3</v>
      </c>
      <c r="Y80">
        <f t="shared" si="21"/>
        <v>-5.728950673478033E-5</v>
      </c>
    </row>
    <row r="81" spans="1:25" ht="14.25" customHeight="1" thickBot="1">
      <c r="A81" s="55"/>
      <c r="B81" s="31">
        <v>77</v>
      </c>
      <c r="C81" s="32">
        <v>1</v>
      </c>
      <c r="D81" s="33">
        <v>6.8</v>
      </c>
      <c r="E81" s="32">
        <v>2.8</v>
      </c>
      <c r="F81" s="32">
        <v>4.8</v>
      </c>
      <c r="G81" s="32">
        <v>0.2</v>
      </c>
      <c r="H81" s="34">
        <v>1</v>
      </c>
      <c r="J81" s="31">
        <f t="shared" si="27"/>
        <v>0.37770700421809744</v>
      </c>
      <c r="K81" s="32">
        <f t="shared" si="25"/>
        <v>1.1675966895738985E-3</v>
      </c>
      <c r="L81" s="32">
        <f t="shared" si="25"/>
        <v>5.8849528706219074E-2</v>
      </c>
      <c r="M81" s="32">
        <f t="shared" si="26"/>
        <v>0.58614664725318089</v>
      </c>
      <c r="N81" s="32">
        <f t="shared" si="26"/>
        <v>0.4755414008436194</v>
      </c>
      <c r="O81" s="32">
        <f t="shared" si="22"/>
        <v>3.4590375290686053</v>
      </c>
      <c r="P81" s="32">
        <f t="shared" si="23"/>
        <v>0.96949951913303245</v>
      </c>
      <c r="Q81" s="29">
        <f t="shared" si="15"/>
        <v>1</v>
      </c>
      <c r="R81" s="29">
        <f t="shared" si="16"/>
        <v>-3.050048086696755E-2</v>
      </c>
      <c r="S81" s="30">
        <f t="shared" si="17"/>
        <v>9.3027933311625355E-4</v>
      </c>
      <c r="U81">
        <f t="shared" si="24"/>
        <v>-1.803810732231212E-3</v>
      </c>
      <c r="V81">
        <f t="shared" si="18"/>
        <v>-1.2265912979172243E-3</v>
      </c>
      <c r="W81">
        <f t="shared" si="19"/>
        <v>-5.0506700502473941E-4</v>
      </c>
      <c r="X81">
        <f t="shared" si="20"/>
        <v>-8.6582915147098184E-4</v>
      </c>
      <c r="Y81">
        <f t="shared" si="21"/>
        <v>-3.6076214644624243E-5</v>
      </c>
    </row>
    <row r="82" spans="1:25" ht="14.25" customHeight="1" thickBot="1">
      <c r="A82" s="55"/>
      <c r="B82" s="31">
        <v>78</v>
      </c>
      <c r="C82" s="32">
        <v>1</v>
      </c>
      <c r="D82" s="33">
        <v>6.7</v>
      </c>
      <c r="E82" s="32">
        <v>3</v>
      </c>
      <c r="F82" s="32">
        <v>5</v>
      </c>
      <c r="G82" s="32">
        <v>0.2</v>
      </c>
      <c r="H82" s="34">
        <v>1</v>
      </c>
      <c r="J82" s="31">
        <f t="shared" si="27"/>
        <v>0.37788738529132054</v>
      </c>
      <c r="K82" s="32">
        <f t="shared" si="25"/>
        <v>2.3941879874911226E-3</v>
      </c>
      <c r="L82" s="32">
        <f t="shared" si="25"/>
        <v>5.9354595711243817E-2</v>
      </c>
      <c r="M82" s="32">
        <f t="shared" si="26"/>
        <v>0.58701247640465182</v>
      </c>
      <c r="N82" s="32">
        <f t="shared" si="26"/>
        <v>0.47557747705826403</v>
      </c>
      <c r="O82" s="32">
        <f t="shared" si="22"/>
        <v>3.6021701093761544</v>
      </c>
      <c r="P82" s="32">
        <f t="shared" si="23"/>
        <v>0.9734591319908944</v>
      </c>
      <c r="Q82" s="29">
        <f t="shared" si="15"/>
        <v>1</v>
      </c>
      <c r="R82" s="29">
        <f t="shared" si="16"/>
        <v>-2.65408680091056E-2</v>
      </c>
      <c r="S82" s="30">
        <f t="shared" si="17"/>
        <v>7.0441767467676513E-4</v>
      </c>
      <c r="U82">
        <f t="shared" si="24"/>
        <v>-1.3714436362997761E-3</v>
      </c>
      <c r="V82">
        <f t="shared" si="18"/>
        <v>-9.1886723632085012E-4</v>
      </c>
      <c r="W82">
        <f t="shared" si="19"/>
        <v>-4.1143309088993284E-4</v>
      </c>
      <c r="X82">
        <f t="shared" si="20"/>
        <v>-6.8572181814988815E-4</v>
      </c>
      <c r="Y82">
        <f t="shared" si="21"/>
        <v>-2.7428872725995525E-5</v>
      </c>
    </row>
    <row r="83" spans="1:25" ht="14.25" customHeight="1" thickBot="1">
      <c r="A83" s="55"/>
      <c r="B83" s="31">
        <v>79</v>
      </c>
      <c r="C83" s="32">
        <v>1</v>
      </c>
      <c r="D83" s="33">
        <v>6</v>
      </c>
      <c r="E83" s="32">
        <v>2.9</v>
      </c>
      <c r="F83" s="32">
        <v>4.5</v>
      </c>
      <c r="G83" s="32">
        <v>0.2</v>
      </c>
      <c r="H83" s="34">
        <v>1</v>
      </c>
      <c r="J83" s="31">
        <f t="shared" si="27"/>
        <v>0.37802452965495054</v>
      </c>
      <c r="K83" s="32">
        <f t="shared" si="25"/>
        <v>3.3130552238119729E-3</v>
      </c>
      <c r="L83" s="32">
        <f t="shared" si="25"/>
        <v>5.9766028802133747E-2</v>
      </c>
      <c r="M83" s="32">
        <f t="shared" si="26"/>
        <v>0.58769819822280167</v>
      </c>
      <c r="N83" s="32">
        <f t="shared" si="26"/>
        <v>0.47560490593099003</v>
      </c>
      <c r="O83" s="32">
        <f t="shared" si="22"/>
        <v>3.3109872177128157</v>
      </c>
      <c r="P83" s="32">
        <f t="shared" si="23"/>
        <v>0.96480381953701377</v>
      </c>
      <c r="Q83" s="29">
        <f t="shared" si="15"/>
        <v>1</v>
      </c>
      <c r="R83" s="29">
        <f t="shared" si="16"/>
        <v>-3.5196180462986226E-2</v>
      </c>
      <c r="S83" s="30">
        <f t="shared" si="17"/>
        <v>1.2387711191830934E-3</v>
      </c>
      <c r="U83">
        <f t="shared" si="24"/>
        <v>-2.3903422146399796E-3</v>
      </c>
      <c r="V83">
        <f t="shared" si="18"/>
        <v>-1.4342053287839879E-3</v>
      </c>
      <c r="W83">
        <f t="shared" si="19"/>
        <v>-6.9319924224559406E-4</v>
      </c>
      <c r="X83">
        <f t="shared" si="20"/>
        <v>-1.0756539965879909E-3</v>
      </c>
      <c r="Y83">
        <f t="shared" si="21"/>
        <v>-4.7806844292799596E-5</v>
      </c>
    </row>
    <row r="84" spans="1:25" ht="14.25" customHeight="1" thickBot="1">
      <c r="A84" s="55"/>
      <c r="B84" s="31">
        <v>80</v>
      </c>
      <c r="C84" s="32">
        <v>1</v>
      </c>
      <c r="D84" s="33">
        <v>5.7</v>
      </c>
      <c r="E84" s="32">
        <v>2.6</v>
      </c>
      <c r="F84" s="32">
        <v>3.5</v>
      </c>
      <c r="G84" s="32">
        <v>0.2</v>
      </c>
      <c r="H84" s="34">
        <v>1</v>
      </c>
      <c r="J84" s="31">
        <f t="shared" si="27"/>
        <v>0.37826356387641452</v>
      </c>
      <c r="K84" s="32">
        <f t="shared" si="25"/>
        <v>4.7472605525959609E-3</v>
      </c>
      <c r="L84" s="32">
        <f t="shared" si="25"/>
        <v>6.0459228044379344E-2</v>
      </c>
      <c r="M84" s="32">
        <f t="shared" si="26"/>
        <v>0.58877385221938972</v>
      </c>
      <c r="N84" s="32">
        <f t="shared" si="26"/>
        <v>0.47565271277528282</v>
      </c>
      <c r="O84" s="32">
        <f t="shared" si="22"/>
        <v>2.7183559672645186</v>
      </c>
      <c r="P84" s="32">
        <f t="shared" si="23"/>
        <v>0.93810113777199833</v>
      </c>
      <c r="Q84" s="29">
        <f t="shared" si="15"/>
        <v>1</v>
      </c>
      <c r="R84" s="29">
        <f t="shared" si="16"/>
        <v>-6.1898862228001672E-2</v>
      </c>
      <c r="S84" s="30">
        <f t="shared" si="17"/>
        <v>3.8314691451211322E-3</v>
      </c>
      <c r="U84">
        <f t="shared" si="24"/>
        <v>-7.18861112875288E-3</v>
      </c>
      <c r="V84">
        <f t="shared" si="18"/>
        <v>-4.0975083433891415E-3</v>
      </c>
      <c r="W84">
        <f t="shared" si="19"/>
        <v>-1.8690388934757488E-3</v>
      </c>
      <c r="X84">
        <f t="shared" si="20"/>
        <v>-2.5160138950635078E-3</v>
      </c>
      <c r="Y84">
        <f t="shared" si="21"/>
        <v>-1.4377222257505761E-4</v>
      </c>
    </row>
    <row r="85" spans="1:25" ht="14.25" customHeight="1" thickBot="1">
      <c r="A85" s="55"/>
      <c r="B85" s="31">
        <v>81</v>
      </c>
      <c r="C85" s="32">
        <v>1</v>
      </c>
      <c r="D85" s="33">
        <v>5.5</v>
      </c>
      <c r="E85" s="32">
        <v>2.4</v>
      </c>
      <c r="F85" s="32">
        <v>3.8</v>
      </c>
      <c r="G85" s="32">
        <v>0.2</v>
      </c>
      <c r="H85" s="34">
        <v>1</v>
      </c>
      <c r="J85" s="31">
        <f t="shared" si="27"/>
        <v>0.3789824249892898</v>
      </c>
      <c r="K85" s="32">
        <f t="shared" si="25"/>
        <v>8.8447688959851015E-3</v>
      </c>
      <c r="L85" s="32">
        <f t="shared" si="25"/>
        <v>6.2328266937855092E-2</v>
      </c>
      <c r="M85" s="32">
        <f t="shared" si="26"/>
        <v>0.59128986611445322</v>
      </c>
      <c r="N85" s="32">
        <f t="shared" si="26"/>
        <v>0.47579648499785787</v>
      </c>
      <c r="O85" s="32">
        <f t="shared" si="22"/>
        <v>2.9192772828025539</v>
      </c>
      <c r="P85" s="32">
        <f t="shared" si="23"/>
        <v>0.94879119619822005</v>
      </c>
      <c r="Q85" s="29">
        <f t="shared" si="15"/>
        <v>1</v>
      </c>
      <c r="R85" s="29">
        <f t="shared" si="16"/>
        <v>-5.1208803801779945E-2</v>
      </c>
      <c r="S85" s="30">
        <f t="shared" si="17"/>
        <v>2.6223415868091922E-3</v>
      </c>
      <c r="U85">
        <f t="shared" si="24"/>
        <v>-4.9761092219780638E-3</v>
      </c>
      <c r="V85">
        <f t="shared" si="18"/>
        <v>-2.7368600720879353E-3</v>
      </c>
      <c r="W85">
        <f t="shared" si="19"/>
        <v>-1.1942662132747354E-3</v>
      </c>
      <c r="X85">
        <f t="shared" si="20"/>
        <v>-1.8909215043516642E-3</v>
      </c>
      <c r="Y85">
        <f t="shared" si="21"/>
        <v>-9.952218443956128E-5</v>
      </c>
    </row>
    <row r="86" spans="1:25" ht="14.25" customHeight="1" thickBot="1">
      <c r="A86" s="55"/>
      <c r="B86" s="31">
        <v>82</v>
      </c>
      <c r="C86" s="32">
        <v>1</v>
      </c>
      <c r="D86" s="33">
        <v>5.5</v>
      </c>
      <c r="E86" s="32">
        <v>2.4</v>
      </c>
      <c r="F86" s="32">
        <v>3.7</v>
      </c>
      <c r="G86" s="32">
        <v>0.2</v>
      </c>
      <c r="H86" s="34">
        <v>1</v>
      </c>
      <c r="J86" s="31">
        <f t="shared" si="27"/>
        <v>0.3794800359114876</v>
      </c>
      <c r="K86" s="32">
        <f t="shared" si="25"/>
        <v>1.1581628968073037E-2</v>
      </c>
      <c r="L86" s="32">
        <f t="shared" si="25"/>
        <v>6.3522533151129823E-2</v>
      </c>
      <c r="M86" s="32">
        <f t="shared" si="26"/>
        <v>0.59318078761880488</v>
      </c>
      <c r="N86" s="32">
        <f t="shared" si="26"/>
        <v>0.47589600718229741</v>
      </c>
      <c r="O86" s="32">
        <f t="shared" si="22"/>
        <v>2.8855811904246385</v>
      </c>
      <c r="P86" s="32">
        <f t="shared" si="23"/>
        <v>0.94712904362896355</v>
      </c>
      <c r="Q86" s="29">
        <f t="shared" si="15"/>
        <v>1</v>
      </c>
      <c r="R86" s="29">
        <f t="shared" si="16"/>
        <v>-5.2870956371036448E-2</v>
      </c>
      <c r="S86" s="30">
        <f t="shared" si="17"/>
        <v>2.7953380275880396E-3</v>
      </c>
      <c r="U86">
        <f t="shared" si="24"/>
        <v>-5.2950916653782664E-3</v>
      </c>
      <c r="V86">
        <f t="shared" si="18"/>
        <v>-2.9123004159580467E-3</v>
      </c>
      <c r="W86">
        <f t="shared" si="19"/>
        <v>-1.270821999690784E-3</v>
      </c>
      <c r="X86">
        <f t="shared" si="20"/>
        <v>-1.9591839161899587E-3</v>
      </c>
      <c r="Y86">
        <f t="shared" si="21"/>
        <v>-1.0590183330756534E-4</v>
      </c>
    </row>
    <row r="87" spans="1:25" ht="14.25" customHeight="1" thickBot="1">
      <c r="A87" s="55"/>
      <c r="B87" s="31">
        <v>83</v>
      </c>
      <c r="C87" s="32">
        <v>1</v>
      </c>
      <c r="D87" s="33">
        <v>5.8</v>
      </c>
      <c r="E87" s="32">
        <v>2.7</v>
      </c>
      <c r="F87" s="32">
        <v>3.9</v>
      </c>
      <c r="G87" s="32">
        <v>0.2</v>
      </c>
      <c r="H87" s="34">
        <v>1</v>
      </c>
      <c r="J87" s="31">
        <f t="shared" si="27"/>
        <v>0.38000954507802542</v>
      </c>
      <c r="K87" s="32">
        <f t="shared" si="25"/>
        <v>1.4493929384031084E-2</v>
      </c>
      <c r="L87" s="32">
        <f t="shared" si="25"/>
        <v>6.4793355150820603E-2</v>
      </c>
      <c r="M87" s="32">
        <f t="shared" si="26"/>
        <v>0.59513997153499487</v>
      </c>
      <c r="N87" s="32">
        <f t="shared" si="26"/>
        <v>0.47600190901560496</v>
      </c>
      <c r="O87" s="32">
        <f t="shared" si="22"/>
        <v>3.0552626652022221</v>
      </c>
      <c r="P87" s="32">
        <f t="shared" si="23"/>
        <v>0.95500918778391164</v>
      </c>
      <c r="Q87" s="29">
        <f t="shared" si="15"/>
        <v>1</v>
      </c>
      <c r="R87" s="29">
        <f t="shared" si="16"/>
        <v>-4.4990812216088361E-2</v>
      </c>
      <c r="S87" s="30">
        <f t="shared" si="17"/>
        <v>2.0241731838633258E-3</v>
      </c>
      <c r="U87">
        <f t="shared" si="24"/>
        <v>-3.8662079765105785E-3</v>
      </c>
      <c r="V87">
        <f t="shared" si="18"/>
        <v>-2.2424006263761357E-3</v>
      </c>
      <c r="W87">
        <f t="shared" si="19"/>
        <v>-1.0438761536578564E-3</v>
      </c>
      <c r="X87">
        <f t="shared" si="20"/>
        <v>-1.5078211108391258E-3</v>
      </c>
      <c r="Y87">
        <f t="shared" si="21"/>
        <v>-7.7324159530211585E-5</v>
      </c>
    </row>
    <row r="88" spans="1:25" ht="14.25" customHeight="1" thickBot="1">
      <c r="A88" s="55"/>
      <c r="B88" s="31">
        <v>84</v>
      </c>
      <c r="C88" s="32">
        <v>1</v>
      </c>
      <c r="D88" s="33">
        <v>6</v>
      </c>
      <c r="E88" s="32">
        <v>2.7</v>
      </c>
      <c r="F88" s="32">
        <v>5.0999999999999996</v>
      </c>
      <c r="G88" s="32">
        <v>0.2</v>
      </c>
      <c r="H88" s="34">
        <v>1</v>
      </c>
      <c r="J88" s="31">
        <f t="shared" si="27"/>
        <v>0.38039616587567648</v>
      </c>
      <c r="K88" s="32">
        <f t="shared" si="25"/>
        <v>1.6736330010407221E-2</v>
      </c>
      <c r="L88" s="32">
        <f t="shared" si="25"/>
        <v>6.5837231304478466E-2</v>
      </c>
      <c r="M88" s="32">
        <f t="shared" si="26"/>
        <v>0.59664779264583401</v>
      </c>
      <c r="N88" s="32">
        <f t="shared" si="26"/>
        <v>0.47607923317513517</v>
      </c>
      <c r="O88" s="32">
        <f t="shared" si="22"/>
        <v>3.7966942595889916</v>
      </c>
      <c r="P88" s="32">
        <f t="shared" si="23"/>
        <v>0.97804786608080962</v>
      </c>
      <c r="Q88" s="29">
        <f t="shared" si="15"/>
        <v>1</v>
      </c>
      <c r="R88" s="29">
        <f t="shared" si="16"/>
        <v>-2.1952133919190375E-2</v>
      </c>
      <c r="S88" s="30">
        <f t="shared" si="17"/>
        <v>4.818961836060686E-4</v>
      </c>
      <c r="U88">
        <f t="shared" si="24"/>
        <v>-9.4263506809680287E-4</v>
      </c>
      <c r="V88">
        <f t="shared" si="18"/>
        <v>-5.6558104085808179E-4</v>
      </c>
      <c r="W88">
        <f t="shared" si="19"/>
        <v>-2.545114683861368E-4</v>
      </c>
      <c r="X88">
        <f t="shared" si="20"/>
        <v>-4.8074388472936947E-4</v>
      </c>
      <c r="Y88">
        <f t="shared" si="21"/>
        <v>-1.885270136193606E-5</v>
      </c>
    </row>
    <row r="89" spans="1:25" ht="14.25" customHeight="1" thickBot="1">
      <c r="A89" s="55"/>
      <c r="B89" s="31">
        <v>85</v>
      </c>
      <c r="C89" s="32">
        <v>1</v>
      </c>
      <c r="D89" s="33">
        <v>5.4</v>
      </c>
      <c r="E89" s="32">
        <v>3</v>
      </c>
      <c r="F89" s="32">
        <v>4.5</v>
      </c>
      <c r="G89" s="32">
        <v>0.2</v>
      </c>
      <c r="H89" s="34">
        <v>1</v>
      </c>
      <c r="J89" s="31">
        <f t="shared" si="27"/>
        <v>0.38049042938248617</v>
      </c>
      <c r="K89" s="32">
        <f t="shared" si="25"/>
        <v>1.7301911051265304E-2</v>
      </c>
      <c r="L89" s="32">
        <f t="shared" si="25"/>
        <v>6.6091742772864601E-2</v>
      </c>
      <c r="M89" s="32">
        <f t="shared" si="26"/>
        <v>0.59712853653056341</v>
      </c>
      <c r="N89" s="32">
        <f t="shared" si="26"/>
        <v>0.4760980858764971</v>
      </c>
      <c r="O89" s="32">
        <f t="shared" si="22"/>
        <v>3.4544940089407477</v>
      </c>
      <c r="P89" s="32">
        <f t="shared" si="23"/>
        <v>0.96936487934783255</v>
      </c>
      <c r="Q89" s="29">
        <f t="shared" si="15"/>
        <v>1</v>
      </c>
      <c r="R89" s="29">
        <f t="shared" si="16"/>
        <v>-3.0635120652167447E-2</v>
      </c>
      <c r="S89" s="30">
        <f t="shared" si="17"/>
        <v>9.3851061737285644E-4</v>
      </c>
      <c r="U89">
        <f t="shared" si="24"/>
        <v>-1.8195184627525977E-3</v>
      </c>
      <c r="V89">
        <f t="shared" si="18"/>
        <v>-9.825399698864029E-4</v>
      </c>
      <c r="W89">
        <f t="shared" si="19"/>
        <v>-5.4585553882577939E-4</v>
      </c>
      <c r="X89">
        <f t="shared" si="20"/>
        <v>-8.1878330823866908E-4</v>
      </c>
      <c r="Y89">
        <f t="shared" si="21"/>
        <v>-3.6390369255051959E-5</v>
      </c>
    </row>
    <row r="90" spans="1:25" ht="14.25" customHeight="1" thickBot="1">
      <c r="A90" s="55"/>
      <c r="B90" s="31">
        <v>86</v>
      </c>
      <c r="C90" s="32">
        <v>1</v>
      </c>
      <c r="D90" s="33">
        <v>6</v>
      </c>
      <c r="E90" s="32">
        <v>3.4</v>
      </c>
      <c r="F90" s="32">
        <v>4.5</v>
      </c>
      <c r="G90" s="32">
        <v>0.2</v>
      </c>
      <c r="H90" s="34">
        <v>1</v>
      </c>
      <c r="J90" s="31">
        <f t="shared" si="27"/>
        <v>0.38067238122876146</v>
      </c>
      <c r="K90" s="32">
        <f t="shared" si="25"/>
        <v>1.8284451021151706E-2</v>
      </c>
      <c r="L90" s="32">
        <f t="shared" si="25"/>
        <v>6.6637598311690374E-2</v>
      </c>
      <c r="M90" s="32">
        <f t="shared" si="26"/>
        <v>0.59794731983880212</v>
      </c>
      <c r="N90" s="32">
        <f t="shared" si="26"/>
        <v>0.47613447624575217</v>
      </c>
      <c r="O90" s="32">
        <f t="shared" si="22"/>
        <v>3.5029367561391789</v>
      </c>
      <c r="P90" s="32">
        <f t="shared" si="23"/>
        <v>0.97077121343672812</v>
      </c>
      <c r="Q90" s="29">
        <f t="shared" si="15"/>
        <v>1</v>
      </c>
      <c r="R90" s="29">
        <f t="shared" si="16"/>
        <v>-2.922878656327188E-2</v>
      </c>
      <c r="S90" s="30">
        <f t="shared" si="17"/>
        <v>8.5432196396130282E-4</v>
      </c>
      <c r="U90">
        <f t="shared" si="24"/>
        <v>-1.6587023392407253E-3</v>
      </c>
      <c r="V90">
        <f t="shared" si="18"/>
        <v>-9.9522140354443519E-4</v>
      </c>
      <c r="W90">
        <f t="shared" si="19"/>
        <v>-5.6395879534184656E-4</v>
      </c>
      <c r="X90">
        <f t="shared" si="20"/>
        <v>-7.4641605265832645E-4</v>
      </c>
      <c r="Y90">
        <f t="shared" si="21"/>
        <v>-3.3174046784814505E-5</v>
      </c>
    </row>
    <row r="91" spans="1:25" ht="14.25" customHeight="1" thickBot="1">
      <c r="A91" s="55"/>
      <c r="B91" s="31">
        <v>87</v>
      </c>
      <c r="C91" s="32">
        <v>1</v>
      </c>
      <c r="D91" s="33">
        <v>6.7</v>
      </c>
      <c r="E91" s="32">
        <v>3.1</v>
      </c>
      <c r="F91" s="32">
        <v>4.7</v>
      </c>
      <c r="G91" s="32">
        <v>0.2</v>
      </c>
      <c r="H91" s="34">
        <v>1</v>
      </c>
      <c r="J91" s="31">
        <f t="shared" si="27"/>
        <v>0.38083825146268552</v>
      </c>
      <c r="K91" s="32">
        <f t="shared" si="25"/>
        <v>1.9279672424696141E-2</v>
      </c>
      <c r="L91" s="32">
        <f t="shared" si="25"/>
        <v>6.7201557107032225E-2</v>
      </c>
      <c r="M91" s="32">
        <f t="shared" si="26"/>
        <v>0.59869373589146047</v>
      </c>
      <c r="N91" s="32">
        <f t="shared" si="26"/>
        <v>0.47616765029253699</v>
      </c>
      <c r="O91" s="32">
        <f t="shared" si="22"/>
        <v>3.6274309724883209</v>
      </c>
      <c r="P91" s="32">
        <f t="shared" si="23"/>
        <v>0.97410403569364079</v>
      </c>
      <c r="Q91" s="29">
        <f t="shared" si="15"/>
        <v>1</v>
      </c>
      <c r="R91" s="29">
        <f t="shared" si="16"/>
        <v>-2.5895964306359209E-2</v>
      </c>
      <c r="S91" s="30">
        <f t="shared" si="17"/>
        <v>6.706009673562302E-4</v>
      </c>
      <c r="U91">
        <f t="shared" si="24"/>
        <v>-1.3064702172835266E-3</v>
      </c>
      <c r="V91">
        <f t="shared" si="18"/>
        <v>-8.7533504557996285E-4</v>
      </c>
      <c r="W91">
        <f t="shared" si="19"/>
        <v>-4.0500576735789327E-4</v>
      </c>
      <c r="X91">
        <f t="shared" si="20"/>
        <v>-6.1404100212325758E-4</v>
      </c>
      <c r="Y91">
        <f t="shared" si="21"/>
        <v>-2.6129404345670533E-5</v>
      </c>
    </row>
    <row r="92" spans="1:25" ht="14.25" customHeight="1" thickBot="1">
      <c r="A92" s="55"/>
      <c r="B92" s="31">
        <v>88</v>
      </c>
      <c r="C92" s="32">
        <v>1</v>
      </c>
      <c r="D92" s="33">
        <v>6.3</v>
      </c>
      <c r="E92" s="32">
        <v>2.2999999999999998</v>
      </c>
      <c r="F92" s="32">
        <v>4.4000000000000004</v>
      </c>
      <c r="G92" s="32">
        <v>0.2</v>
      </c>
      <c r="H92" s="34">
        <v>1</v>
      </c>
      <c r="J92" s="31">
        <f t="shared" si="27"/>
        <v>0.38096889848441384</v>
      </c>
      <c r="K92" s="32">
        <f t="shared" si="25"/>
        <v>2.0155007470276102E-2</v>
      </c>
      <c r="L92" s="32">
        <f t="shared" si="25"/>
        <v>6.7606562874390125E-2</v>
      </c>
      <c r="M92" s="32">
        <f t="shared" si="26"/>
        <v>0.59930777689358372</v>
      </c>
      <c r="N92" s="32">
        <f t="shared" si="26"/>
        <v>0.47619377969688265</v>
      </c>
      <c r="O92" s="32">
        <f t="shared" si="22"/>
        <v>3.3956335144293956</v>
      </c>
      <c r="P92" s="32">
        <f t="shared" si="23"/>
        <v>0.96756779281078908</v>
      </c>
      <c r="Q92" s="29">
        <f t="shared" si="15"/>
        <v>1</v>
      </c>
      <c r="R92" s="29">
        <f t="shared" si="16"/>
        <v>-3.2432207189210915E-2</v>
      </c>
      <c r="S92" s="30">
        <f t="shared" si="17"/>
        <v>1.0518480631639042E-3</v>
      </c>
      <c r="U92">
        <f t="shared" si="24"/>
        <v>-2.0354686176956046E-3</v>
      </c>
      <c r="V92">
        <f t="shared" si="18"/>
        <v>-1.282345229148231E-3</v>
      </c>
      <c r="W92">
        <f t="shared" si="19"/>
        <v>-4.6815778206998903E-4</v>
      </c>
      <c r="X92">
        <f t="shared" si="20"/>
        <v>-8.9560619178606616E-4</v>
      </c>
      <c r="Y92">
        <f t="shared" si="21"/>
        <v>-4.0709372353912101E-5</v>
      </c>
    </row>
    <row r="93" spans="1:25" ht="14.25" customHeight="1" thickBot="1">
      <c r="A93" s="55"/>
      <c r="B93" s="31">
        <v>89</v>
      </c>
      <c r="C93" s="32">
        <v>1</v>
      </c>
      <c r="D93" s="33">
        <v>5.6</v>
      </c>
      <c r="E93" s="32">
        <v>3</v>
      </c>
      <c r="F93" s="32">
        <v>4.0999999999999996</v>
      </c>
      <c r="G93" s="32">
        <v>0.2</v>
      </c>
      <c r="H93" s="34">
        <v>1</v>
      </c>
      <c r="J93" s="31">
        <f t="shared" si="27"/>
        <v>0.38117244534618339</v>
      </c>
      <c r="K93" s="32">
        <f t="shared" si="25"/>
        <v>2.1437352699424334E-2</v>
      </c>
      <c r="L93" s="32">
        <f t="shared" si="25"/>
        <v>6.8074720656460114E-2</v>
      </c>
      <c r="M93" s="32">
        <f t="shared" si="26"/>
        <v>0.6002033830853698</v>
      </c>
      <c r="N93" s="32">
        <f t="shared" si="26"/>
        <v>0.47623448906923654</v>
      </c>
      <c r="O93" s="32">
        <f t="shared" si="22"/>
        <v>3.2615265508962032</v>
      </c>
      <c r="P93" s="32">
        <f t="shared" si="23"/>
        <v>0.96308510131208569</v>
      </c>
      <c r="Q93" s="29">
        <f t="shared" si="15"/>
        <v>1</v>
      </c>
      <c r="R93" s="29">
        <f t="shared" si="16"/>
        <v>-3.691489868791431E-2</v>
      </c>
      <c r="S93" s="30">
        <f t="shared" si="17"/>
        <v>1.3627097451389776E-3</v>
      </c>
      <c r="U93">
        <f t="shared" si="24"/>
        <v>-2.6248109059122775E-3</v>
      </c>
      <c r="V93">
        <f t="shared" si="18"/>
        <v>-1.4698941073108755E-3</v>
      </c>
      <c r="W93">
        <f t="shared" si="19"/>
        <v>-7.8744327177368329E-4</v>
      </c>
      <c r="X93">
        <f t="shared" si="20"/>
        <v>-1.0761724714240337E-3</v>
      </c>
      <c r="Y93">
        <f t="shared" si="21"/>
        <v>-5.2496218118245559E-5</v>
      </c>
    </row>
    <row r="94" spans="1:25" ht="14.25" customHeight="1" thickBot="1">
      <c r="A94" s="55"/>
      <c r="B94" s="31">
        <v>90</v>
      </c>
      <c r="C94" s="32">
        <v>1</v>
      </c>
      <c r="D94" s="33">
        <v>5.5</v>
      </c>
      <c r="E94" s="32">
        <v>2.5</v>
      </c>
      <c r="F94" s="32">
        <v>4</v>
      </c>
      <c r="G94" s="32">
        <v>0.2</v>
      </c>
      <c r="H94" s="34">
        <v>1</v>
      </c>
      <c r="J94" s="31">
        <f t="shared" si="27"/>
        <v>0.38143492643677462</v>
      </c>
      <c r="K94" s="32">
        <f t="shared" si="25"/>
        <v>2.2907246806735209E-2</v>
      </c>
      <c r="L94" s="32">
        <f t="shared" si="25"/>
        <v>6.8862163928233799E-2</v>
      </c>
      <c r="M94" s="32">
        <f t="shared" si="26"/>
        <v>0.6012795555567938</v>
      </c>
      <c r="N94" s="32">
        <f t="shared" si="26"/>
        <v>0.4762869852873548</v>
      </c>
      <c r="O94" s="32">
        <f t="shared" si="22"/>
        <v>3.1799558129790491</v>
      </c>
      <c r="P94" s="32">
        <f t="shared" si="23"/>
        <v>0.96007297226672339</v>
      </c>
      <c r="Q94" s="29">
        <f t="shared" si="15"/>
        <v>1</v>
      </c>
      <c r="R94" s="29">
        <f t="shared" si="16"/>
        <v>-3.992702773327661E-2</v>
      </c>
      <c r="S94" s="30">
        <f t="shared" si="17"/>
        <v>1.5941675436138396E-3</v>
      </c>
      <c r="U94">
        <f t="shared" si="24"/>
        <v>-3.0610343437769607E-3</v>
      </c>
      <c r="V94">
        <f t="shared" si="18"/>
        <v>-1.6835688890773286E-3</v>
      </c>
      <c r="W94">
        <f t="shared" si="19"/>
        <v>-7.6525858594424017E-4</v>
      </c>
      <c r="X94">
        <f t="shared" si="20"/>
        <v>-1.2244137375107844E-3</v>
      </c>
      <c r="Y94">
        <f t="shared" si="21"/>
        <v>-6.1220686875539221E-5</v>
      </c>
    </row>
    <row r="95" spans="1:25" ht="14.25" customHeight="1" thickBot="1">
      <c r="A95" s="55"/>
      <c r="B95" s="31">
        <v>91</v>
      </c>
      <c r="C95" s="32">
        <v>1</v>
      </c>
      <c r="D95" s="33">
        <v>5.5</v>
      </c>
      <c r="E95" s="32">
        <v>2.6</v>
      </c>
      <c r="F95" s="32">
        <v>4.4000000000000004</v>
      </c>
      <c r="G95" s="32">
        <v>0.2</v>
      </c>
      <c r="H95" s="34">
        <v>1</v>
      </c>
      <c r="J95" s="31">
        <f t="shared" si="27"/>
        <v>0.38174102987115233</v>
      </c>
      <c r="K95" s="32">
        <f t="shared" si="25"/>
        <v>2.4590815695812538E-2</v>
      </c>
      <c r="L95" s="32">
        <f t="shared" si="25"/>
        <v>6.9627422514178042E-2</v>
      </c>
      <c r="M95" s="32">
        <f t="shared" si="26"/>
        <v>0.60250396929430461</v>
      </c>
      <c r="N95" s="32">
        <f t="shared" si="26"/>
        <v>0.47634820597423033</v>
      </c>
      <c r="O95" s="32">
        <f t="shared" si="22"/>
        <v>3.4443089208247706</v>
      </c>
      <c r="P95" s="32">
        <f t="shared" si="23"/>
        <v>0.96906096652295903</v>
      </c>
      <c r="Q95" s="29">
        <f t="shared" si="15"/>
        <v>1</v>
      </c>
      <c r="R95" s="29">
        <f t="shared" si="16"/>
        <v>-3.0939033477040967E-2</v>
      </c>
      <c r="S95" s="30">
        <f t="shared" si="17"/>
        <v>9.5722379249346169E-4</v>
      </c>
      <c r="U95">
        <f t="shared" si="24"/>
        <v>-1.8552164270649728E-3</v>
      </c>
      <c r="V95">
        <f t="shared" si="18"/>
        <v>-1.0203690348857351E-3</v>
      </c>
      <c r="W95">
        <f t="shared" si="19"/>
        <v>-4.8235627103689299E-4</v>
      </c>
      <c r="X95">
        <f t="shared" si="20"/>
        <v>-8.1629522790858825E-4</v>
      </c>
      <c r="Y95">
        <f t="shared" si="21"/>
        <v>-3.7104328541299461E-5</v>
      </c>
    </row>
    <row r="96" spans="1:25" ht="14.25" customHeight="1" thickBot="1">
      <c r="A96" s="55"/>
      <c r="B96" s="31">
        <v>92</v>
      </c>
      <c r="C96" s="32">
        <v>1</v>
      </c>
      <c r="D96" s="33">
        <v>6.1</v>
      </c>
      <c r="E96" s="32">
        <v>3</v>
      </c>
      <c r="F96" s="32">
        <v>4.5999999999999996</v>
      </c>
      <c r="G96" s="32">
        <v>0.2</v>
      </c>
      <c r="H96" s="34">
        <v>1</v>
      </c>
      <c r="J96" s="31">
        <f t="shared" si="27"/>
        <v>0.38192655151385885</v>
      </c>
      <c r="K96" s="32">
        <f t="shared" si="25"/>
        <v>2.5611184730698275E-2</v>
      </c>
      <c r="L96" s="32">
        <f t="shared" si="25"/>
        <v>7.0109778785214932E-2</v>
      </c>
      <c r="M96" s="32">
        <f t="shared" si="26"/>
        <v>0.60332026452221321</v>
      </c>
      <c r="N96" s="32">
        <f t="shared" si="26"/>
        <v>0.47638531030277165</v>
      </c>
      <c r="O96" s="32">
        <f t="shared" si="22"/>
        <v>3.619034393589498</v>
      </c>
      <c r="P96" s="32">
        <f t="shared" si="23"/>
        <v>0.97389138365319927</v>
      </c>
      <c r="Q96" s="29">
        <f t="shared" si="15"/>
        <v>1</v>
      </c>
      <c r="R96" s="29">
        <f t="shared" si="16"/>
        <v>-2.6108616346800728E-2</v>
      </c>
      <c r="S96" s="30">
        <f t="shared" si="17"/>
        <v>6.8165984754443019E-4</v>
      </c>
      <c r="U96">
        <f t="shared" si="24"/>
        <v>-1.3277253042117479E-3</v>
      </c>
      <c r="V96">
        <f t="shared" si="18"/>
        <v>-8.0991243556916622E-4</v>
      </c>
      <c r="W96">
        <f t="shared" si="19"/>
        <v>-3.9831759126352439E-4</v>
      </c>
      <c r="X96">
        <f t="shared" si="20"/>
        <v>-6.1075363993740408E-4</v>
      </c>
      <c r="Y96">
        <f t="shared" si="21"/>
        <v>-2.6554506084234961E-5</v>
      </c>
    </row>
    <row r="97" spans="1:25" ht="14.25" customHeight="1" thickBot="1">
      <c r="A97" s="55"/>
      <c r="B97" s="31">
        <v>93</v>
      </c>
      <c r="C97" s="32">
        <v>1</v>
      </c>
      <c r="D97" s="33">
        <v>5.8</v>
      </c>
      <c r="E97" s="32">
        <v>2.6</v>
      </c>
      <c r="F97" s="32">
        <v>4</v>
      </c>
      <c r="G97" s="32">
        <v>0.2</v>
      </c>
      <c r="H97" s="34">
        <v>1</v>
      </c>
      <c r="J97" s="31">
        <f t="shared" si="27"/>
        <v>0.38205932404428</v>
      </c>
      <c r="K97" s="32">
        <f t="shared" si="25"/>
        <v>2.6421097166267442E-2</v>
      </c>
      <c r="L97" s="32">
        <f t="shared" si="25"/>
        <v>7.0508096376478452E-2</v>
      </c>
      <c r="M97" s="32">
        <f t="shared" si="26"/>
        <v>0.60393101816215067</v>
      </c>
      <c r="N97" s="32">
        <f t="shared" si="26"/>
        <v>0.47641186480885589</v>
      </c>
      <c r="O97" s="32">
        <f t="shared" si="22"/>
        <v>3.229629183797849</v>
      </c>
      <c r="P97" s="32">
        <f t="shared" si="23"/>
        <v>0.96193417714595741</v>
      </c>
      <c r="Q97" s="29">
        <f t="shared" si="15"/>
        <v>1</v>
      </c>
      <c r="R97" s="29">
        <f t="shared" si="16"/>
        <v>-3.8065822854042586E-2</v>
      </c>
      <c r="S97" s="30">
        <f t="shared" si="17"/>
        <v>1.4490068695553508E-3</v>
      </c>
      <c r="U97">
        <f t="shared" si="24"/>
        <v>-2.787698461489132E-3</v>
      </c>
      <c r="V97">
        <f t="shared" si="18"/>
        <v>-1.6168651076636964E-3</v>
      </c>
      <c r="W97">
        <f t="shared" si="19"/>
        <v>-7.2480159998717438E-4</v>
      </c>
      <c r="X97">
        <f t="shared" si="20"/>
        <v>-1.1150793845956528E-3</v>
      </c>
      <c r="Y97">
        <f t="shared" si="21"/>
        <v>-5.5753969229782641E-5</v>
      </c>
    </row>
    <row r="98" spans="1:25" ht="14.25" customHeight="1" thickBot="1">
      <c r="A98" s="55"/>
      <c r="B98" s="31">
        <v>94</v>
      </c>
      <c r="C98" s="32">
        <v>1</v>
      </c>
      <c r="D98" s="33">
        <v>5</v>
      </c>
      <c r="E98" s="32">
        <v>2.2999999999999998</v>
      </c>
      <c r="F98" s="32">
        <v>3.3</v>
      </c>
      <c r="G98" s="32">
        <v>0.2</v>
      </c>
      <c r="H98" s="34">
        <v>1</v>
      </c>
      <c r="J98" s="31">
        <f t="shared" si="27"/>
        <v>0.38233809389042894</v>
      </c>
      <c r="K98" s="32">
        <f t="shared" si="25"/>
        <v>2.8037962273931138E-2</v>
      </c>
      <c r="L98" s="32">
        <f t="shared" si="25"/>
        <v>7.123289797646562E-2</v>
      </c>
      <c r="M98" s="32">
        <f t="shared" si="26"/>
        <v>0.60504609754674632</v>
      </c>
      <c r="N98" s="32">
        <f t="shared" si="26"/>
        <v>0.47646761877808569</v>
      </c>
      <c r="O98" s="32">
        <f t="shared" si="22"/>
        <v>2.7783092162658352</v>
      </c>
      <c r="P98" s="32">
        <f t="shared" si="23"/>
        <v>0.94149237800785268</v>
      </c>
      <c r="Q98" s="29">
        <f t="shared" si="15"/>
        <v>1</v>
      </c>
      <c r="R98" s="29">
        <f t="shared" si="16"/>
        <v>-5.8507621992147318E-2</v>
      </c>
      <c r="S98" s="30">
        <f t="shared" si="17"/>
        <v>3.4231418311760006E-3</v>
      </c>
      <c r="U98">
        <f t="shared" si="24"/>
        <v>-6.4457238857840967E-3</v>
      </c>
      <c r="V98">
        <f t="shared" si="18"/>
        <v>-3.2228619428920488E-3</v>
      </c>
      <c r="W98">
        <f t="shared" si="19"/>
        <v>-1.4825164937303423E-3</v>
      </c>
      <c r="X98">
        <f t="shared" si="20"/>
        <v>-2.1270888823087522E-3</v>
      </c>
      <c r="Y98">
        <f t="shared" si="21"/>
        <v>-1.2891447771568195E-4</v>
      </c>
    </row>
    <row r="99" spans="1:25" ht="14.25" customHeight="1" thickBot="1">
      <c r="A99" s="55"/>
      <c r="B99" s="31">
        <v>95</v>
      </c>
      <c r="C99" s="32">
        <v>1</v>
      </c>
      <c r="D99" s="33">
        <v>5.6</v>
      </c>
      <c r="E99" s="32">
        <v>2.7</v>
      </c>
      <c r="F99" s="32">
        <v>4.2</v>
      </c>
      <c r="G99" s="32">
        <v>0.2</v>
      </c>
      <c r="H99" s="34">
        <v>1</v>
      </c>
      <c r="J99" s="31">
        <f t="shared" si="27"/>
        <v>0.38298266627900734</v>
      </c>
      <c r="K99" s="32">
        <f t="shared" si="25"/>
        <v>3.1260824216823184E-2</v>
      </c>
      <c r="L99" s="32">
        <f t="shared" si="25"/>
        <v>7.2715414470195958E-2</v>
      </c>
      <c r="M99" s="32">
        <f t="shared" si="26"/>
        <v>0.60717318642905505</v>
      </c>
      <c r="N99" s="32">
        <f t="shared" si="26"/>
        <v>0.47659653325580137</v>
      </c>
      <c r="O99" s="32">
        <f t="shared" si="22"/>
        <v>3.3998215906159377</v>
      </c>
      <c r="P99" s="32">
        <f t="shared" si="23"/>
        <v>0.96769895910276471</v>
      </c>
      <c r="Q99" s="29">
        <f t="shared" si="15"/>
        <v>1</v>
      </c>
      <c r="R99" s="29">
        <f t="shared" si="16"/>
        <v>-3.2301040897235289E-2</v>
      </c>
      <c r="S99" s="30">
        <f t="shared" si="17"/>
        <v>1.0433572430448667E-3</v>
      </c>
      <c r="U99">
        <f t="shared" si="24"/>
        <v>-2.0193114361336958E-3</v>
      </c>
      <c r="V99">
        <f t="shared" si="18"/>
        <v>-1.1308144042348697E-3</v>
      </c>
      <c r="W99">
        <f t="shared" si="19"/>
        <v>-5.4521408775609799E-4</v>
      </c>
      <c r="X99">
        <f t="shared" si="20"/>
        <v>-8.4811080317615233E-4</v>
      </c>
      <c r="Y99">
        <f t="shared" si="21"/>
        <v>-4.0386228722673921E-5</v>
      </c>
    </row>
    <row r="100" spans="1:25" ht="14.25" customHeight="1" thickBot="1">
      <c r="A100" s="55"/>
      <c r="B100" s="31">
        <v>96</v>
      </c>
      <c r="C100" s="32">
        <v>1</v>
      </c>
      <c r="D100" s="33">
        <v>5.7</v>
      </c>
      <c r="E100" s="32">
        <v>3</v>
      </c>
      <c r="F100" s="32">
        <v>4.2</v>
      </c>
      <c r="G100" s="32">
        <v>0.2</v>
      </c>
      <c r="H100" s="34">
        <v>1</v>
      </c>
      <c r="J100" s="31">
        <f t="shared" si="27"/>
        <v>0.38318459742262073</v>
      </c>
      <c r="K100" s="32">
        <f t="shared" si="25"/>
        <v>3.2391638621058053E-2</v>
      </c>
      <c r="L100" s="32">
        <f t="shared" si="25"/>
        <v>7.3260628557952054E-2</v>
      </c>
      <c r="M100" s="32">
        <f t="shared" si="26"/>
        <v>0.60802129723223119</v>
      </c>
      <c r="N100" s="32">
        <f t="shared" si="26"/>
        <v>0.47663691948452402</v>
      </c>
      <c r="O100" s="32">
        <f t="shared" si="22"/>
        <v>3.4366156555087835</v>
      </c>
      <c r="P100" s="32">
        <f t="shared" si="23"/>
        <v>0.96882947428284572</v>
      </c>
      <c r="Q100" s="29">
        <f t="shared" si="15"/>
        <v>1</v>
      </c>
      <c r="R100" s="29">
        <f t="shared" si="16"/>
        <v>-3.1170525717154285E-2</v>
      </c>
      <c r="S100" s="30">
        <f t="shared" si="17"/>
        <v>9.7160167348377667E-4</v>
      </c>
      <c r="U100">
        <f t="shared" si="24"/>
        <v>-1.882632677067241E-3</v>
      </c>
      <c r="V100">
        <f t="shared" si="18"/>
        <v>-1.0731006259283276E-3</v>
      </c>
      <c r="W100">
        <f t="shared" si="19"/>
        <v>-5.6478980312017237E-4</v>
      </c>
      <c r="X100">
        <f t="shared" si="20"/>
        <v>-7.9070572436824133E-4</v>
      </c>
      <c r="Y100">
        <f t="shared" si="21"/>
        <v>-3.7652653541344826E-5</v>
      </c>
    </row>
    <row r="101" spans="1:25" ht="14.25" customHeight="1" thickBot="1">
      <c r="A101" s="55"/>
      <c r="B101" s="31">
        <v>97</v>
      </c>
      <c r="C101" s="32">
        <v>1</v>
      </c>
      <c r="D101" s="33">
        <v>5.7</v>
      </c>
      <c r="E101" s="32">
        <v>2.9</v>
      </c>
      <c r="F101" s="32">
        <v>4.2</v>
      </c>
      <c r="G101" s="32">
        <v>0.2</v>
      </c>
      <c r="H101" s="34">
        <v>1</v>
      </c>
      <c r="J101" s="31">
        <f t="shared" si="27"/>
        <v>0.38337286069032744</v>
      </c>
      <c r="K101" s="32">
        <f t="shared" si="25"/>
        <v>3.3464739246986383E-2</v>
      </c>
      <c r="L101" s="32">
        <f t="shared" si="25"/>
        <v>7.3825418361072231E-2</v>
      </c>
      <c r="M101" s="32">
        <f t="shared" si="26"/>
        <v>0.60881200295659943</v>
      </c>
      <c r="N101" s="32">
        <f t="shared" si="26"/>
        <v>0.47667457213806536</v>
      </c>
      <c r="O101" s="32">
        <f t="shared" si="22"/>
        <v>3.44056091449059</v>
      </c>
      <c r="P101" s="32">
        <f t="shared" si="23"/>
        <v>0.96894839673955546</v>
      </c>
      <c r="Q101" s="29">
        <f t="shared" si="15"/>
        <v>1</v>
      </c>
      <c r="R101" s="29">
        <f t="shared" si="16"/>
        <v>-3.1051603260444538E-2</v>
      </c>
      <c r="S101" s="30">
        <f t="shared" si="17"/>
        <v>9.6420206504404984E-4</v>
      </c>
      <c r="U101">
        <f t="shared" si="24"/>
        <v>-1.8685240901148014E-3</v>
      </c>
      <c r="V101">
        <f t="shared" si="18"/>
        <v>-1.0650587313654368E-3</v>
      </c>
      <c r="W101">
        <f t="shared" si="19"/>
        <v>-5.418719861332924E-4</v>
      </c>
      <c r="X101">
        <f t="shared" si="20"/>
        <v>-7.8478011784821665E-4</v>
      </c>
      <c r="Y101">
        <f t="shared" si="21"/>
        <v>-3.7370481802296034E-5</v>
      </c>
    </row>
    <row r="102" spans="1:25" ht="14.25" customHeight="1" thickBot="1">
      <c r="A102" s="55"/>
      <c r="B102" s="31">
        <v>98</v>
      </c>
      <c r="C102" s="32">
        <v>1</v>
      </c>
      <c r="D102" s="33">
        <v>6.2</v>
      </c>
      <c r="E102" s="32">
        <v>2.9</v>
      </c>
      <c r="F102" s="32">
        <v>4.3</v>
      </c>
      <c r="G102" s="32">
        <v>0.2</v>
      </c>
      <c r="H102" s="34">
        <v>1</v>
      </c>
      <c r="J102" s="31">
        <f t="shared" si="27"/>
        <v>0.38355971309933895</v>
      </c>
      <c r="K102" s="32">
        <f t="shared" si="25"/>
        <v>3.4529797978351817E-2</v>
      </c>
      <c r="L102" s="32">
        <f t="shared" si="25"/>
        <v>7.4367290347205517E-2</v>
      </c>
      <c r="M102" s="32">
        <f t="shared" si="26"/>
        <v>0.60959678307444765</v>
      </c>
      <c r="N102" s="32">
        <f t="shared" si="26"/>
        <v>0.47671194261986766</v>
      </c>
      <c r="O102" s="32">
        <f t="shared" si="22"/>
        <v>3.5299181583161143</v>
      </c>
      <c r="P102" s="32">
        <f t="shared" si="23"/>
        <v>0.97152714848047417</v>
      </c>
      <c r="Q102" s="29">
        <f t="shared" si="15"/>
        <v>1</v>
      </c>
      <c r="R102" s="29">
        <f t="shared" si="16"/>
        <v>-2.8472851519525832E-2</v>
      </c>
      <c r="S102" s="30">
        <f t="shared" si="17"/>
        <v>8.1070327365296451E-4</v>
      </c>
      <c r="U102">
        <f t="shared" si="24"/>
        <v>-1.5752404794317002E-3</v>
      </c>
      <c r="V102">
        <f t="shared" si="18"/>
        <v>-9.7664909724765416E-4</v>
      </c>
      <c r="W102">
        <f t="shared" si="19"/>
        <v>-4.5681973903519309E-4</v>
      </c>
      <c r="X102">
        <f t="shared" si="20"/>
        <v>-6.7735340615563105E-4</v>
      </c>
      <c r="Y102">
        <f t="shared" si="21"/>
        <v>-3.1504809588634008E-5</v>
      </c>
    </row>
    <row r="103" spans="1:25" ht="14.25" customHeight="1" thickBot="1">
      <c r="A103" s="55"/>
      <c r="B103" s="31">
        <v>99</v>
      </c>
      <c r="C103" s="32">
        <v>1</v>
      </c>
      <c r="D103" s="33">
        <v>5.0999999999999996</v>
      </c>
      <c r="E103" s="32">
        <v>2.5</v>
      </c>
      <c r="F103" s="32">
        <v>3</v>
      </c>
      <c r="G103" s="32">
        <v>0.2</v>
      </c>
      <c r="H103" s="34">
        <v>1</v>
      </c>
      <c r="J103" s="31">
        <f t="shared" si="27"/>
        <v>0.38371723714728212</v>
      </c>
      <c r="K103" s="32">
        <f t="shared" si="25"/>
        <v>3.5506447075599475E-2</v>
      </c>
      <c r="L103" s="32">
        <f t="shared" si="25"/>
        <v>7.4824110086240708E-2</v>
      </c>
      <c r="M103" s="32">
        <f t="shared" si="26"/>
        <v>0.61027413648060325</v>
      </c>
      <c r="N103" s="32">
        <f t="shared" si="26"/>
        <v>0.47674344742945629</v>
      </c>
      <c r="O103" s="32">
        <f t="shared" si="22"/>
        <v>2.6780314913761423</v>
      </c>
      <c r="P103" s="32">
        <f t="shared" si="23"/>
        <v>0.93571781934616949</v>
      </c>
      <c r="Q103" s="29">
        <f t="shared" si="15"/>
        <v>1</v>
      </c>
      <c r="R103" s="29">
        <f t="shared" si="16"/>
        <v>-6.4282180653830512E-2</v>
      </c>
      <c r="S103" s="30">
        <f t="shared" si="17"/>
        <v>4.1321987496117018E-3</v>
      </c>
      <c r="U103">
        <f t="shared" si="24"/>
        <v>-7.7331440061832596E-3</v>
      </c>
      <c r="V103">
        <f t="shared" si="18"/>
        <v>-3.9439034431534622E-3</v>
      </c>
      <c r="W103">
        <f t="shared" si="19"/>
        <v>-1.9332860015458151E-3</v>
      </c>
      <c r="X103">
        <f t="shared" si="20"/>
        <v>-2.3199432018549781E-3</v>
      </c>
      <c r="Y103">
        <f t="shared" si="21"/>
        <v>-1.5466288012366521E-4</v>
      </c>
    </row>
    <row r="104" spans="1:25" ht="14.25" customHeight="1" thickBot="1">
      <c r="A104" s="56"/>
      <c r="B104" s="35">
        <v>100</v>
      </c>
      <c r="C104" s="36">
        <v>1</v>
      </c>
      <c r="D104" s="37">
        <v>5.7</v>
      </c>
      <c r="E104" s="36">
        <v>2.8</v>
      </c>
      <c r="F104" s="36">
        <v>4.0999999999999996</v>
      </c>
      <c r="G104" s="36">
        <v>0.2</v>
      </c>
      <c r="H104" s="38">
        <v>1</v>
      </c>
      <c r="J104" s="31">
        <f t="shared" si="27"/>
        <v>0.38449055154790046</v>
      </c>
      <c r="K104" s="32">
        <f t="shared" si="25"/>
        <v>3.9450350518752939E-2</v>
      </c>
      <c r="L104" s="32">
        <f t="shared" si="25"/>
        <v>7.675739608778652E-2</v>
      </c>
      <c r="M104" s="32">
        <f t="shared" si="26"/>
        <v>0.61259407968245827</v>
      </c>
      <c r="N104" s="32">
        <f t="shared" si="26"/>
        <v>0.47689811030957996</v>
      </c>
      <c r="O104" s="32">
        <f t="shared" si="22"/>
        <v>3.4312936073105895</v>
      </c>
      <c r="P104" s="32">
        <f t="shared" si="23"/>
        <v>0.96866835251360239</v>
      </c>
      <c r="Q104" s="29">
        <f t="shared" si="15"/>
        <v>1</v>
      </c>
      <c r="R104" s="29">
        <f t="shared" si="16"/>
        <v>-3.1331647486397607E-2</v>
      </c>
      <c r="S104" s="30">
        <f t="shared" si="17"/>
        <v>9.8167213421188559E-4</v>
      </c>
      <c r="U104">
        <f t="shared" si="24"/>
        <v>-1.9018294579110785E-3</v>
      </c>
      <c r="V104">
        <f t="shared" si="18"/>
        <v>-1.0840427910093148E-3</v>
      </c>
      <c r="W104">
        <f t="shared" si="19"/>
        <v>-5.3251224821510197E-4</v>
      </c>
      <c r="X104">
        <f t="shared" si="20"/>
        <v>-7.7975007774354224E-4</v>
      </c>
      <c r="Y104">
        <f t="shared" si="21"/>
        <v>-3.8036589158221578E-5</v>
      </c>
    </row>
    <row r="105" spans="1:25" ht="14.25" customHeight="1" thickBot="1">
      <c r="A105" s="39" t="s">
        <v>33</v>
      </c>
      <c r="B105" s="22">
        <v>1</v>
      </c>
      <c r="C105" s="23">
        <v>1</v>
      </c>
      <c r="D105" s="24">
        <v>5.0999999999999996</v>
      </c>
      <c r="E105" s="23">
        <v>3.5</v>
      </c>
      <c r="F105" s="23">
        <v>1.4</v>
      </c>
      <c r="G105" s="23">
        <v>0.2</v>
      </c>
      <c r="H105" s="25">
        <v>0</v>
      </c>
      <c r="J105" s="31">
        <f t="shared" si="27"/>
        <v>0.38468073449369156</v>
      </c>
      <c r="K105" s="32">
        <f t="shared" si="25"/>
        <v>4.0534393309762252E-2</v>
      </c>
      <c r="L105" s="32">
        <f t="shared" si="25"/>
        <v>7.728990833600162E-2</v>
      </c>
      <c r="M105" s="32">
        <f t="shared" si="26"/>
        <v>0.61337382976020183</v>
      </c>
      <c r="N105" s="32">
        <f t="shared" si="26"/>
        <v>0.4769361468987382</v>
      </c>
      <c r="O105" s="32">
        <f t="shared" si="22"/>
        <v>1.8160314105935149</v>
      </c>
      <c r="P105" s="32">
        <f t="shared" si="23"/>
        <v>0.86008924602659176</v>
      </c>
      <c r="Q105" s="29">
        <f t="shared" si="15"/>
        <v>1</v>
      </c>
      <c r="R105" s="29">
        <f t="shared" si="16"/>
        <v>0.86008924602659176</v>
      </c>
      <c r="S105" s="30">
        <f t="shared" si="17"/>
        <v>0.73975351113059107</v>
      </c>
      <c r="U105">
        <f t="shared" si="24"/>
        <v>0.2069989429935141</v>
      </c>
      <c r="V105">
        <f t="shared" si="18"/>
        <v>0.10556946092669219</v>
      </c>
      <c r="W105">
        <f t="shared" si="19"/>
        <v>7.2449630047729946E-2</v>
      </c>
      <c r="X105">
        <f t="shared" si="20"/>
        <v>2.8979852019091975E-2</v>
      </c>
      <c r="Y105">
        <f t="shared" si="21"/>
        <v>4.1399788598702825E-3</v>
      </c>
    </row>
    <row r="106" spans="1:25" ht="14.25" customHeight="1" thickBot="1">
      <c r="A106" s="40"/>
      <c r="B106" s="31">
        <v>2</v>
      </c>
      <c r="C106" s="32">
        <v>1</v>
      </c>
      <c r="D106" s="33">
        <v>4.9000000000000004</v>
      </c>
      <c r="E106" s="32">
        <v>3</v>
      </c>
      <c r="F106" s="32">
        <v>1.4</v>
      </c>
      <c r="G106" s="32">
        <v>0.2</v>
      </c>
      <c r="H106" s="34">
        <v>0</v>
      </c>
      <c r="J106" s="31">
        <f t="shared" si="27"/>
        <v>0.36398084019434013</v>
      </c>
      <c r="K106" s="32">
        <f t="shared" si="25"/>
        <v>-6.5035067616929926E-2</v>
      </c>
      <c r="L106" s="32">
        <f t="shared" si="25"/>
        <v>4.8402782882716738E-3</v>
      </c>
      <c r="M106" s="32">
        <f t="shared" si="26"/>
        <v>0.5843939777411099</v>
      </c>
      <c r="N106" s="32">
        <f t="shared" si="26"/>
        <v>0.47279616803886793</v>
      </c>
      <c r="O106" s="32">
        <f t="shared" si="22"/>
        <v>0.97254064618152591</v>
      </c>
      <c r="P106" s="32">
        <f t="shared" si="23"/>
        <v>0.72562561272109583</v>
      </c>
      <c r="Q106" s="29">
        <f t="shared" si="15"/>
        <v>1</v>
      </c>
      <c r="R106" s="29">
        <f t="shared" si="16"/>
        <v>0.72562561272109583</v>
      </c>
      <c r="S106" s="30">
        <f t="shared" si="17"/>
        <v>0.52653252983686571</v>
      </c>
      <c r="U106">
        <f t="shared" si="24"/>
        <v>0.28893408051280273</v>
      </c>
      <c r="V106">
        <f t="shared" si="18"/>
        <v>0.14157769945127335</v>
      </c>
      <c r="W106">
        <f t="shared" si="19"/>
        <v>8.6680224153840829E-2</v>
      </c>
      <c r="X106">
        <f t="shared" si="20"/>
        <v>4.0450771271792384E-2</v>
      </c>
      <c r="Y106">
        <f t="shared" si="21"/>
        <v>5.7786816102560548E-3</v>
      </c>
    </row>
    <row r="107" spans="1:25" ht="14.25" customHeight="1" thickBot="1">
      <c r="A107" s="40"/>
      <c r="B107" s="31">
        <v>3</v>
      </c>
      <c r="C107" s="32">
        <v>1</v>
      </c>
      <c r="D107" s="33">
        <v>4.7</v>
      </c>
      <c r="E107" s="32">
        <v>3.2</v>
      </c>
      <c r="F107" s="32">
        <v>1.3</v>
      </c>
      <c r="G107" s="32">
        <v>0.2</v>
      </c>
      <c r="H107" s="34">
        <v>0</v>
      </c>
      <c r="J107" s="31">
        <f t="shared" si="27"/>
        <v>0.33508743214305986</v>
      </c>
      <c r="K107" s="32">
        <f t="shared" si="25"/>
        <v>-0.20661276706820328</v>
      </c>
      <c r="L107" s="32">
        <f t="shared" si="25"/>
        <v>-8.1839945865569155E-2</v>
      </c>
      <c r="M107" s="32">
        <f t="shared" ref="K106:N169" si="28">M106-X106</f>
        <v>0.54394320646931749</v>
      </c>
      <c r="N107" s="32">
        <f t="shared" si="28"/>
        <v>0.46701748642861185</v>
      </c>
      <c r="O107" s="32">
        <f t="shared" si="22"/>
        <v>-9.7350734151481669E-2</v>
      </c>
      <c r="P107" s="32">
        <f t="shared" si="23"/>
        <v>0.47568151928461155</v>
      </c>
      <c r="Q107" s="29">
        <f t="shared" si="15"/>
        <v>0</v>
      </c>
      <c r="R107" s="29">
        <f t="shared" si="16"/>
        <v>0.47568151928461155</v>
      </c>
      <c r="S107" s="30">
        <f t="shared" si="17"/>
        <v>0.22627290778891626</v>
      </c>
      <c r="U107">
        <f t="shared" si="24"/>
        <v>0.23727813447787555</v>
      </c>
      <c r="V107">
        <f t="shared" si="18"/>
        <v>0.11152072320460152</v>
      </c>
      <c r="W107">
        <f t="shared" si="19"/>
        <v>7.5929003032920189E-2</v>
      </c>
      <c r="X107">
        <f t="shared" si="20"/>
        <v>3.0846157482123826E-2</v>
      </c>
      <c r="Y107">
        <f t="shared" si="21"/>
        <v>4.7455626895575118E-3</v>
      </c>
    </row>
    <row r="108" spans="1:25" ht="14.25" customHeight="1" thickBot="1">
      <c r="A108" s="40"/>
      <c r="B108" s="31">
        <v>4</v>
      </c>
      <c r="C108" s="32">
        <v>1</v>
      </c>
      <c r="D108" s="33">
        <v>4.5999999999999996</v>
      </c>
      <c r="E108" s="32">
        <v>3.1</v>
      </c>
      <c r="F108" s="32">
        <v>1.5</v>
      </c>
      <c r="G108" s="32">
        <v>0.2</v>
      </c>
      <c r="H108" s="34">
        <v>0</v>
      </c>
      <c r="J108" s="31">
        <f t="shared" si="27"/>
        <v>0.31135961869527229</v>
      </c>
      <c r="K108" s="32">
        <f t="shared" si="25"/>
        <v>-0.3181334902728048</v>
      </c>
      <c r="L108" s="32">
        <f t="shared" si="25"/>
        <v>-0.15776894889848936</v>
      </c>
      <c r="M108" s="32">
        <f t="shared" si="28"/>
        <v>0.51309704898719366</v>
      </c>
      <c r="N108" s="32">
        <f t="shared" si="28"/>
        <v>0.46227192373905435</v>
      </c>
      <c r="O108" s="32">
        <f t="shared" si="22"/>
        <v>-0.77903821991634536</v>
      </c>
      <c r="P108" s="32">
        <f t="shared" si="23"/>
        <v>0.31452720869841283</v>
      </c>
      <c r="Q108" s="29">
        <f t="shared" si="15"/>
        <v>0</v>
      </c>
      <c r="R108" s="29">
        <f t="shared" si="16"/>
        <v>0.31452720869841283</v>
      </c>
      <c r="S108" s="30">
        <f t="shared" si="17"/>
        <v>9.8927365011614934E-2</v>
      </c>
      <c r="U108">
        <f t="shared" si="24"/>
        <v>0.13562403406124535</v>
      </c>
      <c r="V108">
        <f t="shared" si="18"/>
        <v>6.2387055668172861E-2</v>
      </c>
      <c r="W108">
        <f t="shared" si="19"/>
        <v>4.2043450558986062E-2</v>
      </c>
      <c r="X108">
        <f t="shared" si="20"/>
        <v>2.0343605109186803E-2</v>
      </c>
      <c r="Y108">
        <f t="shared" si="21"/>
        <v>2.7124806812249074E-3</v>
      </c>
    </row>
    <row r="109" spans="1:25" ht="14.25" customHeight="1" thickBot="1">
      <c r="A109" s="40"/>
      <c r="B109" s="31">
        <v>5</v>
      </c>
      <c r="C109" s="32">
        <v>1</v>
      </c>
      <c r="D109" s="33">
        <v>5</v>
      </c>
      <c r="E109" s="32">
        <v>3.6</v>
      </c>
      <c r="F109" s="32">
        <v>1.4</v>
      </c>
      <c r="G109" s="32">
        <v>0.2</v>
      </c>
      <c r="H109" s="34">
        <v>0</v>
      </c>
      <c r="J109" s="31">
        <f t="shared" si="27"/>
        <v>0.29779721528914777</v>
      </c>
      <c r="K109" s="32">
        <f t="shared" si="25"/>
        <v>-0.38052054594097767</v>
      </c>
      <c r="L109" s="32">
        <f t="shared" si="25"/>
        <v>-0.19981239945747542</v>
      </c>
      <c r="M109" s="32">
        <f t="shared" si="28"/>
        <v>0.49275344387800685</v>
      </c>
      <c r="N109" s="32">
        <f t="shared" ref="N109:N172" si="29">N108-Y108</f>
        <v>0.45955944305782942</v>
      </c>
      <c r="O109" s="32">
        <f t="shared" si="22"/>
        <v>-1.5423634424218766</v>
      </c>
      <c r="P109" s="32">
        <f t="shared" si="23"/>
        <v>0.17619196242221055</v>
      </c>
      <c r="Q109" s="29">
        <f t="shared" si="15"/>
        <v>0</v>
      </c>
      <c r="R109" s="29">
        <f t="shared" si="16"/>
        <v>0.17619196242221055</v>
      </c>
      <c r="S109" s="30">
        <f t="shared" si="17"/>
        <v>3.1043607622189655E-2</v>
      </c>
      <c r="U109">
        <f t="shared" si="24"/>
        <v>5.1147946949141931E-2</v>
      </c>
      <c r="V109">
        <f t="shared" si="18"/>
        <v>2.5573973474570969E-2</v>
      </c>
      <c r="W109">
        <f t="shared" si="19"/>
        <v>1.8413260901691098E-2</v>
      </c>
      <c r="X109">
        <f t="shared" si="20"/>
        <v>7.1607125728798708E-3</v>
      </c>
      <c r="Y109">
        <f t="shared" si="21"/>
        <v>1.0229589389828388E-3</v>
      </c>
    </row>
    <row r="110" spans="1:25" ht="14.25" customHeight="1" thickBot="1">
      <c r="A110" s="40"/>
      <c r="B110" s="31">
        <v>6</v>
      </c>
      <c r="C110" s="32">
        <v>1</v>
      </c>
      <c r="D110" s="33">
        <v>5.4</v>
      </c>
      <c r="E110" s="32">
        <v>3.9</v>
      </c>
      <c r="F110" s="32">
        <v>1.7</v>
      </c>
      <c r="G110" s="32">
        <v>0.2</v>
      </c>
      <c r="H110" s="34">
        <v>0</v>
      </c>
      <c r="J110" s="31">
        <f t="shared" si="27"/>
        <v>0.29268242059423355</v>
      </c>
      <c r="K110" s="32">
        <f t="shared" si="25"/>
        <v>-0.40609451941554864</v>
      </c>
      <c r="L110" s="32">
        <f t="shared" si="25"/>
        <v>-0.21822566035916652</v>
      </c>
      <c r="M110" s="32">
        <f t="shared" si="28"/>
        <v>0.48559273130512698</v>
      </c>
      <c r="N110" s="32">
        <f t="shared" si="29"/>
        <v>0.45853648411884657</v>
      </c>
      <c r="O110" s="32">
        <f t="shared" si="22"/>
        <v>-1.8340931196079935</v>
      </c>
      <c r="P110" s="32">
        <f t="shared" si="23"/>
        <v>0.13775138779314011</v>
      </c>
      <c r="Q110" s="29">
        <f t="shared" si="15"/>
        <v>0</v>
      </c>
      <c r="R110" s="29">
        <f t="shared" si="16"/>
        <v>0.13775138779314011</v>
      </c>
      <c r="S110" s="30">
        <f t="shared" si="17"/>
        <v>1.8975444838936071E-2</v>
      </c>
      <c r="U110">
        <f t="shared" si="24"/>
        <v>3.2723101956760897E-2</v>
      </c>
      <c r="V110">
        <f t="shared" si="18"/>
        <v>1.7670475056650887E-2</v>
      </c>
      <c r="W110">
        <f t="shared" si="19"/>
        <v>1.2762009763136751E-2</v>
      </c>
      <c r="X110">
        <f t="shared" si="20"/>
        <v>5.562927332649353E-3</v>
      </c>
      <c r="Y110">
        <f t="shared" si="21"/>
        <v>6.5446203913521804E-4</v>
      </c>
    </row>
    <row r="111" spans="1:25" ht="14.25" customHeight="1" thickBot="1">
      <c r="A111" s="40"/>
      <c r="B111" s="31">
        <v>7</v>
      </c>
      <c r="C111" s="32">
        <v>1</v>
      </c>
      <c r="D111" s="33">
        <v>4.5999999999999996</v>
      </c>
      <c r="E111" s="32">
        <v>3.4</v>
      </c>
      <c r="F111" s="32">
        <v>1.4</v>
      </c>
      <c r="G111" s="32">
        <v>0.2</v>
      </c>
      <c r="H111" s="34">
        <v>0</v>
      </c>
      <c r="J111" s="31">
        <f t="shared" si="27"/>
        <v>0.28941011039855746</v>
      </c>
      <c r="K111" s="32">
        <f t="shared" si="25"/>
        <v>-0.42376499447219951</v>
      </c>
      <c r="L111" s="32">
        <f t="shared" si="25"/>
        <v>-0.23098767012230326</v>
      </c>
      <c r="M111" s="32">
        <f t="shared" si="28"/>
        <v>0.48002980397247763</v>
      </c>
      <c r="N111" s="32">
        <f t="shared" si="29"/>
        <v>0.45788202207971135</v>
      </c>
      <c r="O111" s="32">
        <f t="shared" si="22"/>
        <v>-1.68164881261198</v>
      </c>
      <c r="P111" s="32">
        <f t="shared" si="23"/>
        <v>0.15687726233921631</v>
      </c>
      <c r="Q111" s="29">
        <f t="shared" si="15"/>
        <v>0</v>
      </c>
      <c r="R111" s="29">
        <f t="shared" si="16"/>
        <v>0.15687726233921631</v>
      </c>
      <c r="S111" s="30">
        <f t="shared" si="17"/>
        <v>2.4610475439047295E-2</v>
      </c>
      <c r="U111">
        <f t="shared" si="24"/>
        <v>4.1499302854606068E-2</v>
      </c>
      <c r="V111">
        <f t="shared" si="18"/>
        <v>1.908967931311879E-2</v>
      </c>
      <c r="W111">
        <f t="shared" si="19"/>
        <v>1.4109762970566063E-2</v>
      </c>
      <c r="X111">
        <f t="shared" si="20"/>
        <v>5.8099023996448498E-3</v>
      </c>
      <c r="Y111">
        <f t="shared" si="21"/>
        <v>8.299860570921214E-4</v>
      </c>
    </row>
    <row r="112" spans="1:25" ht="14.25" customHeight="1" thickBot="1">
      <c r="A112" s="40"/>
      <c r="B112" s="31">
        <v>8</v>
      </c>
      <c r="C112" s="32">
        <v>1</v>
      </c>
      <c r="D112" s="33">
        <v>5</v>
      </c>
      <c r="E112" s="32">
        <v>3.4</v>
      </c>
      <c r="F112" s="32">
        <v>1.5</v>
      </c>
      <c r="G112" s="32">
        <v>0.2</v>
      </c>
      <c r="H112" s="34">
        <v>0</v>
      </c>
      <c r="J112" s="31">
        <f t="shared" si="27"/>
        <v>0.28526018011309684</v>
      </c>
      <c r="K112" s="32">
        <f t="shared" si="25"/>
        <v>-0.44285467378531829</v>
      </c>
      <c r="L112" s="32">
        <f t="shared" si="25"/>
        <v>-0.24509743309286933</v>
      </c>
      <c r="M112" s="32">
        <f t="shared" si="28"/>
        <v>0.47421990157283278</v>
      </c>
      <c r="N112" s="32">
        <f t="shared" si="29"/>
        <v>0.45705203602261923</v>
      </c>
      <c r="O112" s="32">
        <f t="shared" si="22"/>
        <v>-1.9596042017654771</v>
      </c>
      <c r="P112" s="32">
        <f t="shared" si="23"/>
        <v>0.12350988839617705</v>
      </c>
      <c r="Q112" s="29">
        <f t="shared" si="15"/>
        <v>0</v>
      </c>
      <c r="R112" s="29">
        <f t="shared" si="16"/>
        <v>0.12350988839617705</v>
      </c>
      <c r="S112" s="30">
        <f t="shared" si="17"/>
        <v>1.525469253163611E-2</v>
      </c>
      <c r="U112">
        <f t="shared" si="24"/>
        <v>2.6741174319071477E-2</v>
      </c>
      <c r="V112">
        <f t="shared" si="18"/>
        <v>1.3370587159535739E-2</v>
      </c>
      <c r="W112">
        <f t="shared" si="19"/>
        <v>9.0919992684843024E-3</v>
      </c>
      <c r="X112">
        <f t="shared" si="20"/>
        <v>4.0111761478607219E-3</v>
      </c>
      <c r="Y112">
        <f t="shared" si="21"/>
        <v>5.3482348638142962E-4</v>
      </c>
    </row>
    <row r="113" spans="1:25" ht="14.25" customHeight="1" thickBot="1">
      <c r="A113" s="40"/>
      <c r="B113" s="31">
        <v>9</v>
      </c>
      <c r="C113" s="32">
        <v>1</v>
      </c>
      <c r="D113" s="33">
        <v>4.4000000000000004</v>
      </c>
      <c r="E113" s="32">
        <v>2.9</v>
      </c>
      <c r="F113" s="32">
        <v>1.4</v>
      </c>
      <c r="G113" s="32">
        <v>0.2</v>
      </c>
      <c r="H113" s="34">
        <v>0</v>
      </c>
      <c r="J113" s="31">
        <f t="shared" si="27"/>
        <v>0.28258606268118969</v>
      </c>
      <c r="K113" s="32">
        <f t="shared" si="25"/>
        <v>-0.45622526094485405</v>
      </c>
      <c r="L113" s="32">
        <f t="shared" si="25"/>
        <v>-0.25418943236135361</v>
      </c>
      <c r="M113" s="32">
        <f t="shared" si="28"/>
        <v>0.47020872542497205</v>
      </c>
      <c r="N113" s="32">
        <f t="shared" si="29"/>
        <v>0.45651721253623778</v>
      </c>
      <c r="O113" s="32">
        <f t="shared" si="22"/>
        <v>-1.7123587812218855</v>
      </c>
      <c r="P113" s="32">
        <f t="shared" si="23"/>
        <v>0.15285802124299169</v>
      </c>
      <c r="Q113" s="29">
        <f t="shared" si="15"/>
        <v>0</v>
      </c>
      <c r="R113" s="29">
        <f t="shared" si="16"/>
        <v>0.15285802124299169</v>
      </c>
      <c r="S113" s="30">
        <f t="shared" si="17"/>
        <v>2.33655746583229E-2</v>
      </c>
      <c r="U113">
        <f t="shared" si="24"/>
        <v>3.9587918301692539E-2</v>
      </c>
      <c r="V113">
        <f t="shared" si="18"/>
        <v>1.7418684052744719E-2</v>
      </c>
      <c r="W113">
        <f t="shared" si="19"/>
        <v>1.1480496307490836E-2</v>
      </c>
      <c r="X113">
        <f t="shared" si="20"/>
        <v>5.5423085622369559E-3</v>
      </c>
      <c r="Y113">
        <f t="shared" si="21"/>
        <v>7.9175836603385084E-4</v>
      </c>
    </row>
    <row r="114" spans="1:25" ht="14.25" customHeight="1" thickBot="1">
      <c r="A114" s="40"/>
      <c r="B114" s="31">
        <v>10</v>
      </c>
      <c r="C114" s="32">
        <v>1</v>
      </c>
      <c r="D114" s="33">
        <v>4.9000000000000004</v>
      </c>
      <c r="E114" s="32">
        <v>3.1</v>
      </c>
      <c r="F114" s="32">
        <v>1.5</v>
      </c>
      <c r="G114" s="32">
        <v>0.2</v>
      </c>
      <c r="H114" s="34">
        <v>0</v>
      </c>
      <c r="J114" s="31">
        <f t="shared" si="27"/>
        <v>0.27862727085102046</v>
      </c>
      <c r="K114" s="32">
        <f t="shared" si="25"/>
        <v>-0.47364394499759876</v>
      </c>
      <c r="L114" s="32">
        <f t="shared" si="25"/>
        <v>-0.26566992866884442</v>
      </c>
      <c r="M114" s="32">
        <f t="shared" si="28"/>
        <v>0.46466641686273508</v>
      </c>
      <c r="N114" s="32">
        <f t="shared" si="29"/>
        <v>0.45572545417020394</v>
      </c>
      <c r="O114" s="32">
        <f t="shared" si="22"/>
        <v>-2.077660122382488</v>
      </c>
      <c r="P114" s="32">
        <f t="shared" si="23"/>
        <v>0.11128717568419037</v>
      </c>
      <c r="Q114" s="29">
        <f t="shared" si="15"/>
        <v>0</v>
      </c>
      <c r="R114" s="29">
        <f t="shared" si="16"/>
        <v>0.11128717568419037</v>
      </c>
      <c r="S114" s="30">
        <f t="shared" si="17"/>
        <v>1.2384835471763852E-2</v>
      </c>
      <c r="U114">
        <f t="shared" si="24"/>
        <v>2.2013124221595754E-2</v>
      </c>
      <c r="V114">
        <f t="shared" si="18"/>
        <v>1.0786430868581921E-2</v>
      </c>
      <c r="W114">
        <f t="shared" si="19"/>
        <v>6.8240685086946844E-3</v>
      </c>
      <c r="X114">
        <f t="shared" si="20"/>
        <v>3.3019686332393635E-3</v>
      </c>
      <c r="Y114">
        <f t="shared" si="21"/>
        <v>4.4026248443191512E-4</v>
      </c>
    </row>
    <row r="115" spans="1:25" ht="14.25" customHeight="1" thickBot="1">
      <c r="A115" s="40"/>
      <c r="B115" s="31">
        <v>11</v>
      </c>
      <c r="C115" s="32">
        <v>1</v>
      </c>
      <c r="D115" s="33">
        <v>5.4</v>
      </c>
      <c r="E115" s="32">
        <v>3.7</v>
      </c>
      <c r="F115" s="32">
        <v>1.5</v>
      </c>
      <c r="G115" s="32">
        <v>0.2</v>
      </c>
      <c r="H115" s="34">
        <v>0</v>
      </c>
      <c r="J115" s="31">
        <f t="shared" si="27"/>
        <v>0.27642595842886086</v>
      </c>
      <c r="K115" s="32">
        <f t="shared" si="25"/>
        <v>-0.48443037586618071</v>
      </c>
      <c r="L115" s="32">
        <f t="shared" si="25"/>
        <v>-0.27249399717753908</v>
      </c>
      <c r="M115" s="32">
        <f t="shared" si="28"/>
        <v>0.46136444822949574</v>
      </c>
      <c r="N115" s="32">
        <f t="shared" si="29"/>
        <v>0.45528519168577203</v>
      </c>
      <c r="O115" s="32">
        <f t="shared" si="22"/>
        <v>-2.5646221501240114</v>
      </c>
      <c r="P115" s="32">
        <f t="shared" si="23"/>
        <v>7.1450276999676182E-2</v>
      </c>
      <c r="Q115" s="29">
        <f t="shared" si="15"/>
        <v>0</v>
      </c>
      <c r="R115" s="29">
        <f t="shared" si="16"/>
        <v>7.1450276999676182E-2</v>
      </c>
      <c r="S115" s="30">
        <f t="shared" si="17"/>
        <v>5.1051420833304554E-3</v>
      </c>
      <c r="U115">
        <f t="shared" si="24"/>
        <v>9.4807565347075802E-3</v>
      </c>
      <c r="V115">
        <f t="shared" si="18"/>
        <v>5.1196085287420938E-3</v>
      </c>
      <c r="W115">
        <f t="shared" si="19"/>
        <v>3.5078799178418049E-3</v>
      </c>
      <c r="X115">
        <f t="shared" si="20"/>
        <v>1.422113480206137E-3</v>
      </c>
      <c r="Y115">
        <f t="shared" si="21"/>
        <v>1.8961513069415162E-4</v>
      </c>
    </row>
    <row r="116" spans="1:25" ht="14.25" customHeight="1" thickBot="1">
      <c r="A116" s="40"/>
      <c r="B116" s="31">
        <v>12</v>
      </c>
      <c r="C116" s="32">
        <v>1</v>
      </c>
      <c r="D116" s="33">
        <v>4.8</v>
      </c>
      <c r="E116" s="32">
        <v>3.4</v>
      </c>
      <c r="F116" s="32">
        <v>1.6</v>
      </c>
      <c r="G116" s="32">
        <v>0.2</v>
      </c>
      <c r="H116" s="34">
        <v>0</v>
      </c>
      <c r="J116" s="31">
        <f t="shared" si="27"/>
        <v>0.27547788277539009</v>
      </c>
      <c r="K116" s="32">
        <f t="shared" si="25"/>
        <v>-0.48954998439492281</v>
      </c>
      <c r="L116" s="32">
        <f t="shared" si="25"/>
        <v>-0.27600187709538088</v>
      </c>
      <c r="M116" s="32">
        <f t="shared" si="28"/>
        <v>0.45994233474928958</v>
      </c>
      <c r="N116" s="32">
        <f t="shared" si="29"/>
        <v>0.45509557655507787</v>
      </c>
      <c r="O116" s="32">
        <f t="shared" si="22"/>
        <v>-2.1858415735346552</v>
      </c>
      <c r="P116" s="32">
        <f t="shared" si="23"/>
        <v>0.10102914513492543</v>
      </c>
      <c r="Q116" s="29">
        <f t="shared" si="15"/>
        <v>0</v>
      </c>
      <c r="R116" s="29">
        <f t="shared" si="16"/>
        <v>0.10102914513492543</v>
      </c>
      <c r="S116" s="30">
        <f t="shared" si="17"/>
        <v>1.0206888166693828E-2</v>
      </c>
      <c r="U116">
        <f t="shared" si="24"/>
        <v>1.8351389961449929E-2</v>
      </c>
      <c r="V116">
        <f t="shared" si="18"/>
        <v>8.808667181495965E-3</v>
      </c>
      <c r="W116">
        <f t="shared" si="19"/>
        <v>6.2394725868929754E-3</v>
      </c>
      <c r="X116">
        <f t="shared" si="20"/>
        <v>2.9362223938319888E-3</v>
      </c>
      <c r="Y116">
        <f t="shared" si="21"/>
        <v>3.670277992289986E-4</v>
      </c>
    </row>
    <row r="117" spans="1:25" ht="14.25" customHeight="1" thickBot="1">
      <c r="A117" s="40"/>
      <c r="B117" s="31">
        <v>13</v>
      </c>
      <c r="C117" s="32">
        <v>1</v>
      </c>
      <c r="D117" s="33">
        <v>4.8</v>
      </c>
      <c r="E117" s="32">
        <v>3</v>
      </c>
      <c r="F117" s="32">
        <v>1.4</v>
      </c>
      <c r="G117" s="32">
        <v>0.2</v>
      </c>
      <c r="H117" s="34">
        <v>0</v>
      </c>
      <c r="J117" s="31">
        <f t="shared" si="27"/>
        <v>0.27364274377924508</v>
      </c>
      <c r="K117" s="32">
        <f t="shared" si="25"/>
        <v>-0.49835865157641879</v>
      </c>
      <c r="L117" s="32">
        <f t="shared" si="25"/>
        <v>-0.28224134968227388</v>
      </c>
      <c r="M117" s="32">
        <f t="shared" si="28"/>
        <v>0.45700611235545757</v>
      </c>
      <c r="N117" s="32">
        <f t="shared" si="29"/>
        <v>0.45472854875584889</v>
      </c>
      <c r="O117" s="32">
        <f t="shared" si="22"/>
        <v>-2.2344485657855766</v>
      </c>
      <c r="P117" s="32">
        <f t="shared" si="23"/>
        <v>9.6699367237119346E-2</v>
      </c>
      <c r="Q117" s="29">
        <f t="shared" si="15"/>
        <v>0</v>
      </c>
      <c r="R117" s="29">
        <f t="shared" si="16"/>
        <v>9.6699367237119346E-2</v>
      </c>
      <c r="S117" s="30">
        <f t="shared" si="17"/>
        <v>9.3507676240592707E-3</v>
      </c>
      <c r="U117">
        <f t="shared" si="24"/>
        <v>1.6893108623262793E-2</v>
      </c>
      <c r="V117">
        <f t="shared" si="18"/>
        <v>8.1086921391661394E-3</v>
      </c>
      <c r="W117">
        <f t="shared" si="19"/>
        <v>5.0679325869788378E-3</v>
      </c>
      <c r="X117">
        <f t="shared" si="20"/>
        <v>2.3650352072567909E-3</v>
      </c>
      <c r="Y117">
        <f t="shared" si="21"/>
        <v>3.3786217246525586E-4</v>
      </c>
    </row>
    <row r="118" spans="1:25" ht="14.25" customHeight="1" thickBot="1">
      <c r="A118" s="40"/>
      <c r="B118" s="31">
        <v>14</v>
      </c>
      <c r="C118" s="32">
        <v>1</v>
      </c>
      <c r="D118" s="33">
        <v>4.3</v>
      </c>
      <c r="E118" s="32">
        <v>3</v>
      </c>
      <c r="F118" s="32">
        <v>1.1000000000000001</v>
      </c>
      <c r="G118" s="32">
        <v>0.2</v>
      </c>
      <c r="H118" s="34">
        <v>0</v>
      </c>
      <c r="J118" s="31">
        <f t="shared" si="27"/>
        <v>0.27195343291691881</v>
      </c>
      <c r="K118" s="32">
        <f t="shared" si="25"/>
        <v>-0.50646734371558488</v>
      </c>
      <c r="L118" s="32">
        <f t="shared" si="25"/>
        <v>-0.28730928226925273</v>
      </c>
      <c r="M118" s="32">
        <f t="shared" si="28"/>
        <v>0.45464107714820079</v>
      </c>
      <c r="N118" s="32">
        <f t="shared" si="29"/>
        <v>0.45439068658338366</v>
      </c>
      <c r="O118" s="32">
        <f t="shared" si="22"/>
        <v>-2.1768006696881566</v>
      </c>
      <c r="P118" s="32">
        <f t="shared" si="23"/>
        <v>0.1018532273256199</v>
      </c>
      <c r="Q118" s="29">
        <f t="shared" si="15"/>
        <v>0</v>
      </c>
      <c r="R118" s="29">
        <f t="shared" si="16"/>
        <v>0.1018532273256199</v>
      </c>
      <c r="S118" s="30">
        <f t="shared" si="17"/>
        <v>1.0374079916644404E-2</v>
      </c>
      <c r="U118">
        <f t="shared" si="24"/>
        <v>1.8634892793200547E-2</v>
      </c>
      <c r="V118">
        <f t="shared" si="18"/>
        <v>8.0130039010762356E-3</v>
      </c>
      <c r="W118">
        <f t="shared" si="19"/>
        <v>5.5904678379601648E-3</v>
      </c>
      <c r="X118">
        <f t="shared" si="20"/>
        <v>2.0498382072520606E-3</v>
      </c>
      <c r="Y118">
        <f t="shared" si="21"/>
        <v>3.7269785586401097E-4</v>
      </c>
    </row>
    <row r="119" spans="1:25" ht="14.25" customHeight="1" thickBot="1">
      <c r="A119" s="40"/>
      <c r="B119" s="31">
        <v>15</v>
      </c>
      <c r="C119" s="32">
        <v>1</v>
      </c>
      <c r="D119" s="33">
        <v>5.8</v>
      </c>
      <c r="E119" s="32">
        <v>4</v>
      </c>
      <c r="F119" s="32">
        <v>1.2</v>
      </c>
      <c r="G119" s="32">
        <v>0.2</v>
      </c>
      <c r="H119" s="34">
        <v>0</v>
      </c>
      <c r="J119" s="31">
        <f t="shared" si="27"/>
        <v>0.27008994363759875</v>
      </c>
      <c r="K119" s="32">
        <f t="shared" si="25"/>
        <v>-0.51448034761666117</v>
      </c>
      <c r="L119" s="32">
        <f t="shared" si="25"/>
        <v>-0.29289975010721292</v>
      </c>
      <c r="M119" s="32">
        <f t="shared" si="28"/>
        <v>0.45259123894094871</v>
      </c>
      <c r="N119" s="32">
        <f t="shared" si="29"/>
        <v>0.45401798872751964</v>
      </c>
      <c r="O119" s="32">
        <f t="shared" si="22"/>
        <v>-3.2515819884932453</v>
      </c>
      <c r="P119" s="32">
        <f t="shared" si="23"/>
        <v>3.7270082406776844E-2</v>
      </c>
      <c r="Q119" s="29">
        <f t="shared" si="15"/>
        <v>0</v>
      </c>
      <c r="R119" s="29">
        <f t="shared" si="16"/>
        <v>3.7270082406776844E-2</v>
      </c>
      <c r="S119" s="30">
        <f t="shared" si="17"/>
        <v>1.3890590426079369E-3</v>
      </c>
      <c r="U119">
        <f t="shared" si="24"/>
        <v>2.6745773952441209E-3</v>
      </c>
      <c r="V119">
        <f t="shared" si="18"/>
        <v>1.5512548892415903E-3</v>
      </c>
      <c r="W119">
        <f t="shared" si="19"/>
        <v>1.0698309580976484E-3</v>
      </c>
      <c r="X119">
        <f t="shared" si="20"/>
        <v>3.2094928742929451E-4</v>
      </c>
      <c r="Y119">
        <f t="shared" si="21"/>
        <v>5.3491547904882427E-5</v>
      </c>
    </row>
    <row r="120" spans="1:25" ht="14.25" customHeight="1" thickBot="1">
      <c r="A120" s="40"/>
      <c r="B120" s="31">
        <v>16</v>
      </c>
      <c r="C120" s="32">
        <v>1</v>
      </c>
      <c r="D120" s="33">
        <v>5.7</v>
      </c>
      <c r="E120" s="32">
        <v>4.4000000000000004</v>
      </c>
      <c r="F120" s="32">
        <v>1.5</v>
      </c>
      <c r="G120" s="32">
        <v>0.2</v>
      </c>
      <c r="H120" s="34">
        <v>0</v>
      </c>
      <c r="J120" s="31">
        <f t="shared" si="27"/>
        <v>0.26982248589807434</v>
      </c>
      <c r="K120" s="32">
        <f t="shared" si="25"/>
        <v>-0.51603160250590274</v>
      </c>
      <c r="L120" s="32">
        <f t="shared" si="25"/>
        <v>-0.29396958106531057</v>
      </c>
      <c r="M120" s="32">
        <f t="shared" si="28"/>
        <v>0.4522702896535194</v>
      </c>
      <c r="N120" s="32">
        <f t="shared" si="29"/>
        <v>0.45396449717961473</v>
      </c>
      <c r="O120" s="32">
        <f t="shared" si="22"/>
        <v>-3.195825471156736</v>
      </c>
      <c r="P120" s="32">
        <f t="shared" si="23"/>
        <v>3.9323120269014696E-2</v>
      </c>
      <c r="Q120" s="29">
        <f t="shared" si="15"/>
        <v>0</v>
      </c>
      <c r="R120" s="29">
        <f t="shared" si="16"/>
        <v>3.9323120269014696E-2</v>
      </c>
      <c r="S120" s="30">
        <f t="shared" si="17"/>
        <v>1.5463077876913943E-3</v>
      </c>
      <c r="U120">
        <f t="shared" si="24"/>
        <v>2.9710042811661834E-3</v>
      </c>
      <c r="V120">
        <f t="shared" si="18"/>
        <v>1.6934724402647245E-3</v>
      </c>
      <c r="W120">
        <f t="shared" si="19"/>
        <v>1.3072418837131207E-3</v>
      </c>
      <c r="X120">
        <f t="shared" si="20"/>
        <v>4.4565064217492751E-4</v>
      </c>
      <c r="Y120">
        <f t="shared" si="21"/>
        <v>5.9420085623323668E-5</v>
      </c>
    </row>
    <row r="121" spans="1:25" ht="14.25" customHeight="1" thickBot="1">
      <c r="A121" s="40"/>
      <c r="B121" s="31">
        <v>17</v>
      </c>
      <c r="C121" s="32">
        <v>1</v>
      </c>
      <c r="D121" s="33">
        <v>5.4</v>
      </c>
      <c r="E121" s="32">
        <v>3.9</v>
      </c>
      <c r="F121" s="32">
        <v>1.3</v>
      </c>
      <c r="G121" s="32">
        <v>0.2</v>
      </c>
      <c r="H121" s="34">
        <v>0</v>
      </c>
      <c r="J121" s="31">
        <f t="shared" si="27"/>
        <v>0.26952538546995775</v>
      </c>
      <c r="K121" s="32">
        <f t="shared" si="25"/>
        <v>-0.51772507494616749</v>
      </c>
      <c r="L121" s="32">
        <f t="shared" si="25"/>
        <v>-0.29527682294902369</v>
      </c>
      <c r="M121" s="32">
        <f t="shared" si="28"/>
        <v>0.45182463901134445</v>
      </c>
      <c r="N121" s="32">
        <f t="shared" si="29"/>
        <v>0.45390507709399142</v>
      </c>
      <c r="O121" s="32">
        <f t="shared" si="22"/>
        <v>-2.9996165826069929</v>
      </c>
      <c r="P121" s="32">
        <f t="shared" si="23"/>
        <v>4.7443197700687612E-2</v>
      </c>
      <c r="Q121" s="29">
        <f t="shared" si="15"/>
        <v>0</v>
      </c>
      <c r="R121" s="29">
        <f t="shared" si="16"/>
        <v>4.7443197700687612E-2</v>
      </c>
      <c r="S121" s="30">
        <f t="shared" si="17"/>
        <v>2.2508570080665303E-3</v>
      </c>
      <c r="U121">
        <f t="shared" si="24"/>
        <v>4.2881383080737032E-3</v>
      </c>
      <c r="V121">
        <f t="shared" si="18"/>
        <v>2.3155946863598E-3</v>
      </c>
      <c r="W121">
        <f t="shared" si="19"/>
        <v>1.6723739401487442E-3</v>
      </c>
      <c r="X121">
        <f t="shared" si="20"/>
        <v>5.5745798004958145E-4</v>
      </c>
      <c r="Y121">
        <f t="shared" si="21"/>
        <v>8.5762766161474077E-5</v>
      </c>
    </row>
    <row r="122" spans="1:25" ht="14.25" customHeight="1" thickBot="1">
      <c r="A122" s="40"/>
      <c r="B122" s="31">
        <v>18</v>
      </c>
      <c r="C122" s="32">
        <v>1</v>
      </c>
      <c r="D122" s="33">
        <v>5.0999999999999996</v>
      </c>
      <c r="E122" s="32">
        <v>3.5</v>
      </c>
      <c r="F122" s="32">
        <v>1.4</v>
      </c>
      <c r="G122" s="32">
        <v>0.2</v>
      </c>
      <c r="H122" s="34">
        <v>0</v>
      </c>
      <c r="J122" s="31">
        <f t="shared" si="27"/>
        <v>0.26909657163915035</v>
      </c>
      <c r="K122" s="32">
        <f t="shared" si="25"/>
        <v>-0.52004066963252726</v>
      </c>
      <c r="L122" s="32">
        <f t="shared" si="25"/>
        <v>-0.29694919688917243</v>
      </c>
      <c r="M122" s="32">
        <f t="shared" si="28"/>
        <v>0.45126718103129487</v>
      </c>
      <c r="N122" s="32">
        <f t="shared" si="29"/>
        <v>0.45381931432782996</v>
      </c>
      <c r="O122" s="32">
        <f t="shared" si="22"/>
        <v>-2.6998951162894635</v>
      </c>
      <c r="P122" s="32">
        <f t="shared" si="23"/>
        <v>6.2979545288522051E-2</v>
      </c>
      <c r="Q122" s="29">
        <f t="shared" si="15"/>
        <v>0</v>
      </c>
      <c r="R122" s="29">
        <f t="shared" si="16"/>
        <v>6.2979545288522051E-2</v>
      </c>
      <c r="S122" s="30">
        <f t="shared" si="17"/>
        <v>3.9664231247490004E-3</v>
      </c>
      <c r="U122">
        <f t="shared" si="24"/>
        <v>7.4332391998608591E-3</v>
      </c>
      <c r="V122">
        <f t="shared" si="18"/>
        <v>3.7909519919290379E-3</v>
      </c>
      <c r="W122">
        <f t="shared" si="19"/>
        <v>2.6016337199513007E-3</v>
      </c>
      <c r="X122">
        <f t="shared" si="20"/>
        <v>1.0406534879805202E-3</v>
      </c>
      <c r="Y122">
        <f t="shared" si="21"/>
        <v>1.486647839972172E-4</v>
      </c>
    </row>
    <row r="123" spans="1:25" ht="14.25" customHeight="1" thickBot="1">
      <c r="A123" s="40"/>
      <c r="B123" s="31">
        <v>19</v>
      </c>
      <c r="C123" s="32">
        <v>1</v>
      </c>
      <c r="D123" s="33">
        <v>5.7</v>
      </c>
      <c r="E123" s="32">
        <v>3.8</v>
      </c>
      <c r="F123" s="32">
        <v>1.7</v>
      </c>
      <c r="G123" s="32">
        <v>0.2</v>
      </c>
      <c r="H123" s="34">
        <v>0</v>
      </c>
      <c r="J123" s="31">
        <f t="shared" si="27"/>
        <v>0.26835324771916425</v>
      </c>
      <c r="K123" s="32">
        <f t="shared" si="25"/>
        <v>-0.52383162162445629</v>
      </c>
      <c r="L123" s="32">
        <f t="shared" si="25"/>
        <v>-0.29955083060912374</v>
      </c>
      <c r="M123" s="32">
        <f t="shared" si="28"/>
        <v>0.45022652754331433</v>
      </c>
      <c r="N123" s="32">
        <f t="shared" si="29"/>
        <v>0.45367064954383274</v>
      </c>
      <c r="O123" s="32">
        <f t="shared" si="22"/>
        <v>-2.9996609251225061</v>
      </c>
      <c r="P123" s="32">
        <f t="shared" si="23"/>
        <v>4.7441193798833006E-2</v>
      </c>
      <c r="Q123" s="29">
        <f t="shared" si="15"/>
        <v>0</v>
      </c>
      <c r="R123" s="29">
        <f t="shared" si="16"/>
        <v>4.7441193798833006E-2</v>
      </c>
      <c r="S123" s="30">
        <f t="shared" si="17"/>
        <v>2.2506668690584312E-3</v>
      </c>
      <c r="U123">
        <f t="shared" si="24"/>
        <v>4.2877850918936347E-3</v>
      </c>
      <c r="V123">
        <f t="shared" si="18"/>
        <v>2.4440375023793721E-3</v>
      </c>
      <c r="W123">
        <f t="shared" si="19"/>
        <v>1.6293583349195812E-3</v>
      </c>
      <c r="X123">
        <f t="shared" si="20"/>
        <v>7.28923465621918E-4</v>
      </c>
      <c r="Y123">
        <f t="shared" si="21"/>
        <v>8.5755701837872712E-5</v>
      </c>
    </row>
    <row r="124" spans="1:25" ht="14.25" customHeight="1" thickBot="1">
      <c r="A124" s="40"/>
      <c r="B124" s="31">
        <v>20</v>
      </c>
      <c r="C124" s="32">
        <v>1</v>
      </c>
      <c r="D124" s="33">
        <v>5.0999999999999996</v>
      </c>
      <c r="E124" s="32">
        <v>3.8</v>
      </c>
      <c r="F124" s="32">
        <v>1.5</v>
      </c>
      <c r="G124" s="32">
        <v>0.2</v>
      </c>
      <c r="H124" s="34">
        <v>0</v>
      </c>
      <c r="J124" s="31">
        <f t="shared" si="27"/>
        <v>0.26792446920997487</v>
      </c>
      <c r="K124" s="32">
        <f t="shared" si="25"/>
        <v>-0.52627565912683572</v>
      </c>
      <c r="L124" s="32">
        <f t="shared" si="25"/>
        <v>-0.3011801889440433</v>
      </c>
      <c r="M124" s="32">
        <f t="shared" si="28"/>
        <v>0.4494976040776924</v>
      </c>
      <c r="N124" s="32">
        <f t="shared" si="29"/>
        <v>0.45358489384199485</v>
      </c>
      <c r="O124" s="32">
        <f t="shared" si="22"/>
        <v>-2.7956027254393141</v>
      </c>
      <c r="P124" s="32">
        <f t="shared" si="23"/>
        <v>5.7562259388058833E-2</v>
      </c>
      <c r="Q124" s="29">
        <f t="shared" si="15"/>
        <v>0</v>
      </c>
      <c r="R124" s="29">
        <f t="shared" si="16"/>
        <v>5.7562259388058833E-2</v>
      </c>
      <c r="S124" s="30">
        <f t="shared" si="17"/>
        <v>3.3134137058581674E-3</v>
      </c>
      <c r="U124">
        <f t="shared" si="24"/>
        <v>6.2453722533232208E-3</v>
      </c>
      <c r="V124">
        <f t="shared" si="18"/>
        <v>3.1851398491948425E-3</v>
      </c>
      <c r="W124">
        <f t="shared" si="19"/>
        <v>2.3732414562628239E-3</v>
      </c>
      <c r="X124">
        <f t="shared" si="20"/>
        <v>9.3680583799848319E-4</v>
      </c>
      <c r="Y124">
        <f t="shared" si="21"/>
        <v>1.2490744506646442E-4</v>
      </c>
    </row>
    <row r="125" spans="1:25" ht="14.25" customHeight="1" thickBot="1">
      <c r="A125" s="40"/>
      <c r="B125" s="31">
        <v>21</v>
      </c>
      <c r="C125" s="32">
        <v>1</v>
      </c>
      <c r="D125" s="33">
        <v>5.4</v>
      </c>
      <c r="E125" s="32">
        <v>3.4</v>
      </c>
      <c r="F125" s="32">
        <v>1.7</v>
      </c>
      <c r="G125" s="32">
        <v>0.2</v>
      </c>
      <c r="H125" s="34">
        <v>0</v>
      </c>
      <c r="J125" s="31">
        <f t="shared" si="27"/>
        <v>0.26729993198464252</v>
      </c>
      <c r="K125" s="32">
        <f t="shared" si="25"/>
        <v>-0.5294607989760306</v>
      </c>
      <c r="L125" s="32">
        <f t="shared" si="25"/>
        <v>-0.30355343040030613</v>
      </c>
      <c r="M125" s="32">
        <f t="shared" si="28"/>
        <v>0.44856079823969391</v>
      </c>
      <c r="N125" s="32">
        <f t="shared" si="29"/>
        <v>0.45345998639692836</v>
      </c>
      <c r="O125" s="32">
        <f t="shared" si="22"/>
        <v>-2.7706246915600983</v>
      </c>
      <c r="P125" s="32">
        <f t="shared" si="23"/>
        <v>5.893235893838128E-2</v>
      </c>
      <c r="Q125" s="29">
        <f t="shared" si="15"/>
        <v>0</v>
      </c>
      <c r="R125" s="29">
        <f t="shared" si="16"/>
        <v>5.893235893838128E-2</v>
      </c>
      <c r="S125" s="30">
        <f t="shared" si="17"/>
        <v>3.4730229300422078E-3</v>
      </c>
      <c r="U125">
        <f t="shared" si="24"/>
        <v>6.5366989922554641E-3</v>
      </c>
      <c r="V125">
        <f t="shared" si="18"/>
        <v>3.5298174558179509E-3</v>
      </c>
      <c r="W125">
        <f t="shared" si="19"/>
        <v>2.2224776573668576E-3</v>
      </c>
      <c r="X125">
        <f t="shared" si="20"/>
        <v>1.1112388286834288E-3</v>
      </c>
      <c r="Y125">
        <f t="shared" si="21"/>
        <v>1.3073397984510928E-4</v>
      </c>
    </row>
    <row r="126" spans="1:25" ht="14.25" customHeight="1" thickBot="1">
      <c r="A126" s="40"/>
      <c r="B126" s="31">
        <v>22</v>
      </c>
      <c r="C126" s="32">
        <v>1</v>
      </c>
      <c r="D126" s="33">
        <v>5.0999999999999996</v>
      </c>
      <c r="E126" s="32">
        <v>3.7</v>
      </c>
      <c r="F126" s="32">
        <v>1.5</v>
      </c>
      <c r="G126" s="32">
        <v>0.2</v>
      </c>
      <c r="H126" s="34">
        <v>0</v>
      </c>
      <c r="J126" s="31">
        <f t="shared" si="27"/>
        <v>0.26664626208541697</v>
      </c>
      <c r="K126" s="32">
        <f t="shared" si="25"/>
        <v>-0.53299061643184853</v>
      </c>
      <c r="L126" s="32">
        <f t="shared" si="25"/>
        <v>-0.30577590805767302</v>
      </c>
      <c r="M126" s="32">
        <f t="shared" si="28"/>
        <v>0.4474495594110105</v>
      </c>
      <c r="N126" s="32">
        <f t="shared" si="29"/>
        <v>0.45332925241708327</v>
      </c>
      <c r="O126" s="32">
        <f t="shared" si="22"/>
        <v>-2.8211365519304685</v>
      </c>
      <c r="P126" s="32">
        <f t="shared" si="23"/>
        <v>5.6192626111418037E-2</v>
      </c>
      <c r="Q126" s="29">
        <f t="shared" si="15"/>
        <v>0</v>
      </c>
      <c r="R126" s="29">
        <f t="shared" si="16"/>
        <v>5.6192626111418037E-2</v>
      </c>
      <c r="S126" s="30">
        <f t="shared" si="17"/>
        <v>3.1576112292976202E-3</v>
      </c>
      <c r="U126">
        <f t="shared" si="24"/>
        <v>5.9603535241689676E-3</v>
      </c>
      <c r="V126">
        <f t="shared" si="18"/>
        <v>3.0397802973261738E-3</v>
      </c>
      <c r="W126">
        <f t="shared" si="19"/>
        <v>2.2053308039425186E-3</v>
      </c>
      <c r="X126">
        <f t="shared" si="20"/>
        <v>8.9405302862534527E-4</v>
      </c>
      <c r="Y126">
        <f t="shared" si="21"/>
        <v>1.1920707048337937E-4</v>
      </c>
    </row>
    <row r="127" spans="1:25" ht="14.25" customHeight="1" thickBot="1">
      <c r="A127" s="40"/>
      <c r="B127" s="31">
        <v>23</v>
      </c>
      <c r="C127" s="32">
        <v>1</v>
      </c>
      <c r="D127" s="33">
        <v>4.5999999999999996</v>
      </c>
      <c r="E127" s="32">
        <v>3.6</v>
      </c>
      <c r="F127" s="32">
        <v>1</v>
      </c>
      <c r="G127" s="32">
        <v>0.2</v>
      </c>
      <c r="H127" s="34">
        <v>0</v>
      </c>
      <c r="J127" s="31">
        <f t="shared" si="27"/>
        <v>0.26605022673300005</v>
      </c>
      <c r="K127" s="32">
        <f t="shared" si="25"/>
        <v>-0.53603039672917474</v>
      </c>
      <c r="L127" s="32">
        <f t="shared" si="25"/>
        <v>-0.30798123886161555</v>
      </c>
      <c r="M127" s="32">
        <f t="shared" si="28"/>
        <v>0.44655550638238517</v>
      </c>
      <c r="N127" s="32">
        <f t="shared" si="29"/>
        <v>0.45321004534659987</v>
      </c>
      <c r="O127" s="32">
        <f t="shared" si="22"/>
        <v>-2.7712245426713147</v>
      </c>
      <c r="P127" s="32">
        <f t="shared" si="23"/>
        <v>5.8899100394423046E-2</v>
      </c>
      <c r="Q127" s="29">
        <f t="shared" si="15"/>
        <v>0</v>
      </c>
      <c r="R127" s="29">
        <f t="shared" si="16"/>
        <v>5.8899100394423046E-2</v>
      </c>
      <c r="S127" s="30">
        <f t="shared" si="17"/>
        <v>3.4691040272723248E-3</v>
      </c>
      <c r="U127">
        <f t="shared" si="24"/>
        <v>6.5295538417826302E-3</v>
      </c>
      <c r="V127">
        <f t="shared" si="18"/>
        <v>3.0035947672200098E-3</v>
      </c>
      <c r="W127">
        <f t="shared" si="19"/>
        <v>2.350639383041747E-3</v>
      </c>
      <c r="X127">
        <f t="shared" si="20"/>
        <v>6.5295538417826308E-4</v>
      </c>
      <c r="Y127">
        <f t="shared" si="21"/>
        <v>1.3059107683565261E-4</v>
      </c>
    </row>
    <row r="128" spans="1:25" ht="14.25" customHeight="1" thickBot="1">
      <c r="A128" s="40"/>
      <c r="B128" s="31">
        <v>24</v>
      </c>
      <c r="C128" s="32">
        <v>1</v>
      </c>
      <c r="D128" s="33">
        <v>5.0999999999999996</v>
      </c>
      <c r="E128" s="32">
        <v>3.3</v>
      </c>
      <c r="F128" s="32">
        <v>1.7</v>
      </c>
      <c r="G128" s="32">
        <v>0.2</v>
      </c>
      <c r="H128" s="34">
        <v>0</v>
      </c>
      <c r="J128" s="31">
        <f t="shared" si="27"/>
        <v>0.26539727134882179</v>
      </c>
      <c r="K128" s="32">
        <f t="shared" si="25"/>
        <v>-0.53903399149639475</v>
      </c>
      <c r="L128" s="32">
        <f t="shared" si="25"/>
        <v>-0.3103318782446573</v>
      </c>
      <c r="M128" s="32">
        <f t="shared" si="28"/>
        <v>0.44590255099820691</v>
      </c>
      <c r="N128" s="32">
        <f t="shared" si="29"/>
        <v>0.4530794542697642</v>
      </c>
      <c r="O128" s="32">
        <f t="shared" si="22"/>
        <v>-2.6591210559392557</v>
      </c>
      <c r="P128" s="32">
        <f t="shared" si="23"/>
        <v>6.5429058657665587E-2</v>
      </c>
      <c r="Q128" s="29">
        <f t="shared" si="15"/>
        <v>0</v>
      </c>
      <c r="R128" s="29">
        <f t="shared" si="16"/>
        <v>6.5429058657665587E-2</v>
      </c>
      <c r="S128" s="30">
        <f t="shared" si="17"/>
        <v>4.2809617168282441E-3</v>
      </c>
      <c r="U128">
        <f t="shared" si="24"/>
        <v>8.0017248430933365E-3</v>
      </c>
      <c r="V128">
        <f t="shared" si="18"/>
        <v>4.0808796699776011E-3</v>
      </c>
      <c r="W128">
        <f t="shared" si="19"/>
        <v>2.640569198220801E-3</v>
      </c>
      <c r="X128">
        <f t="shared" si="20"/>
        <v>1.3602932233258672E-3</v>
      </c>
      <c r="Y128">
        <f t="shared" si="21"/>
        <v>1.6003449686186673E-4</v>
      </c>
    </row>
    <row r="129" spans="1:25" ht="14.25" customHeight="1" thickBot="1">
      <c r="A129" s="40"/>
      <c r="B129" s="31">
        <v>25</v>
      </c>
      <c r="C129" s="32">
        <v>1</v>
      </c>
      <c r="D129" s="33">
        <v>4.8</v>
      </c>
      <c r="E129" s="32">
        <v>3.4</v>
      </c>
      <c r="F129" s="32">
        <v>1.9</v>
      </c>
      <c r="G129" s="32">
        <v>0.2</v>
      </c>
      <c r="H129" s="34">
        <v>0</v>
      </c>
      <c r="J129" s="31">
        <f t="shared" si="27"/>
        <v>0.26459709886451244</v>
      </c>
      <c r="K129" s="32">
        <f t="shared" si="25"/>
        <v>-0.54311487116637236</v>
      </c>
      <c r="L129" s="32">
        <f t="shared" si="25"/>
        <v>-0.31297244744287811</v>
      </c>
      <c r="M129" s="32">
        <f t="shared" si="28"/>
        <v>0.44454225777488104</v>
      </c>
      <c r="N129" s="32">
        <f t="shared" si="29"/>
        <v>0.45291941977290234</v>
      </c>
      <c r="O129" s="32">
        <f t="shared" si="22"/>
        <v>-2.4712464303130064</v>
      </c>
      <c r="P129" s="32">
        <f t="shared" si="23"/>
        <v>7.7898656354414439E-2</v>
      </c>
      <c r="Q129" s="29">
        <f t="shared" si="15"/>
        <v>0</v>
      </c>
      <c r="R129" s="29">
        <f t="shared" si="16"/>
        <v>7.7898656354414439E-2</v>
      </c>
      <c r="S129" s="30">
        <f t="shared" si="17"/>
        <v>6.0682006618231529E-3</v>
      </c>
      <c r="U129">
        <f t="shared" si="24"/>
        <v>1.1190991967556322E-2</v>
      </c>
      <c r="V129">
        <f t="shared" si="18"/>
        <v>5.3716761444270351E-3</v>
      </c>
      <c r="W129">
        <f t="shared" si="19"/>
        <v>3.8049372689691499E-3</v>
      </c>
      <c r="X129">
        <f t="shared" si="20"/>
        <v>2.1262884738357012E-3</v>
      </c>
      <c r="Y129">
        <f t="shared" si="21"/>
        <v>2.2381983935112646E-4</v>
      </c>
    </row>
    <row r="130" spans="1:25" ht="14.25" customHeight="1" thickBot="1">
      <c r="A130" s="40"/>
      <c r="B130" s="31">
        <v>26</v>
      </c>
      <c r="C130" s="32">
        <v>1</v>
      </c>
      <c r="D130" s="33">
        <v>5</v>
      </c>
      <c r="E130" s="32">
        <v>3</v>
      </c>
      <c r="F130" s="32">
        <v>1.6</v>
      </c>
      <c r="G130" s="32">
        <v>0.2</v>
      </c>
      <c r="H130" s="34">
        <v>0</v>
      </c>
      <c r="J130" s="31">
        <f t="shared" si="27"/>
        <v>0.26347799966775681</v>
      </c>
      <c r="K130" s="32">
        <f t="shared" si="25"/>
        <v>-0.54848654731079938</v>
      </c>
      <c r="L130" s="32">
        <f t="shared" si="25"/>
        <v>-0.31677738471184724</v>
      </c>
      <c r="M130" s="32">
        <f t="shared" si="28"/>
        <v>0.44241596930104532</v>
      </c>
      <c r="N130" s="32">
        <f t="shared" si="29"/>
        <v>0.45269559993355124</v>
      </c>
      <c r="O130" s="32">
        <f t="shared" si="22"/>
        <v>-2.6308822201533988</v>
      </c>
      <c r="P130" s="32">
        <f t="shared" si="23"/>
        <v>6.7177145697431412E-2</v>
      </c>
      <c r="Q130" s="29">
        <f t="shared" si="15"/>
        <v>0</v>
      </c>
      <c r="R130" s="29">
        <f t="shared" si="16"/>
        <v>6.7177145697431412E-2</v>
      </c>
      <c r="S130" s="30">
        <f t="shared" si="17"/>
        <v>4.5127689040539275E-3</v>
      </c>
      <c r="U130">
        <f t="shared" si="24"/>
        <v>8.4192279397749172E-3</v>
      </c>
      <c r="V130">
        <f t="shared" si="18"/>
        <v>4.2096139698874586E-3</v>
      </c>
      <c r="W130">
        <f t="shared" si="19"/>
        <v>2.5257683819324755E-3</v>
      </c>
      <c r="X130">
        <f t="shared" si="20"/>
        <v>1.3470764703639869E-3</v>
      </c>
      <c r="Y130">
        <f t="shared" si="21"/>
        <v>1.6838455879549836E-4</v>
      </c>
    </row>
    <row r="131" spans="1:25" ht="14.25" customHeight="1" thickBot="1">
      <c r="A131" s="40"/>
      <c r="B131" s="31">
        <v>27</v>
      </c>
      <c r="C131" s="32">
        <v>1</v>
      </c>
      <c r="D131" s="33">
        <v>5</v>
      </c>
      <c r="E131" s="32">
        <v>3.4</v>
      </c>
      <c r="F131" s="32">
        <v>1.6</v>
      </c>
      <c r="G131" s="32">
        <v>0.2</v>
      </c>
      <c r="H131" s="34">
        <v>0</v>
      </c>
      <c r="J131" s="31">
        <f t="shared" si="27"/>
        <v>0.26263607687377932</v>
      </c>
      <c r="K131" s="32">
        <f t="shared" si="25"/>
        <v>-0.55269616128068688</v>
      </c>
      <c r="L131" s="32">
        <f t="shared" si="25"/>
        <v>-0.31930315309377971</v>
      </c>
      <c r="M131" s="32">
        <f t="shared" si="28"/>
        <v>0.44106889283068135</v>
      </c>
      <c r="N131" s="32">
        <f t="shared" si="29"/>
        <v>0.45252721537475576</v>
      </c>
      <c r="O131" s="32">
        <f t="shared" si="22"/>
        <v>-2.7902597784444643</v>
      </c>
      <c r="P131" s="32">
        <f t="shared" si="23"/>
        <v>5.785279420538196E-2</v>
      </c>
      <c r="Q131" s="29">
        <f t="shared" si="15"/>
        <v>0</v>
      </c>
      <c r="R131" s="29">
        <f t="shared" si="16"/>
        <v>5.785279420538196E-2</v>
      </c>
      <c r="S131" s="30">
        <f t="shared" si="17"/>
        <v>3.3469457973702766E-3</v>
      </c>
      <c r="U131">
        <f t="shared" si="24"/>
        <v>6.3066312618768926E-3</v>
      </c>
      <c r="V131">
        <f t="shared" si="18"/>
        <v>3.1533156309384463E-3</v>
      </c>
      <c r="W131">
        <f t="shared" si="19"/>
        <v>2.1442546290381436E-3</v>
      </c>
      <c r="X131">
        <f t="shared" si="20"/>
        <v>1.0090610019003029E-3</v>
      </c>
      <c r="Y131">
        <f t="shared" si="21"/>
        <v>1.2613262523753787E-4</v>
      </c>
    </row>
    <row r="132" spans="1:25" ht="14.25" customHeight="1" thickBot="1">
      <c r="A132" s="40"/>
      <c r="B132" s="31">
        <v>28</v>
      </c>
      <c r="C132" s="32">
        <v>1</v>
      </c>
      <c r="D132" s="33">
        <v>5.2</v>
      </c>
      <c r="E132" s="32">
        <v>3.5</v>
      </c>
      <c r="F132" s="32">
        <v>1.5</v>
      </c>
      <c r="G132" s="32">
        <v>0.2</v>
      </c>
      <c r="H132" s="34">
        <v>0</v>
      </c>
      <c r="J132" s="31">
        <f t="shared" si="27"/>
        <v>0.26200541374759162</v>
      </c>
      <c r="K132" s="32">
        <f t="shared" si="25"/>
        <v>-0.55584947691162534</v>
      </c>
      <c r="L132" s="32">
        <f t="shared" si="25"/>
        <v>-0.32144740772281788</v>
      </c>
      <c r="M132" s="32">
        <f t="shared" si="28"/>
        <v>0.44005983182878106</v>
      </c>
      <c r="N132" s="32">
        <f t="shared" si="29"/>
        <v>0.45240108274951824</v>
      </c>
      <c r="O132" s="32">
        <f t="shared" si="22"/>
        <v>-3.002907828929648</v>
      </c>
      <c r="P132" s="32">
        <f t="shared" si="23"/>
        <v>4.7294679923288445E-2</v>
      </c>
      <c r="Q132" s="29">
        <f t="shared" si="15"/>
        <v>0</v>
      </c>
      <c r="R132" s="29">
        <f t="shared" si="16"/>
        <v>4.7294679923288445E-2</v>
      </c>
      <c r="S132" s="30">
        <f t="shared" si="17"/>
        <v>2.236786749046303E-3</v>
      </c>
      <c r="U132">
        <f t="shared" si="24"/>
        <v>4.261997271387011E-3</v>
      </c>
      <c r="V132">
        <f t="shared" si="18"/>
        <v>2.2162385811212459E-3</v>
      </c>
      <c r="W132">
        <f t="shared" si="19"/>
        <v>1.4916990449854539E-3</v>
      </c>
      <c r="X132">
        <f t="shared" si="20"/>
        <v>6.3929959070805167E-4</v>
      </c>
      <c r="Y132">
        <f t="shared" si="21"/>
        <v>8.5239945427740234E-5</v>
      </c>
    </row>
    <row r="133" spans="1:25" ht="14.25" customHeight="1" thickBot="1">
      <c r="A133" s="40"/>
      <c r="B133" s="31">
        <v>29</v>
      </c>
      <c r="C133" s="32">
        <v>1</v>
      </c>
      <c r="D133" s="33">
        <v>5.2</v>
      </c>
      <c r="E133" s="32">
        <v>3.4</v>
      </c>
      <c r="F133" s="32">
        <v>1.4</v>
      </c>
      <c r="G133" s="32">
        <v>0.2</v>
      </c>
      <c r="H133" s="34">
        <v>0</v>
      </c>
      <c r="J133" s="31">
        <f t="shared" si="27"/>
        <v>0.26157921402045292</v>
      </c>
      <c r="K133" s="32">
        <f t="shared" si="25"/>
        <v>-0.55806571549274664</v>
      </c>
      <c r="L133" s="32">
        <f t="shared" si="25"/>
        <v>-0.32293910676780335</v>
      </c>
      <c r="M133" s="32">
        <f t="shared" si="28"/>
        <v>0.43942053223807298</v>
      </c>
      <c r="N133" s="32">
        <f t="shared" si="29"/>
        <v>0.45231584280409048</v>
      </c>
      <c r="O133" s="32">
        <f t="shared" si="22"/>
        <v>-3.0327035558582409</v>
      </c>
      <c r="P133" s="32">
        <f t="shared" si="23"/>
        <v>4.597011191461263E-2</v>
      </c>
      <c r="Q133" s="29">
        <f t="shared" si="15"/>
        <v>0</v>
      </c>
      <c r="R133" s="29">
        <f t="shared" si="16"/>
        <v>4.597011191461263E-2</v>
      </c>
      <c r="S133" s="30">
        <f t="shared" si="17"/>
        <v>2.1132511894420098E-3</v>
      </c>
      <c r="U133">
        <f t="shared" si="24"/>
        <v>4.0322095915193458E-3</v>
      </c>
      <c r="V133">
        <f t="shared" si="18"/>
        <v>2.0967489875900599E-3</v>
      </c>
      <c r="W133">
        <f t="shared" si="19"/>
        <v>1.3709512611165776E-3</v>
      </c>
      <c r="X133">
        <f t="shared" si="20"/>
        <v>5.6450934281270838E-4</v>
      </c>
      <c r="Y133">
        <f t="shared" si="21"/>
        <v>8.0644191830386925E-5</v>
      </c>
    </row>
    <row r="134" spans="1:25" ht="14.25" customHeight="1" thickBot="1">
      <c r="A134" s="40"/>
      <c r="B134" s="31">
        <v>30</v>
      </c>
      <c r="C134" s="32">
        <v>1</v>
      </c>
      <c r="D134" s="33">
        <v>4.7</v>
      </c>
      <c r="E134" s="32">
        <v>3.2</v>
      </c>
      <c r="F134" s="32">
        <v>1.6</v>
      </c>
      <c r="G134" s="32">
        <v>0.2</v>
      </c>
      <c r="H134" s="34">
        <v>0</v>
      </c>
      <c r="J134" s="31">
        <f t="shared" si="27"/>
        <v>0.26117599306130096</v>
      </c>
      <c r="K134" s="32">
        <f t="shared" si="25"/>
        <v>-0.56016246448033669</v>
      </c>
      <c r="L134" s="32">
        <f t="shared" si="25"/>
        <v>-0.32431005802891993</v>
      </c>
      <c r="M134" s="32">
        <f t="shared" si="28"/>
        <v>0.43885602289526027</v>
      </c>
      <c r="N134" s="32">
        <f t="shared" si="29"/>
        <v>0.45223519861226008</v>
      </c>
      <c r="O134" s="32">
        <f t="shared" si="22"/>
        <v>-2.6167630993339568</v>
      </c>
      <c r="P134" s="32">
        <f t="shared" si="23"/>
        <v>6.8067336843917928E-2</v>
      </c>
      <c r="Q134" s="29">
        <f t="shared" ref="Q134:Q197" si="30">IF(P134&gt;=0.5,1,0)</f>
        <v>0</v>
      </c>
      <c r="R134" s="29">
        <f t="shared" ref="R134:R197" si="31">P134-H134</f>
        <v>6.8067336843917928E-2</v>
      </c>
      <c r="S134" s="30">
        <f t="shared" ref="S134:S197" si="32">R134^2</f>
        <v>4.6331623450233872E-3</v>
      </c>
      <c r="U134">
        <f t="shared" si="24"/>
        <v>8.6355906460642458E-3</v>
      </c>
      <c r="V134">
        <f t="shared" ref="V134:V197" si="33">L$2*U134*D134</f>
        <v>4.0587276036501965E-3</v>
      </c>
      <c r="W134">
        <f t="shared" ref="W134:W197" si="34">L$2*U134*E134</f>
        <v>2.7633890067405593E-3</v>
      </c>
      <c r="X134">
        <f t="shared" ref="X134:X197" si="35">L$2*U134*F134</f>
        <v>1.3816945033702796E-3</v>
      </c>
      <c r="Y134">
        <f t="shared" ref="Y134:Y197" si="36">L$2*U134*G134</f>
        <v>1.7271181292128495E-4</v>
      </c>
    </row>
    <row r="135" spans="1:25" ht="14.25" customHeight="1" thickBot="1">
      <c r="A135" s="40"/>
      <c r="B135" s="31">
        <v>31</v>
      </c>
      <c r="C135" s="32">
        <v>1</v>
      </c>
      <c r="D135" s="33">
        <v>4.8</v>
      </c>
      <c r="E135" s="32">
        <v>3.1</v>
      </c>
      <c r="F135" s="32">
        <v>1.6</v>
      </c>
      <c r="G135" s="32">
        <v>0.2</v>
      </c>
      <c r="H135" s="34">
        <v>0</v>
      </c>
      <c r="J135" s="31">
        <f t="shared" si="27"/>
        <v>0.26031243399669451</v>
      </c>
      <c r="K135" s="32">
        <f t="shared" si="25"/>
        <v>-0.56422119208398691</v>
      </c>
      <c r="L135" s="32">
        <f t="shared" si="25"/>
        <v>-0.32707344703566049</v>
      </c>
      <c r="M135" s="32">
        <f t="shared" si="28"/>
        <v>0.43747432839188999</v>
      </c>
      <c r="N135" s="32">
        <f t="shared" si="29"/>
        <v>0.4520624867993388</v>
      </c>
      <c r="O135" s="32">
        <f t="shared" ref="O135:O198" si="37">J135+(D135*K135)+(E135*L135)+(F135*M135)+(G135*N135)</f>
        <v>-2.6715055510300982</v>
      </c>
      <c r="P135" s="32">
        <f t="shared" ref="P135:P198" si="38">1/(1+EXP(-O135))</f>
        <v>6.4675833790776058E-2</v>
      </c>
      <c r="Q135" s="29">
        <f t="shared" si="30"/>
        <v>0</v>
      </c>
      <c r="R135" s="29">
        <f t="shared" si="31"/>
        <v>6.4675833790776058E-2</v>
      </c>
      <c r="S135" s="30">
        <f t="shared" si="32"/>
        <v>4.1829634765320903E-3</v>
      </c>
      <c r="U135">
        <f t="shared" ref="U135:U198" si="39">2*(P135-H135)*(1-P135)*P135*C135</f>
        <v>7.8248536519420278E-3</v>
      </c>
      <c r="V135">
        <f t="shared" si="33"/>
        <v>3.7559297529321735E-3</v>
      </c>
      <c r="W135">
        <f t="shared" si="34"/>
        <v>2.425704632102029E-3</v>
      </c>
      <c r="X135">
        <f t="shared" si="35"/>
        <v>1.2519765843107247E-3</v>
      </c>
      <c r="Y135">
        <f t="shared" si="36"/>
        <v>1.5649707303884059E-4</v>
      </c>
    </row>
    <row r="136" spans="1:25" ht="14.25" customHeight="1" thickBot="1">
      <c r="A136" s="40"/>
      <c r="B136" s="31">
        <v>32</v>
      </c>
      <c r="C136" s="32">
        <v>1</v>
      </c>
      <c r="D136" s="33">
        <v>5.4</v>
      </c>
      <c r="E136" s="32">
        <v>3.4</v>
      </c>
      <c r="F136" s="32">
        <v>1.5</v>
      </c>
      <c r="G136" s="32">
        <v>0.2</v>
      </c>
      <c r="H136" s="34">
        <v>0</v>
      </c>
      <c r="J136" s="31">
        <f t="shared" si="27"/>
        <v>0.25952994863150031</v>
      </c>
      <c r="K136" s="32">
        <f t="shared" si="25"/>
        <v>-0.56797712183691906</v>
      </c>
      <c r="L136" s="32">
        <f t="shared" si="25"/>
        <v>-0.3294991516677625</v>
      </c>
      <c r="M136" s="32">
        <f t="shared" si="28"/>
        <v>0.43622235180757929</v>
      </c>
      <c r="N136" s="32">
        <f t="shared" si="29"/>
        <v>0.45190598972629997</v>
      </c>
      <c r="O136" s="32">
        <f t="shared" si="37"/>
        <v>-3.183128899301626</v>
      </c>
      <c r="P136" s="32">
        <f t="shared" si="38"/>
        <v>3.9805571668598438E-2</v>
      </c>
      <c r="Q136" s="29">
        <f t="shared" si="30"/>
        <v>0</v>
      </c>
      <c r="R136" s="29">
        <f t="shared" si="31"/>
        <v>3.9805571668598438E-2</v>
      </c>
      <c r="S136" s="30">
        <f t="shared" si="32"/>
        <v>1.5844835358639266E-3</v>
      </c>
      <c r="U136">
        <f t="shared" si="39"/>
        <v>3.0428245258387618E-3</v>
      </c>
      <c r="V136">
        <f t="shared" si="33"/>
        <v>1.6431252439529317E-3</v>
      </c>
      <c r="W136">
        <f t="shared" si="34"/>
        <v>1.0345603387851791E-3</v>
      </c>
      <c r="X136">
        <f t="shared" si="35"/>
        <v>4.5642367887581431E-4</v>
      </c>
      <c r="Y136">
        <f t="shared" si="36"/>
        <v>6.0856490516775243E-5</v>
      </c>
    </row>
    <row r="137" spans="1:25" ht="14.25" customHeight="1" thickBot="1">
      <c r="A137" s="40"/>
      <c r="B137" s="31">
        <v>33</v>
      </c>
      <c r="C137" s="32">
        <v>1</v>
      </c>
      <c r="D137" s="33">
        <v>5.2</v>
      </c>
      <c r="E137" s="32">
        <v>4.0999999999999996</v>
      </c>
      <c r="F137" s="32">
        <v>1.5</v>
      </c>
      <c r="G137" s="32">
        <v>0.2</v>
      </c>
      <c r="H137" s="34">
        <v>0</v>
      </c>
      <c r="J137" s="31">
        <f t="shared" si="27"/>
        <v>0.2592256661789164</v>
      </c>
      <c r="K137" s="32">
        <f t="shared" si="25"/>
        <v>-0.569620247080872</v>
      </c>
      <c r="L137" s="32">
        <f t="shared" si="25"/>
        <v>-0.33053371200654769</v>
      </c>
      <c r="M137" s="32">
        <f t="shared" si="28"/>
        <v>0.43576592812870346</v>
      </c>
      <c r="N137" s="32">
        <f t="shared" si="29"/>
        <v>0.45184513323578318</v>
      </c>
      <c r="O137" s="32">
        <f t="shared" si="37"/>
        <v>-3.3139699190282514</v>
      </c>
      <c r="P137" s="32">
        <f t="shared" si="38"/>
        <v>3.5095035952266623E-2</v>
      </c>
      <c r="Q137" s="29">
        <f t="shared" si="30"/>
        <v>0</v>
      </c>
      <c r="R137" s="29">
        <f t="shared" si="31"/>
        <v>3.5095035952266623E-2</v>
      </c>
      <c r="S137" s="30">
        <f t="shared" si="32"/>
        <v>1.2316615484908868E-3</v>
      </c>
      <c r="U137">
        <f t="shared" si="39"/>
        <v>2.3768726843311498E-3</v>
      </c>
      <c r="V137">
        <f t="shared" si="33"/>
        <v>1.235973795852198E-3</v>
      </c>
      <c r="W137">
        <f t="shared" si="34"/>
        <v>9.7451780057577141E-4</v>
      </c>
      <c r="X137">
        <f t="shared" si="35"/>
        <v>3.5653090264967249E-4</v>
      </c>
      <c r="Y137">
        <f t="shared" si="36"/>
        <v>4.7537453686623001E-5</v>
      </c>
    </row>
    <row r="138" spans="1:25" ht="14.25" customHeight="1" thickBot="1">
      <c r="A138" s="40"/>
      <c r="B138" s="31">
        <v>34</v>
      </c>
      <c r="C138" s="32">
        <v>1</v>
      </c>
      <c r="D138" s="33">
        <v>5.5</v>
      </c>
      <c r="E138" s="32">
        <v>4.2</v>
      </c>
      <c r="F138" s="32">
        <v>1.4</v>
      </c>
      <c r="G138" s="32">
        <v>0.2</v>
      </c>
      <c r="H138" s="34">
        <v>0</v>
      </c>
      <c r="J138" s="31">
        <f t="shared" si="27"/>
        <v>0.25898797891048331</v>
      </c>
      <c r="K138" s="32">
        <f t="shared" si="25"/>
        <v>-0.57085622087672416</v>
      </c>
      <c r="L138" s="32">
        <f t="shared" si="25"/>
        <v>-0.33150822980712347</v>
      </c>
      <c r="M138" s="32">
        <f t="shared" si="28"/>
        <v>0.43540939722605376</v>
      </c>
      <c r="N138" s="32">
        <f t="shared" si="29"/>
        <v>0.45179759578209655</v>
      </c>
      <c r="O138" s="32">
        <f t="shared" si="37"/>
        <v>-3.5731231258285234</v>
      </c>
      <c r="P138" s="32">
        <f t="shared" si="38"/>
        <v>2.7301749528062989E-2</v>
      </c>
      <c r="Q138" s="29">
        <f t="shared" si="30"/>
        <v>0</v>
      </c>
      <c r="R138" s="29">
        <f t="shared" si="31"/>
        <v>2.7301749528062989E-2</v>
      </c>
      <c r="S138" s="30">
        <f t="shared" si="32"/>
        <v>7.4538552729308766E-4</v>
      </c>
      <c r="U138">
        <f t="shared" si="39"/>
        <v>1.4500703966501775E-3</v>
      </c>
      <c r="V138">
        <f t="shared" si="33"/>
        <v>7.9753871815759761E-4</v>
      </c>
      <c r="W138">
        <f t="shared" si="34"/>
        <v>6.0902956659307451E-4</v>
      </c>
      <c r="X138">
        <f t="shared" si="35"/>
        <v>2.0300985553102483E-4</v>
      </c>
      <c r="Y138">
        <f t="shared" si="36"/>
        <v>2.9001407933003551E-5</v>
      </c>
    </row>
    <row r="139" spans="1:25" ht="14.25" customHeight="1" thickBot="1">
      <c r="A139" s="40"/>
      <c r="B139" s="31">
        <v>35</v>
      </c>
      <c r="C139" s="32">
        <v>1</v>
      </c>
      <c r="D139" s="33">
        <v>4.9000000000000004</v>
      </c>
      <c r="E139" s="32">
        <v>3.1</v>
      </c>
      <c r="F139" s="32">
        <v>1.5</v>
      </c>
      <c r="G139" s="32">
        <v>0.2</v>
      </c>
      <c r="H139" s="34">
        <v>0</v>
      </c>
      <c r="J139" s="31">
        <f t="shared" si="27"/>
        <v>0.25884297187081828</v>
      </c>
      <c r="K139" s="32">
        <f t="shared" si="25"/>
        <v>-0.57165375959488174</v>
      </c>
      <c r="L139" s="32">
        <f t="shared" si="25"/>
        <v>-0.33211725937371656</v>
      </c>
      <c r="M139" s="32">
        <f t="shared" si="28"/>
        <v>0.43520638737052275</v>
      </c>
      <c r="N139" s="32">
        <f t="shared" si="29"/>
        <v>0.45176859437416356</v>
      </c>
      <c r="O139" s="32">
        <f t="shared" si="37"/>
        <v>-2.8286606542720065</v>
      </c>
      <c r="P139" s="32">
        <f t="shared" si="38"/>
        <v>5.5794915165142699E-2</v>
      </c>
      <c r="Q139" s="29">
        <f t="shared" si="30"/>
        <v>0</v>
      </c>
      <c r="R139" s="29">
        <f t="shared" si="31"/>
        <v>5.5794915165142699E-2</v>
      </c>
      <c r="S139" s="30">
        <f t="shared" si="32"/>
        <v>3.1130725582854705E-3</v>
      </c>
      <c r="U139">
        <f t="shared" si="39"/>
        <v>5.8787578779859982E-3</v>
      </c>
      <c r="V139">
        <f t="shared" si="33"/>
        <v>2.8805913602131398E-3</v>
      </c>
      <c r="W139">
        <f t="shared" si="34"/>
        <v>1.8224149421756596E-3</v>
      </c>
      <c r="X139">
        <f t="shared" si="35"/>
        <v>8.818136816978998E-4</v>
      </c>
      <c r="Y139">
        <f t="shared" si="36"/>
        <v>1.1757515755971998E-4</v>
      </c>
    </row>
    <row r="140" spans="1:25" ht="14.25" customHeight="1" thickBot="1">
      <c r="A140" s="40"/>
      <c r="B140" s="31">
        <v>36</v>
      </c>
      <c r="C140" s="32">
        <v>1</v>
      </c>
      <c r="D140" s="33">
        <v>5</v>
      </c>
      <c r="E140" s="32">
        <v>3.2</v>
      </c>
      <c r="F140" s="32">
        <v>1.2</v>
      </c>
      <c r="G140" s="32">
        <v>0.2</v>
      </c>
      <c r="H140" s="34">
        <v>0</v>
      </c>
      <c r="J140" s="31">
        <f t="shared" si="27"/>
        <v>0.25825509608301966</v>
      </c>
      <c r="K140" s="32">
        <f t="shared" si="25"/>
        <v>-0.57453435095509486</v>
      </c>
      <c r="L140" s="32">
        <f t="shared" si="25"/>
        <v>-0.33393967431589222</v>
      </c>
      <c r="M140" s="32">
        <f t="shared" si="28"/>
        <v>0.43432457368882488</v>
      </c>
      <c r="N140" s="32">
        <f t="shared" si="29"/>
        <v>0.45165101921660383</v>
      </c>
      <c r="O140" s="32">
        <f t="shared" si="37"/>
        <v>-3.0715039242333995</v>
      </c>
      <c r="P140" s="32">
        <f t="shared" si="38"/>
        <v>4.4298114113376183E-2</v>
      </c>
      <c r="Q140" s="29">
        <f t="shared" si="30"/>
        <v>0</v>
      </c>
      <c r="R140" s="29">
        <f t="shared" si="31"/>
        <v>4.4298114113376183E-2</v>
      </c>
      <c r="S140" s="30">
        <f t="shared" si="32"/>
        <v>1.962322914001698E-3</v>
      </c>
      <c r="U140">
        <f t="shared" si="39"/>
        <v>3.7507914192599161E-3</v>
      </c>
      <c r="V140">
        <f t="shared" si="33"/>
        <v>1.8753957096299583E-3</v>
      </c>
      <c r="W140">
        <f t="shared" si="34"/>
        <v>1.2002532541631732E-3</v>
      </c>
      <c r="X140">
        <f t="shared" si="35"/>
        <v>4.5009497031118996E-4</v>
      </c>
      <c r="Y140">
        <f t="shared" si="36"/>
        <v>7.5015828385198327E-5</v>
      </c>
    </row>
    <row r="141" spans="1:25" ht="14.25" customHeight="1" thickBot="1">
      <c r="A141" s="40"/>
      <c r="B141" s="31">
        <v>37</v>
      </c>
      <c r="C141" s="32">
        <v>1</v>
      </c>
      <c r="D141" s="33">
        <v>5.5</v>
      </c>
      <c r="E141" s="32">
        <v>3.5</v>
      </c>
      <c r="F141" s="32">
        <v>1.3</v>
      </c>
      <c r="G141" s="32">
        <v>0.2</v>
      </c>
      <c r="H141" s="34">
        <v>0</v>
      </c>
      <c r="J141" s="31">
        <f t="shared" si="27"/>
        <v>0.25788001694109369</v>
      </c>
      <c r="K141" s="32">
        <f t="shared" si="25"/>
        <v>-0.57640974666472478</v>
      </c>
      <c r="L141" s="32">
        <f t="shared" si="25"/>
        <v>-0.3351399275700554</v>
      </c>
      <c r="M141" s="32">
        <f t="shared" si="28"/>
        <v>0.4338744787185137</v>
      </c>
      <c r="N141" s="32">
        <f t="shared" si="29"/>
        <v>0.45157600338821863</v>
      </c>
      <c r="O141" s="32">
        <f t="shared" si="37"/>
        <v>-3.431011313198375</v>
      </c>
      <c r="P141" s="32">
        <f t="shared" si="38"/>
        <v>3.134021623935436E-2</v>
      </c>
      <c r="Q141" s="29">
        <f t="shared" si="30"/>
        <v>0</v>
      </c>
      <c r="R141" s="29">
        <f t="shared" si="31"/>
        <v>3.134021623935436E-2</v>
      </c>
      <c r="S141" s="30">
        <f t="shared" si="32"/>
        <v>9.8220915392949063E-4</v>
      </c>
      <c r="U141">
        <f t="shared" si="39"/>
        <v>1.9028530133061343E-3</v>
      </c>
      <c r="V141">
        <f t="shared" si="33"/>
        <v>1.0465691573183741E-3</v>
      </c>
      <c r="W141">
        <f t="shared" si="34"/>
        <v>6.6599855465714715E-4</v>
      </c>
      <c r="X141">
        <f t="shared" si="35"/>
        <v>2.4737089172979749E-4</v>
      </c>
      <c r="Y141">
        <f t="shared" si="36"/>
        <v>3.8057060266122691E-5</v>
      </c>
    </row>
    <row r="142" spans="1:25" ht="14.25" customHeight="1" thickBot="1">
      <c r="A142" s="40"/>
      <c r="B142" s="31">
        <v>38</v>
      </c>
      <c r="C142" s="32">
        <v>1</v>
      </c>
      <c r="D142" s="33">
        <v>4.9000000000000004</v>
      </c>
      <c r="E142" s="32">
        <v>3.1</v>
      </c>
      <c r="F142" s="32">
        <v>1.5</v>
      </c>
      <c r="G142" s="32">
        <v>0.2</v>
      </c>
      <c r="H142" s="34">
        <v>0</v>
      </c>
      <c r="J142" s="31">
        <f t="shared" si="27"/>
        <v>0.25768973163976305</v>
      </c>
      <c r="K142" s="32">
        <f t="shared" si="25"/>
        <v>-0.57745631582204315</v>
      </c>
      <c r="L142" s="32">
        <f t="shared" si="25"/>
        <v>-0.33580592612471255</v>
      </c>
      <c r="M142" s="32">
        <f t="shared" si="28"/>
        <v>0.43362710782678393</v>
      </c>
      <c r="N142" s="32">
        <f t="shared" si="29"/>
        <v>0.45153794632795252</v>
      </c>
      <c r="O142" s="32">
        <f t="shared" si="37"/>
        <v>-2.8720963358690903</v>
      </c>
      <c r="P142" s="32">
        <f t="shared" si="38"/>
        <v>5.3550304616692843E-2</v>
      </c>
      <c r="Q142" s="29">
        <f t="shared" si="30"/>
        <v>0</v>
      </c>
      <c r="R142" s="29">
        <f t="shared" si="31"/>
        <v>5.3550304616692843E-2</v>
      </c>
      <c r="S142" s="30">
        <f t="shared" si="32"/>
        <v>2.8676351245405947E-3</v>
      </c>
      <c r="U142">
        <f t="shared" si="39"/>
        <v>5.4281447801838361E-3</v>
      </c>
      <c r="V142">
        <f t="shared" si="33"/>
        <v>2.6597909422900801E-3</v>
      </c>
      <c r="W142">
        <f t="shared" si="34"/>
        <v>1.6827248818569894E-3</v>
      </c>
      <c r="X142">
        <f t="shared" si="35"/>
        <v>8.1422171702757551E-4</v>
      </c>
      <c r="Y142">
        <f t="shared" si="36"/>
        <v>1.0856289560367673E-4</v>
      </c>
    </row>
    <row r="143" spans="1:25" ht="14.25" customHeight="1" thickBot="1">
      <c r="A143" s="40"/>
      <c r="B143" s="31">
        <v>39</v>
      </c>
      <c r="C143" s="32">
        <v>1</v>
      </c>
      <c r="D143" s="33">
        <v>4.4000000000000004</v>
      </c>
      <c r="E143" s="32">
        <v>3</v>
      </c>
      <c r="F143" s="32">
        <v>1.3</v>
      </c>
      <c r="G143" s="32">
        <v>0.2</v>
      </c>
      <c r="H143" s="34">
        <v>0</v>
      </c>
      <c r="J143" s="31">
        <f t="shared" si="27"/>
        <v>0.25714691716174465</v>
      </c>
      <c r="K143" s="32">
        <f t="shared" ref="K143:L206" si="40">K142-V142</f>
        <v>-0.58011610676433323</v>
      </c>
      <c r="L143" s="32">
        <f t="shared" si="40"/>
        <v>-0.33748865100656955</v>
      </c>
      <c r="M143" s="32">
        <f t="shared" si="28"/>
        <v>0.43281288610975638</v>
      </c>
      <c r="N143" s="32">
        <f t="shared" si="29"/>
        <v>0.45142938343234884</v>
      </c>
      <c r="O143" s="32">
        <f t="shared" si="37"/>
        <v>-2.654887276991877</v>
      </c>
      <c r="P143" s="32">
        <f t="shared" si="38"/>
        <v>6.5688422994299181E-2</v>
      </c>
      <c r="Q143" s="29">
        <f t="shared" si="30"/>
        <v>0</v>
      </c>
      <c r="R143" s="29">
        <f t="shared" si="31"/>
        <v>6.5688422994299181E-2</v>
      </c>
      <c r="S143" s="30">
        <f t="shared" si="32"/>
        <v>4.3149689154779736E-3</v>
      </c>
      <c r="U143">
        <f t="shared" si="39"/>
        <v>8.0630508243016083E-3</v>
      </c>
      <c r="V143">
        <f t="shared" si="33"/>
        <v>3.5477423626927083E-3</v>
      </c>
      <c r="W143">
        <f t="shared" si="34"/>
        <v>2.4189152472904826E-3</v>
      </c>
      <c r="X143">
        <f t="shared" si="35"/>
        <v>1.0481966071592091E-3</v>
      </c>
      <c r="Y143">
        <f t="shared" si="36"/>
        <v>1.6126101648603218E-4</v>
      </c>
    </row>
    <row r="144" spans="1:25" ht="14.25" customHeight="1" thickBot="1">
      <c r="A144" s="40"/>
      <c r="B144" s="31">
        <v>40</v>
      </c>
      <c r="C144" s="32">
        <v>1</v>
      </c>
      <c r="D144" s="33">
        <v>5.0999999999999996</v>
      </c>
      <c r="E144" s="32">
        <v>3.4</v>
      </c>
      <c r="F144" s="32">
        <v>1.5</v>
      </c>
      <c r="G144" s="32">
        <v>0.2</v>
      </c>
      <c r="H144" s="34">
        <v>0</v>
      </c>
      <c r="J144" s="31">
        <f t="shared" ref="J144:J207" si="41">J143-$L$2*U143</f>
        <v>0.25634061207931447</v>
      </c>
      <c r="K144" s="32">
        <f t="shared" si="40"/>
        <v>-0.58366384912702596</v>
      </c>
      <c r="L144" s="32">
        <f t="shared" si="40"/>
        <v>-0.33990756625386004</v>
      </c>
      <c r="M144" s="32">
        <f t="shared" si="28"/>
        <v>0.43176468950259717</v>
      </c>
      <c r="N144" s="32">
        <f t="shared" si="29"/>
        <v>0.45126812241586278</v>
      </c>
      <c r="O144" s="32">
        <f t="shared" si="37"/>
        <v>-3.1381300849945735</v>
      </c>
      <c r="P144" s="32">
        <f t="shared" si="38"/>
        <v>4.1561542013171547E-2</v>
      </c>
      <c r="Q144" s="29">
        <f t="shared" si="30"/>
        <v>0</v>
      </c>
      <c r="R144" s="29">
        <f t="shared" si="31"/>
        <v>4.1561542013171547E-2</v>
      </c>
      <c r="S144" s="30">
        <f t="shared" si="32"/>
        <v>1.7273617745126237E-3</v>
      </c>
      <c r="U144">
        <f t="shared" si="39"/>
        <v>3.3111399110985411E-3</v>
      </c>
      <c r="V144">
        <f t="shared" si="33"/>
        <v>1.6886813546602561E-3</v>
      </c>
      <c r="W144">
        <f t="shared" si="34"/>
        <v>1.125787569773504E-3</v>
      </c>
      <c r="X144">
        <f t="shared" si="35"/>
        <v>4.9667098666478118E-4</v>
      </c>
      <c r="Y144">
        <f t="shared" si="36"/>
        <v>6.6222798221970825E-5</v>
      </c>
    </row>
    <row r="145" spans="1:25" ht="14.25" customHeight="1" thickBot="1">
      <c r="A145" s="40"/>
      <c r="B145" s="31">
        <v>41</v>
      </c>
      <c r="C145" s="32">
        <v>1</v>
      </c>
      <c r="D145" s="33">
        <v>5</v>
      </c>
      <c r="E145" s="32">
        <v>3.5</v>
      </c>
      <c r="F145" s="32">
        <v>1.3</v>
      </c>
      <c r="G145" s="32">
        <v>0.2</v>
      </c>
      <c r="H145" s="34">
        <v>0</v>
      </c>
      <c r="J145" s="31">
        <f t="shared" si="41"/>
        <v>0.25600949808820461</v>
      </c>
      <c r="K145" s="32">
        <f t="shared" si="40"/>
        <v>-0.58535253048168623</v>
      </c>
      <c r="L145" s="32">
        <f t="shared" si="40"/>
        <v>-0.34103335382363353</v>
      </c>
      <c r="M145" s="32">
        <f t="shared" si="28"/>
        <v>0.43126801851593238</v>
      </c>
      <c r="N145" s="32">
        <f t="shared" si="29"/>
        <v>0.45120189961764079</v>
      </c>
      <c r="O145" s="32">
        <f t="shared" si="37"/>
        <v>-3.2134810887087037</v>
      </c>
      <c r="P145" s="32">
        <f t="shared" si="38"/>
        <v>3.8661545442851088E-2</v>
      </c>
      <c r="Q145" s="29">
        <f t="shared" si="30"/>
        <v>0</v>
      </c>
      <c r="R145" s="29">
        <f t="shared" si="31"/>
        <v>3.8661545442851088E-2</v>
      </c>
      <c r="S145" s="30">
        <f t="shared" si="32"/>
        <v>1.4947150960296397E-3</v>
      </c>
      <c r="U145">
        <f t="shared" si="39"/>
        <v>2.8738542008407489E-3</v>
      </c>
      <c r="V145">
        <f t="shared" si="33"/>
        <v>1.4369271004203747E-3</v>
      </c>
      <c r="W145">
        <f t="shared" si="34"/>
        <v>1.0058489702942622E-3</v>
      </c>
      <c r="X145">
        <f t="shared" si="35"/>
        <v>3.7360104610929741E-4</v>
      </c>
      <c r="Y145">
        <f t="shared" si="36"/>
        <v>5.7477084016814988E-5</v>
      </c>
    </row>
    <row r="146" spans="1:25" ht="14.25" customHeight="1" thickBot="1">
      <c r="A146" s="40"/>
      <c r="B146" s="31">
        <v>42</v>
      </c>
      <c r="C146" s="32">
        <v>1</v>
      </c>
      <c r="D146" s="33">
        <v>4.5</v>
      </c>
      <c r="E146" s="32">
        <v>2.2999999999999998</v>
      </c>
      <c r="F146" s="32">
        <v>1.3</v>
      </c>
      <c r="G146" s="32">
        <v>0.2</v>
      </c>
      <c r="H146" s="34">
        <v>0</v>
      </c>
      <c r="J146" s="31">
        <f t="shared" si="41"/>
        <v>0.25572211266812056</v>
      </c>
      <c r="K146" s="32">
        <f t="shared" si="40"/>
        <v>-0.58678945758210665</v>
      </c>
      <c r="L146" s="32">
        <f t="shared" si="40"/>
        <v>-0.3420392027939278</v>
      </c>
      <c r="M146" s="32">
        <f t="shared" si="28"/>
        <v>0.4308944174698231</v>
      </c>
      <c r="N146" s="32">
        <f t="shared" si="29"/>
        <v>0.45114442253362397</v>
      </c>
      <c r="O146" s="32">
        <f t="shared" si="37"/>
        <v>-2.5211289856598982</v>
      </c>
      <c r="P146" s="32">
        <f t="shared" si="38"/>
        <v>7.4390170058350927E-2</v>
      </c>
      <c r="Q146" s="29">
        <f t="shared" si="30"/>
        <v>0</v>
      </c>
      <c r="R146" s="29">
        <f t="shared" si="31"/>
        <v>7.4390170058350927E-2</v>
      </c>
      <c r="S146" s="30">
        <f t="shared" si="32"/>
        <v>5.5338974013103706E-3</v>
      </c>
      <c r="U146">
        <f t="shared" si="39"/>
        <v>1.0244459665082853E-2</v>
      </c>
      <c r="V146">
        <f t="shared" si="33"/>
        <v>4.6100068492872836E-3</v>
      </c>
      <c r="W146">
        <f t="shared" si="34"/>
        <v>2.3562257229690557E-3</v>
      </c>
      <c r="X146">
        <f t="shared" si="35"/>
        <v>1.3317797564607709E-3</v>
      </c>
      <c r="Y146">
        <f t="shared" si="36"/>
        <v>2.0488919330165705E-4</v>
      </c>
    </row>
    <row r="147" spans="1:25" ht="14.25" customHeight="1" thickBot="1">
      <c r="A147" s="40"/>
      <c r="B147" s="31">
        <v>43</v>
      </c>
      <c r="C147" s="32">
        <v>1</v>
      </c>
      <c r="D147" s="33">
        <v>4.4000000000000004</v>
      </c>
      <c r="E147" s="32">
        <v>3.2</v>
      </c>
      <c r="F147" s="32">
        <v>1.3</v>
      </c>
      <c r="G147" s="32">
        <v>0.2</v>
      </c>
      <c r="H147" s="34">
        <v>0</v>
      </c>
      <c r="J147" s="31">
        <f t="shared" si="41"/>
        <v>0.25469766670161226</v>
      </c>
      <c r="K147" s="32">
        <f t="shared" si="40"/>
        <v>-0.59139946443139391</v>
      </c>
      <c r="L147" s="32">
        <f t="shared" si="40"/>
        <v>-0.34439542851689686</v>
      </c>
      <c r="M147" s="32">
        <f t="shared" si="28"/>
        <v>0.42956263771336234</v>
      </c>
      <c r="N147" s="32">
        <f t="shared" si="29"/>
        <v>0.45093953334032233</v>
      </c>
      <c r="O147" s="32">
        <f t="shared" si="37"/>
        <v>-2.8009060123551559</v>
      </c>
      <c r="P147" s="32">
        <f t="shared" si="38"/>
        <v>5.727523633077896E-2</v>
      </c>
      <c r="Q147" s="29">
        <f t="shared" si="30"/>
        <v>0</v>
      </c>
      <c r="R147" s="29">
        <f t="shared" si="31"/>
        <v>5.727523633077896E-2</v>
      </c>
      <c r="S147" s="30">
        <f t="shared" si="32"/>
        <v>3.280452696746582E-3</v>
      </c>
      <c r="U147">
        <f t="shared" si="39"/>
        <v>6.185127986536961E-3</v>
      </c>
      <c r="V147">
        <f t="shared" si="33"/>
        <v>2.721456314076263E-3</v>
      </c>
      <c r="W147">
        <f t="shared" si="34"/>
        <v>1.9792409556918275E-3</v>
      </c>
      <c r="X147">
        <f t="shared" si="35"/>
        <v>8.0406663824980499E-4</v>
      </c>
      <c r="Y147">
        <f t="shared" si="36"/>
        <v>1.2370255973073922E-4</v>
      </c>
    </row>
    <row r="148" spans="1:25" ht="14.25" customHeight="1" thickBot="1">
      <c r="A148" s="40"/>
      <c r="B148" s="31">
        <v>44</v>
      </c>
      <c r="C148" s="32">
        <v>1</v>
      </c>
      <c r="D148" s="33">
        <v>5</v>
      </c>
      <c r="E148" s="32">
        <v>3.5</v>
      </c>
      <c r="F148" s="32">
        <v>1.6</v>
      </c>
      <c r="G148" s="32">
        <v>0.2</v>
      </c>
      <c r="H148" s="34">
        <v>0</v>
      </c>
      <c r="J148" s="31">
        <f t="shared" si="41"/>
        <v>0.25407915390295854</v>
      </c>
      <c r="K148" s="32">
        <f t="shared" si="40"/>
        <v>-0.59412092074547018</v>
      </c>
      <c r="L148" s="32">
        <f t="shared" si="40"/>
        <v>-0.34637466947258871</v>
      </c>
      <c r="M148" s="32">
        <f t="shared" si="28"/>
        <v>0.42875857107511256</v>
      </c>
      <c r="N148" s="32">
        <f t="shared" si="29"/>
        <v>0.45081583078059156</v>
      </c>
      <c r="O148" s="32">
        <f t="shared" si="37"/>
        <v>-3.1526599131021547</v>
      </c>
      <c r="P148" s="32">
        <f t="shared" si="38"/>
        <v>4.0986598056535324E-2</v>
      </c>
      <c r="Q148" s="29">
        <f t="shared" si="30"/>
        <v>0</v>
      </c>
      <c r="R148" s="29">
        <f t="shared" si="31"/>
        <v>4.0986598056535324E-2</v>
      </c>
      <c r="S148" s="30">
        <f t="shared" si="32"/>
        <v>1.6799012202479851E-3</v>
      </c>
      <c r="U148">
        <f t="shared" si="39"/>
        <v>3.2220955683179959E-3</v>
      </c>
      <c r="V148">
        <f t="shared" si="33"/>
        <v>1.6110477841589979E-3</v>
      </c>
      <c r="W148">
        <f t="shared" si="34"/>
        <v>1.1277334489112984E-3</v>
      </c>
      <c r="X148">
        <f t="shared" si="35"/>
        <v>5.1553529093087934E-4</v>
      </c>
      <c r="Y148">
        <f t="shared" si="36"/>
        <v>6.4441911366359917E-5</v>
      </c>
    </row>
    <row r="149" spans="1:25" ht="14.25" customHeight="1" thickBot="1">
      <c r="A149" s="40"/>
      <c r="B149" s="31">
        <v>45</v>
      </c>
      <c r="C149" s="32">
        <v>1</v>
      </c>
      <c r="D149" s="33">
        <v>5.0999999999999996</v>
      </c>
      <c r="E149" s="32">
        <v>3.8</v>
      </c>
      <c r="F149" s="32">
        <v>1.9</v>
      </c>
      <c r="G149" s="32">
        <v>0.2</v>
      </c>
      <c r="H149" s="34">
        <v>0</v>
      </c>
      <c r="J149" s="31">
        <f t="shared" si="41"/>
        <v>0.25375694434612672</v>
      </c>
      <c r="K149" s="32">
        <f t="shared" si="40"/>
        <v>-0.59573196852962917</v>
      </c>
      <c r="L149" s="32">
        <f t="shared" si="40"/>
        <v>-0.34750240292150003</v>
      </c>
      <c r="M149" s="32">
        <f t="shared" si="28"/>
        <v>0.42824303578418166</v>
      </c>
      <c r="N149" s="32">
        <f t="shared" si="29"/>
        <v>0.45075138886922522</v>
      </c>
      <c r="O149" s="32">
        <f t="shared" si="37"/>
        <v>-3.2011731804928916</v>
      </c>
      <c r="P149" s="32">
        <f t="shared" si="38"/>
        <v>3.9121597800391594E-2</v>
      </c>
      <c r="Q149" s="29">
        <f t="shared" si="30"/>
        <v>0</v>
      </c>
      <c r="R149" s="29">
        <f t="shared" si="31"/>
        <v>3.9121597800391594E-2</v>
      </c>
      <c r="S149" s="30">
        <f t="shared" si="32"/>
        <v>1.5304994144556044E-3</v>
      </c>
      <c r="U149">
        <f t="shared" si="39"/>
        <v>2.9412476638590746E-3</v>
      </c>
      <c r="V149">
        <f t="shared" si="33"/>
        <v>1.500036308568128E-3</v>
      </c>
      <c r="W149">
        <f t="shared" si="34"/>
        <v>1.1176741122664484E-3</v>
      </c>
      <c r="X149">
        <f t="shared" si="35"/>
        <v>5.5883705613322422E-4</v>
      </c>
      <c r="Y149">
        <f t="shared" si="36"/>
        <v>5.8824953277181494E-5</v>
      </c>
    </row>
    <row r="150" spans="1:25" ht="14.25" customHeight="1" thickBot="1">
      <c r="A150" s="40"/>
      <c r="B150" s="31">
        <v>46</v>
      </c>
      <c r="C150" s="32">
        <v>1</v>
      </c>
      <c r="D150" s="33">
        <v>4.8</v>
      </c>
      <c r="E150" s="32">
        <v>3</v>
      </c>
      <c r="F150" s="32">
        <v>1.4</v>
      </c>
      <c r="G150" s="32">
        <v>0.2</v>
      </c>
      <c r="H150" s="34">
        <v>0</v>
      </c>
      <c r="J150" s="31">
        <f t="shared" si="41"/>
        <v>0.25346281957974082</v>
      </c>
      <c r="K150" s="32">
        <f t="shared" si="40"/>
        <v>-0.59723200483819727</v>
      </c>
      <c r="L150" s="32">
        <f t="shared" si="40"/>
        <v>-0.34862007703376646</v>
      </c>
      <c r="M150" s="32">
        <f t="shared" si="28"/>
        <v>0.42768419872804841</v>
      </c>
      <c r="N150" s="32">
        <f t="shared" si="29"/>
        <v>0.45069256391594803</v>
      </c>
      <c r="O150" s="32">
        <f t="shared" si="37"/>
        <v>-2.9702146437424481</v>
      </c>
      <c r="P150" s="32">
        <f t="shared" si="38"/>
        <v>4.8789760563889499E-2</v>
      </c>
      <c r="Q150" s="29">
        <f t="shared" si="30"/>
        <v>0</v>
      </c>
      <c r="R150" s="29">
        <f t="shared" si="31"/>
        <v>4.8789760563889499E-2</v>
      </c>
      <c r="S150" s="30">
        <f t="shared" si="32"/>
        <v>2.380440735881667E-3</v>
      </c>
      <c r="U150">
        <f t="shared" si="39"/>
        <v>4.5285992046829428E-3</v>
      </c>
      <c r="V150">
        <f t="shared" si="33"/>
        <v>2.1737276182478126E-3</v>
      </c>
      <c r="W150">
        <f t="shared" si="34"/>
        <v>1.3585797614048829E-3</v>
      </c>
      <c r="X150">
        <f t="shared" si="35"/>
        <v>6.3400388865561205E-4</v>
      </c>
      <c r="Y150">
        <f t="shared" si="36"/>
        <v>9.0571984093658868E-5</v>
      </c>
    </row>
    <row r="151" spans="1:25" ht="14.25" customHeight="1" thickBot="1">
      <c r="A151" s="40"/>
      <c r="B151" s="31">
        <v>47</v>
      </c>
      <c r="C151" s="32">
        <v>1</v>
      </c>
      <c r="D151" s="33">
        <v>5.0999999999999996</v>
      </c>
      <c r="E151" s="32">
        <v>3.8</v>
      </c>
      <c r="F151" s="32">
        <v>1.6</v>
      </c>
      <c r="G151" s="32">
        <v>0.2</v>
      </c>
      <c r="H151" s="34">
        <v>0</v>
      </c>
      <c r="J151" s="31">
        <f t="shared" si="41"/>
        <v>0.25300995965927253</v>
      </c>
      <c r="K151" s="32">
        <f t="shared" si="40"/>
        <v>-0.59940573245644513</v>
      </c>
      <c r="L151" s="32">
        <f t="shared" si="40"/>
        <v>-0.34997865679517137</v>
      </c>
      <c r="M151" s="32">
        <f t="shared" si="28"/>
        <v>0.42705019483939283</v>
      </c>
      <c r="N151" s="32">
        <f t="shared" si="29"/>
        <v>0.45060199193185435</v>
      </c>
      <c r="O151" s="32">
        <f t="shared" si="37"/>
        <v>-3.3604774615608495</v>
      </c>
      <c r="P151" s="32">
        <f t="shared" si="38"/>
        <v>3.3553736764894475E-2</v>
      </c>
      <c r="Q151" s="29">
        <f t="shared" si="30"/>
        <v>0</v>
      </c>
      <c r="R151" s="29">
        <f t="shared" si="31"/>
        <v>3.3553736764894475E-2</v>
      </c>
      <c r="S151" s="30">
        <f t="shared" si="32"/>
        <v>1.1258532508878311E-3</v>
      </c>
      <c r="U151">
        <f t="shared" si="39"/>
        <v>2.1761533345432799E-3</v>
      </c>
      <c r="V151">
        <f t="shared" si="33"/>
        <v>1.1098382006170728E-3</v>
      </c>
      <c r="W151">
        <f t="shared" si="34"/>
        <v>8.2693826712644633E-4</v>
      </c>
      <c r="X151">
        <f t="shared" si="35"/>
        <v>3.4818453352692481E-4</v>
      </c>
      <c r="Y151">
        <f t="shared" si="36"/>
        <v>4.3523066690865602E-5</v>
      </c>
    </row>
    <row r="152" spans="1:25" ht="14.25" customHeight="1" thickBot="1">
      <c r="A152" s="40"/>
      <c r="B152" s="31">
        <v>48</v>
      </c>
      <c r="C152" s="32">
        <v>1</v>
      </c>
      <c r="D152" s="33">
        <v>4.5999999999999996</v>
      </c>
      <c r="E152" s="32">
        <v>3.2</v>
      </c>
      <c r="F152" s="32">
        <v>1.4</v>
      </c>
      <c r="G152" s="32">
        <v>0.2</v>
      </c>
      <c r="H152" s="34">
        <v>0</v>
      </c>
      <c r="J152" s="31">
        <f t="shared" si="41"/>
        <v>0.25279234432581821</v>
      </c>
      <c r="K152" s="32">
        <f t="shared" si="40"/>
        <v>-0.60051557065706218</v>
      </c>
      <c r="L152" s="32">
        <f t="shared" si="40"/>
        <v>-0.3508055950622978</v>
      </c>
      <c r="M152" s="32">
        <f t="shared" si="28"/>
        <v>0.42670201030586591</v>
      </c>
      <c r="N152" s="32">
        <f t="shared" si="29"/>
        <v>0.45055846886516349</v>
      </c>
      <c r="O152" s="32">
        <f t="shared" si="37"/>
        <v>-2.9446626766947754</v>
      </c>
      <c r="P152" s="32">
        <f t="shared" si="38"/>
        <v>4.9989375436958215E-2</v>
      </c>
      <c r="Q152" s="29">
        <f t="shared" si="30"/>
        <v>0</v>
      </c>
      <c r="R152" s="29">
        <f t="shared" si="31"/>
        <v>4.9989375436958215E-2</v>
      </c>
      <c r="S152" s="30">
        <f t="shared" si="32"/>
        <v>2.4989376565771612E-3</v>
      </c>
      <c r="U152">
        <f t="shared" si="39"/>
        <v>4.7480346477379465E-3</v>
      </c>
      <c r="V152">
        <f t="shared" si="33"/>
        <v>2.1840959379594554E-3</v>
      </c>
      <c r="W152">
        <f t="shared" si="34"/>
        <v>1.5193710872761432E-3</v>
      </c>
      <c r="X152">
        <f t="shared" si="35"/>
        <v>6.6472485068331253E-4</v>
      </c>
      <c r="Y152">
        <f t="shared" si="36"/>
        <v>9.4960692954758948E-5</v>
      </c>
    </row>
    <row r="153" spans="1:25" ht="14.25" customHeight="1" thickBot="1">
      <c r="A153" s="40"/>
      <c r="B153" s="31">
        <v>49</v>
      </c>
      <c r="C153" s="32">
        <v>1</v>
      </c>
      <c r="D153" s="33">
        <v>5.3</v>
      </c>
      <c r="E153" s="32">
        <v>3.7</v>
      </c>
      <c r="F153" s="32">
        <v>1.5</v>
      </c>
      <c r="G153" s="32">
        <v>0.2</v>
      </c>
      <c r="H153" s="34">
        <v>0</v>
      </c>
      <c r="J153" s="31">
        <f t="shared" si="41"/>
        <v>0.25231754086104441</v>
      </c>
      <c r="K153" s="32">
        <f t="shared" si="40"/>
        <v>-0.60269966659502161</v>
      </c>
      <c r="L153" s="32">
        <f t="shared" si="40"/>
        <v>-0.35232496614957393</v>
      </c>
      <c r="M153" s="32">
        <f t="shared" si="28"/>
        <v>0.4260372854551826</v>
      </c>
      <c r="N153" s="32">
        <f t="shared" si="29"/>
        <v>0.4504635081722087</v>
      </c>
      <c r="O153" s="32">
        <f t="shared" si="37"/>
        <v>-3.5164444370287771</v>
      </c>
      <c r="P153" s="32">
        <f t="shared" si="38"/>
        <v>2.8847940948381005E-2</v>
      </c>
      <c r="Q153" s="29">
        <f t="shared" si="30"/>
        <v>0</v>
      </c>
      <c r="R153" s="29">
        <f t="shared" si="31"/>
        <v>2.8847940948381005E-2</v>
      </c>
      <c r="S153" s="30">
        <f t="shared" si="32"/>
        <v>8.3220369696127754E-4</v>
      </c>
      <c r="U153">
        <f t="shared" si="39"/>
        <v>1.6163926677086283E-3</v>
      </c>
      <c r="V153">
        <f t="shared" si="33"/>
        <v>8.5668811388557304E-4</v>
      </c>
      <c r="W153">
        <f t="shared" si="34"/>
        <v>5.9806528705219262E-4</v>
      </c>
      <c r="X153">
        <f t="shared" si="35"/>
        <v>2.4245890015629426E-4</v>
      </c>
      <c r="Y153">
        <f t="shared" si="36"/>
        <v>3.2327853354172574E-5</v>
      </c>
    </row>
    <row r="154" spans="1:25" ht="14.25" customHeight="1" thickBot="1">
      <c r="A154" s="40"/>
      <c r="B154" s="31">
        <v>50</v>
      </c>
      <c r="C154" s="32">
        <v>1</v>
      </c>
      <c r="D154" s="33">
        <v>5</v>
      </c>
      <c r="E154" s="32">
        <v>3.3</v>
      </c>
      <c r="F154" s="32">
        <v>1.4</v>
      </c>
      <c r="G154" s="32">
        <v>0.2</v>
      </c>
      <c r="H154" s="34">
        <v>0</v>
      </c>
      <c r="J154" s="31">
        <f t="shared" si="41"/>
        <v>0.25215590159427353</v>
      </c>
      <c r="K154" s="32">
        <f t="shared" si="40"/>
        <v>-0.60355635470890723</v>
      </c>
      <c r="L154" s="32">
        <f t="shared" si="40"/>
        <v>-0.35292303143662612</v>
      </c>
      <c r="M154" s="32">
        <f t="shared" si="28"/>
        <v>0.42579482655502632</v>
      </c>
      <c r="N154" s="32">
        <f t="shared" si="29"/>
        <v>0.45043118031885454</v>
      </c>
      <c r="O154" s="32">
        <f t="shared" si="37"/>
        <v>-3.2440728824503209</v>
      </c>
      <c r="P154" s="32">
        <f t="shared" si="38"/>
        <v>3.7540455006129299E-2</v>
      </c>
      <c r="Q154" s="29">
        <f t="shared" si="30"/>
        <v>0</v>
      </c>
      <c r="R154" s="29">
        <f t="shared" si="31"/>
        <v>3.7540455006129299E-2</v>
      </c>
      <c r="S154" s="30">
        <f t="shared" si="32"/>
        <v>1.4092857620672183E-3</v>
      </c>
      <c r="U154">
        <f t="shared" si="39"/>
        <v>2.7127610666511106E-3</v>
      </c>
      <c r="V154">
        <f t="shared" si="33"/>
        <v>1.3563805333255555E-3</v>
      </c>
      <c r="W154">
        <f t="shared" si="34"/>
        <v>8.9521115199486649E-4</v>
      </c>
      <c r="X154">
        <f t="shared" si="35"/>
        <v>3.797865493311555E-4</v>
      </c>
      <c r="Y154">
        <f t="shared" si="36"/>
        <v>5.4255221333022217E-5</v>
      </c>
    </row>
    <row r="155" spans="1:25" ht="14.25" customHeight="1" thickBot="1">
      <c r="A155" s="40"/>
      <c r="B155" s="31">
        <v>51</v>
      </c>
      <c r="C155" s="32">
        <v>1</v>
      </c>
      <c r="D155" s="33">
        <v>7</v>
      </c>
      <c r="E155" s="32">
        <v>3.2</v>
      </c>
      <c r="F155" s="32">
        <v>4.7</v>
      </c>
      <c r="G155" s="32">
        <v>0.2</v>
      </c>
      <c r="H155" s="34">
        <v>1</v>
      </c>
      <c r="J155" s="31">
        <f t="shared" si="41"/>
        <v>0.25188462548760843</v>
      </c>
      <c r="K155" s="32">
        <f t="shared" si="40"/>
        <v>-0.60491273524223277</v>
      </c>
      <c r="L155" s="32">
        <f t="shared" si="40"/>
        <v>-0.35381824258862099</v>
      </c>
      <c r="M155" s="32">
        <f t="shared" si="28"/>
        <v>0.42541504000569519</v>
      </c>
      <c r="N155" s="32">
        <f t="shared" si="29"/>
        <v>0.45037692509752153</v>
      </c>
      <c r="O155" s="32">
        <f t="shared" si="37"/>
        <v>-3.0251968244453358</v>
      </c>
      <c r="P155" s="32">
        <f t="shared" si="38"/>
        <v>4.6300457949336286E-2</v>
      </c>
      <c r="Q155" s="29">
        <f t="shared" si="30"/>
        <v>0</v>
      </c>
      <c r="R155" s="29">
        <f t="shared" si="31"/>
        <v>-0.95369954205066376</v>
      </c>
      <c r="S155" s="30">
        <f t="shared" si="32"/>
        <v>0.90954281650764579</v>
      </c>
      <c r="U155">
        <f t="shared" si="39"/>
        <v>-8.4224497857666294E-2</v>
      </c>
      <c r="V155">
        <f t="shared" si="33"/>
        <v>-5.8957148500366402E-2</v>
      </c>
      <c r="W155">
        <f t="shared" si="34"/>
        <v>-2.6951839314453215E-2</v>
      </c>
      <c r="X155">
        <f t="shared" si="35"/>
        <v>-3.9585513993103158E-2</v>
      </c>
      <c r="Y155">
        <f t="shared" si="36"/>
        <v>-1.684489957153326E-3</v>
      </c>
    </row>
    <row r="156" spans="1:25" ht="14.25" customHeight="1" thickBot="1">
      <c r="A156" s="40"/>
      <c r="B156" s="31">
        <v>52</v>
      </c>
      <c r="C156" s="32">
        <v>1</v>
      </c>
      <c r="D156" s="33">
        <v>6.4</v>
      </c>
      <c r="E156" s="32">
        <v>3.2</v>
      </c>
      <c r="F156" s="32">
        <v>4.5</v>
      </c>
      <c r="G156" s="32">
        <v>0.2</v>
      </c>
      <c r="H156" s="34">
        <v>1</v>
      </c>
      <c r="J156" s="31">
        <f t="shared" si="41"/>
        <v>0.26030707527337504</v>
      </c>
      <c r="K156" s="32">
        <f t="shared" si="40"/>
        <v>-0.54595558674186639</v>
      </c>
      <c r="L156" s="32">
        <f t="shared" si="40"/>
        <v>-0.32686640327416777</v>
      </c>
      <c r="M156" s="32">
        <f t="shared" si="28"/>
        <v>0.46500055399879836</v>
      </c>
      <c r="N156" s="32">
        <f t="shared" si="29"/>
        <v>0.45206141505467484</v>
      </c>
      <c r="O156" s="32">
        <f t="shared" si="37"/>
        <v>-2.096866394346379</v>
      </c>
      <c r="P156" s="32">
        <f t="shared" si="38"/>
        <v>0.10940176435852976</v>
      </c>
      <c r="Q156" s="29">
        <f t="shared" si="30"/>
        <v>0</v>
      </c>
      <c r="R156" s="29">
        <f t="shared" si="31"/>
        <v>-0.89059823564147023</v>
      </c>
      <c r="S156" s="30">
        <f t="shared" si="32"/>
        <v>0.79316521732769973</v>
      </c>
      <c r="U156">
        <f t="shared" si="39"/>
        <v>-0.17354734840693412</v>
      </c>
      <c r="V156">
        <f t="shared" si="33"/>
        <v>-0.11107030298043784</v>
      </c>
      <c r="W156">
        <f t="shared" si="34"/>
        <v>-5.5535151490218919E-2</v>
      </c>
      <c r="X156">
        <f t="shared" si="35"/>
        <v>-7.8096306783120351E-2</v>
      </c>
      <c r="Y156">
        <f t="shared" si="36"/>
        <v>-3.4709469681386824E-3</v>
      </c>
    </row>
    <row r="157" spans="1:25" ht="14.25" customHeight="1" thickBot="1">
      <c r="A157" s="40"/>
      <c r="B157" s="31">
        <v>53</v>
      </c>
      <c r="C157" s="32">
        <v>1</v>
      </c>
      <c r="D157" s="33">
        <v>6.9</v>
      </c>
      <c r="E157" s="32">
        <v>3.1</v>
      </c>
      <c r="F157" s="32">
        <v>4.9000000000000004</v>
      </c>
      <c r="G157" s="32">
        <v>0.2</v>
      </c>
      <c r="H157" s="34">
        <v>1</v>
      </c>
      <c r="J157" s="31">
        <f t="shared" si="41"/>
        <v>0.27766181011406843</v>
      </c>
      <c r="K157" s="32">
        <f t="shared" si="40"/>
        <v>-0.43488528376142854</v>
      </c>
      <c r="L157" s="32">
        <f t="shared" si="40"/>
        <v>-0.27133125178394885</v>
      </c>
      <c r="M157" s="32">
        <f t="shared" si="28"/>
        <v>0.54309686078191866</v>
      </c>
      <c r="N157" s="32">
        <f t="shared" si="29"/>
        <v>0.4555323620228135</v>
      </c>
      <c r="O157" s="32">
        <f t="shared" si="37"/>
        <v>-0.81189243813406553</v>
      </c>
      <c r="P157" s="32">
        <f t="shared" si="38"/>
        <v>0.30748737528002112</v>
      </c>
      <c r="Q157" s="29">
        <f t="shared" si="30"/>
        <v>0</v>
      </c>
      <c r="R157" s="29">
        <f t="shared" si="31"/>
        <v>-0.69251262471997888</v>
      </c>
      <c r="S157" s="30">
        <f t="shared" si="32"/>
        <v>0.47957373539655429</v>
      </c>
      <c r="U157">
        <f t="shared" si="39"/>
        <v>-0.29492573830064367</v>
      </c>
      <c r="V157">
        <f t="shared" si="33"/>
        <v>-0.20349875942744416</v>
      </c>
      <c r="W157">
        <f t="shared" si="34"/>
        <v>-9.1426978873199546E-2</v>
      </c>
      <c r="X157">
        <f t="shared" si="35"/>
        <v>-0.14451361176731542</v>
      </c>
      <c r="Y157">
        <f t="shared" si="36"/>
        <v>-5.8985147660128743E-3</v>
      </c>
    </row>
    <row r="158" spans="1:25" ht="14.25" customHeight="1" thickBot="1">
      <c r="A158" s="40"/>
      <c r="B158" s="31">
        <v>54</v>
      </c>
      <c r="C158" s="32">
        <v>1</v>
      </c>
      <c r="D158" s="33">
        <v>5.5</v>
      </c>
      <c r="E158" s="32">
        <v>2.2999999999999998</v>
      </c>
      <c r="F158" s="32">
        <v>4</v>
      </c>
      <c r="G158" s="32">
        <v>0.2</v>
      </c>
      <c r="H158" s="34">
        <v>1</v>
      </c>
      <c r="J158" s="31">
        <f t="shared" si="41"/>
        <v>0.3071543839441328</v>
      </c>
      <c r="K158" s="32">
        <f t="shared" si="40"/>
        <v>-0.23138652433398438</v>
      </c>
      <c r="L158" s="32">
        <f t="shared" si="40"/>
        <v>-0.17990427291074929</v>
      </c>
      <c r="M158" s="32">
        <f t="shared" si="28"/>
        <v>0.68761047254923402</v>
      </c>
      <c r="N158" s="32">
        <f t="shared" si="29"/>
        <v>0.46143087678882638</v>
      </c>
      <c r="O158" s="32">
        <f t="shared" si="37"/>
        <v>1.4634767379671969</v>
      </c>
      <c r="P158" s="32">
        <f t="shared" si="38"/>
        <v>0.81206385692508687</v>
      </c>
      <c r="Q158" s="29">
        <f t="shared" si="30"/>
        <v>1</v>
      </c>
      <c r="R158" s="29">
        <f t="shared" si="31"/>
        <v>-0.18793614307491313</v>
      </c>
      <c r="S158" s="30">
        <f t="shared" si="32"/>
        <v>3.5319993873874217E-2</v>
      </c>
      <c r="U158">
        <f t="shared" si="39"/>
        <v>-5.7364180903577471E-2</v>
      </c>
      <c r="V158">
        <f t="shared" si="33"/>
        <v>-3.155029949696761E-2</v>
      </c>
      <c r="W158">
        <f t="shared" si="34"/>
        <v>-1.3193761607822818E-2</v>
      </c>
      <c r="X158">
        <f t="shared" si="35"/>
        <v>-2.294567236143099E-2</v>
      </c>
      <c r="Y158">
        <f t="shared" si="36"/>
        <v>-1.1472836180715495E-3</v>
      </c>
    </row>
    <row r="159" spans="1:25" ht="14.25" customHeight="1" thickBot="1">
      <c r="A159" s="40"/>
      <c r="B159" s="31">
        <v>55</v>
      </c>
      <c r="C159" s="32">
        <v>1</v>
      </c>
      <c r="D159" s="33">
        <v>6.5</v>
      </c>
      <c r="E159" s="32">
        <v>2.8</v>
      </c>
      <c r="F159" s="32">
        <v>4.5999999999999996</v>
      </c>
      <c r="G159" s="32">
        <v>0.2</v>
      </c>
      <c r="H159" s="34">
        <v>1</v>
      </c>
      <c r="J159" s="31">
        <f t="shared" si="41"/>
        <v>0.31289080203449054</v>
      </c>
      <c r="K159" s="32">
        <f t="shared" si="40"/>
        <v>-0.19983622483701677</v>
      </c>
      <c r="L159" s="32">
        <f t="shared" si="40"/>
        <v>-0.16671051130292647</v>
      </c>
      <c r="M159" s="32">
        <f t="shared" si="28"/>
        <v>0.71055614491066499</v>
      </c>
      <c r="N159" s="32">
        <f t="shared" si="29"/>
        <v>0.46257816040689792</v>
      </c>
      <c r="O159" s="32">
        <f t="shared" si="37"/>
        <v>1.9082398076161258</v>
      </c>
      <c r="P159" s="32">
        <f t="shared" si="38"/>
        <v>0.87082127023077305</v>
      </c>
      <c r="Q159" s="29">
        <f t="shared" si="30"/>
        <v>1</v>
      </c>
      <c r="R159" s="29">
        <f t="shared" si="31"/>
        <v>-0.12917872976922695</v>
      </c>
      <c r="S159" s="30">
        <f t="shared" si="32"/>
        <v>1.6687144224790961E-2</v>
      </c>
      <c r="U159">
        <f t="shared" si="39"/>
        <v>-2.9063040260713147E-2</v>
      </c>
      <c r="V159">
        <f t="shared" si="33"/>
        <v>-1.8890976169463548E-2</v>
      </c>
      <c r="W159">
        <f t="shared" si="34"/>
        <v>-8.1376512729996811E-3</v>
      </c>
      <c r="X159">
        <f t="shared" si="35"/>
        <v>-1.3368998519928049E-2</v>
      </c>
      <c r="Y159">
        <f t="shared" si="36"/>
        <v>-5.81260805214263E-4</v>
      </c>
    </row>
    <row r="160" spans="1:25" ht="14.25" customHeight="1" thickBot="1">
      <c r="A160" s="40"/>
      <c r="B160" s="31">
        <v>56</v>
      </c>
      <c r="C160" s="32">
        <v>1</v>
      </c>
      <c r="D160" s="33">
        <v>5.7</v>
      </c>
      <c r="E160" s="32">
        <v>2.8</v>
      </c>
      <c r="F160" s="32">
        <v>4.5</v>
      </c>
      <c r="G160" s="32">
        <v>0.2</v>
      </c>
      <c r="H160" s="34">
        <v>1</v>
      </c>
      <c r="J160" s="31">
        <f t="shared" si="41"/>
        <v>0.31579710606056188</v>
      </c>
      <c r="K160" s="32">
        <f t="shared" si="40"/>
        <v>-0.18094524866755321</v>
      </c>
      <c r="L160" s="32">
        <f t="shared" si="40"/>
        <v>-0.15857286002992679</v>
      </c>
      <c r="M160" s="32">
        <f t="shared" si="28"/>
        <v>0.723925143430593</v>
      </c>
      <c r="N160" s="32">
        <f t="shared" si="29"/>
        <v>0.46315942121211218</v>
      </c>
      <c r="O160" s="32">
        <f t="shared" si="37"/>
        <v>2.1907002102518045</v>
      </c>
      <c r="P160" s="32">
        <f t="shared" si="38"/>
        <v>0.89941127262136999</v>
      </c>
      <c r="Q160" s="29">
        <f t="shared" si="30"/>
        <v>1</v>
      </c>
      <c r="R160" s="29">
        <f t="shared" si="31"/>
        <v>-0.10058872737863001</v>
      </c>
      <c r="S160" s="30">
        <f t="shared" si="32"/>
        <v>1.0118092075652349E-2</v>
      </c>
      <c r="U160">
        <f t="shared" si="39"/>
        <v>-1.8200652140525356E-2</v>
      </c>
      <c r="V160">
        <f t="shared" si="33"/>
        <v>-1.0374371720099454E-2</v>
      </c>
      <c r="W160">
        <f t="shared" si="34"/>
        <v>-5.0961825993471E-3</v>
      </c>
      <c r="X160">
        <f t="shared" si="35"/>
        <v>-8.1902934632364106E-3</v>
      </c>
      <c r="Y160">
        <f t="shared" si="36"/>
        <v>-3.6401304281050715E-4</v>
      </c>
    </row>
    <row r="161" spans="1:25" ht="14.25" customHeight="1" thickBot="1">
      <c r="A161" s="40"/>
      <c r="B161" s="31">
        <v>57</v>
      </c>
      <c r="C161" s="32">
        <v>1</v>
      </c>
      <c r="D161" s="33">
        <v>6.3</v>
      </c>
      <c r="E161" s="32">
        <v>3.3</v>
      </c>
      <c r="F161" s="32">
        <v>4.7</v>
      </c>
      <c r="G161" s="32">
        <v>0.2</v>
      </c>
      <c r="H161" s="34">
        <v>1</v>
      </c>
      <c r="J161" s="31">
        <f t="shared" si="41"/>
        <v>0.31761717127461442</v>
      </c>
      <c r="K161" s="32">
        <f t="shared" si="40"/>
        <v>-0.17057087694745376</v>
      </c>
      <c r="L161" s="32">
        <f t="shared" si="40"/>
        <v>-0.15347667743057969</v>
      </c>
      <c r="M161" s="32">
        <f t="shared" si="28"/>
        <v>0.73211543689382941</v>
      </c>
      <c r="N161" s="32">
        <f t="shared" si="29"/>
        <v>0.46352343425492271</v>
      </c>
      <c r="O161" s="32">
        <f t="shared" si="37"/>
        <v>2.2701948512367256</v>
      </c>
      <c r="P161" s="32">
        <f t="shared" si="38"/>
        <v>0.90637832349635938</v>
      </c>
      <c r="Q161" s="29">
        <f t="shared" si="30"/>
        <v>1</v>
      </c>
      <c r="R161" s="29">
        <f t="shared" si="31"/>
        <v>-9.3621676503640616E-2</v>
      </c>
      <c r="S161" s="30">
        <f t="shared" si="32"/>
        <v>8.765018311352334E-3</v>
      </c>
      <c r="U161">
        <f t="shared" si="39"/>
        <v>-1.5888845204916839E-2</v>
      </c>
      <c r="V161">
        <f t="shared" si="33"/>
        <v>-1.0009972479097609E-2</v>
      </c>
      <c r="W161">
        <f t="shared" si="34"/>
        <v>-5.2433189176225572E-3</v>
      </c>
      <c r="X161">
        <f t="shared" si="35"/>
        <v>-7.4677572463109155E-3</v>
      </c>
      <c r="Y161">
        <f t="shared" si="36"/>
        <v>-3.1777690409833686E-4</v>
      </c>
    </row>
    <row r="162" spans="1:25" ht="14.25" customHeight="1" thickBot="1">
      <c r="A162" s="40"/>
      <c r="B162" s="31">
        <v>58</v>
      </c>
      <c r="C162" s="32">
        <v>1</v>
      </c>
      <c r="D162" s="33">
        <v>4.9000000000000004</v>
      </c>
      <c r="E162" s="32">
        <v>2.4</v>
      </c>
      <c r="F162" s="32">
        <v>3.3</v>
      </c>
      <c r="G162" s="32">
        <v>0.2</v>
      </c>
      <c r="H162" s="34">
        <v>1</v>
      </c>
      <c r="J162" s="31">
        <f t="shared" si="41"/>
        <v>0.31920605579510608</v>
      </c>
      <c r="K162" s="32">
        <f t="shared" si="40"/>
        <v>-0.16056090446835616</v>
      </c>
      <c r="L162" s="32">
        <f t="shared" si="40"/>
        <v>-0.14823335851295713</v>
      </c>
      <c r="M162" s="32">
        <f t="shared" si="28"/>
        <v>0.73958319414014029</v>
      </c>
      <c r="N162" s="32">
        <f t="shared" si="29"/>
        <v>0.46384121115902105</v>
      </c>
      <c r="O162" s="32">
        <f t="shared" si="37"/>
        <v>1.7100903463633308</v>
      </c>
      <c r="P162" s="32">
        <f t="shared" si="38"/>
        <v>0.8468480022059075</v>
      </c>
      <c r="Q162" s="29">
        <f t="shared" si="30"/>
        <v>1</v>
      </c>
      <c r="R162" s="29">
        <f t="shared" si="31"/>
        <v>-0.1531519977940925</v>
      </c>
      <c r="S162" s="30">
        <f t="shared" si="32"/>
        <v>2.3455534428321715E-2</v>
      </c>
      <c r="U162">
        <f t="shared" si="39"/>
        <v>-3.9726544942592257E-2</v>
      </c>
      <c r="V162">
        <f t="shared" si="33"/>
        <v>-1.9466007021870207E-2</v>
      </c>
      <c r="W162">
        <f t="shared" si="34"/>
        <v>-9.5343707862221416E-3</v>
      </c>
      <c r="X162">
        <f t="shared" si="35"/>
        <v>-1.3109759831055444E-2</v>
      </c>
      <c r="Y162">
        <f t="shared" si="36"/>
        <v>-7.9453089885184517E-4</v>
      </c>
    </row>
    <row r="163" spans="1:25" ht="14.25" customHeight="1" thickBot="1">
      <c r="A163" s="40"/>
      <c r="B163" s="31">
        <v>59</v>
      </c>
      <c r="C163" s="32">
        <v>1</v>
      </c>
      <c r="D163" s="33">
        <v>6.6</v>
      </c>
      <c r="E163" s="32">
        <v>2.9</v>
      </c>
      <c r="F163" s="32">
        <v>4.5999999999999996</v>
      </c>
      <c r="G163" s="32">
        <v>0.2</v>
      </c>
      <c r="H163" s="34">
        <v>1</v>
      </c>
      <c r="J163" s="31">
        <f t="shared" si="41"/>
        <v>0.32317871028936529</v>
      </c>
      <c r="K163" s="32">
        <f t="shared" si="40"/>
        <v>-0.14109489744648596</v>
      </c>
      <c r="L163" s="32">
        <f t="shared" si="40"/>
        <v>-0.138698987726735</v>
      </c>
      <c r="M163" s="32">
        <f t="shared" si="28"/>
        <v>0.75269295397119573</v>
      </c>
      <c r="N163" s="32">
        <f t="shared" si="29"/>
        <v>0.46463574205787289</v>
      </c>
      <c r="O163" s="32">
        <f t="shared" si="37"/>
        <v>2.5450400594141009</v>
      </c>
      <c r="P163" s="32">
        <f t="shared" si="38"/>
        <v>0.92723959394350719</v>
      </c>
      <c r="Q163" s="29">
        <f t="shared" si="30"/>
        <v>1</v>
      </c>
      <c r="R163" s="29">
        <f t="shared" si="31"/>
        <v>-7.276040605649281E-2</v>
      </c>
      <c r="S163" s="30">
        <f t="shared" si="32"/>
        <v>5.2940766895057155E-3</v>
      </c>
      <c r="U163">
        <f t="shared" si="39"/>
        <v>-9.8177550397661323E-3</v>
      </c>
      <c r="V163">
        <f t="shared" si="33"/>
        <v>-6.4797183262456474E-3</v>
      </c>
      <c r="W163">
        <f t="shared" si="34"/>
        <v>-2.8471489615321784E-3</v>
      </c>
      <c r="X163">
        <f t="shared" si="35"/>
        <v>-4.5161673182924208E-3</v>
      </c>
      <c r="Y163">
        <f t="shared" si="36"/>
        <v>-1.9635510079532266E-4</v>
      </c>
    </row>
    <row r="164" spans="1:25" ht="14.25" customHeight="1" thickBot="1">
      <c r="A164" s="40"/>
      <c r="B164" s="31">
        <v>60</v>
      </c>
      <c r="C164" s="32">
        <v>1</v>
      </c>
      <c r="D164" s="33">
        <v>5.2</v>
      </c>
      <c r="E164" s="32">
        <v>2.7</v>
      </c>
      <c r="F164" s="32">
        <v>3.9</v>
      </c>
      <c r="G164" s="32">
        <v>0.2</v>
      </c>
      <c r="H164" s="34">
        <v>1</v>
      </c>
      <c r="J164" s="31">
        <f t="shared" si="41"/>
        <v>0.32416048579334189</v>
      </c>
      <c r="K164" s="32">
        <f t="shared" si="40"/>
        <v>-0.13461517912024032</v>
      </c>
      <c r="L164" s="32">
        <f t="shared" si="40"/>
        <v>-0.13585183876520282</v>
      </c>
      <c r="M164" s="32">
        <f t="shared" si="28"/>
        <v>0.75720912128948814</v>
      </c>
      <c r="N164" s="32">
        <f t="shared" si="29"/>
        <v>0.46483209715866819</v>
      </c>
      <c r="O164" s="32">
        <f t="shared" si="37"/>
        <v>2.3034435821627817</v>
      </c>
      <c r="P164" s="32">
        <f t="shared" si="38"/>
        <v>0.90916183369590109</v>
      </c>
      <c r="Q164" s="29">
        <f t="shared" si="30"/>
        <v>1</v>
      </c>
      <c r="R164" s="29">
        <f t="shared" si="31"/>
        <v>-9.0838166304098911E-2</v>
      </c>
      <c r="S164" s="30">
        <f t="shared" si="32"/>
        <v>8.2515724574911305E-3</v>
      </c>
      <c r="U164">
        <f t="shared" si="39"/>
        <v>-1.5004029492654457E-2</v>
      </c>
      <c r="V164">
        <f t="shared" si="33"/>
        <v>-7.802095336180319E-3</v>
      </c>
      <c r="W164">
        <f t="shared" si="34"/>
        <v>-4.0510879630167038E-3</v>
      </c>
      <c r="X164">
        <f t="shared" si="35"/>
        <v>-5.8515715021352386E-3</v>
      </c>
      <c r="Y164">
        <f t="shared" si="36"/>
        <v>-3.0008058985308921E-4</v>
      </c>
    </row>
    <row r="165" spans="1:25" ht="14.25" customHeight="1" thickBot="1">
      <c r="A165" s="40"/>
      <c r="B165" s="31">
        <v>61</v>
      </c>
      <c r="C165" s="32">
        <v>1</v>
      </c>
      <c r="D165" s="33">
        <v>5</v>
      </c>
      <c r="E165" s="32">
        <v>2</v>
      </c>
      <c r="F165" s="32">
        <v>3.5</v>
      </c>
      <c r="G165" s="32">
        <v>0.2</v>
      </c>
      <c r="H165" s="34">
        <v>1</v>
      </c>
      <c r="J165" s="31">
        <f t="shared" si="41"/>
        <v>0.32566088874260735</v>
      </c>
      <c r="K165" s="32">
        <f t="shared" si="40"/>
        <v>-0.12681308378406</v>
      </c>
      <c r="L165" s="32">
        <f t="shared" si="40"/>
        <v>-0.13180075080218612</v>
      </c>
      <c r="M165" s="32">
        <f t="shared" si="28"/>
        <v>0.76306069279162336</v>
      </c>
      <c r="N165" s="32">
        <f t="shared" si="29"/>
        <v>0.46513217774852128</v>
      </c>
      <c r="O165" s="32">
        <f t="shared" si="37"/>
        <v>2.1917328285383211</v>
      </c>
      <c r="P165" s="32">
        <f t="shared" si="38"/>
        <v>0.89950465573060667</v>
      </c>
      <c r="Q165" s="29">
        <f t="shared" si="30"/>
        <v>1</v>
      </c>
      <c r="R165" s="29">
        <f t="shared" si="31"/>
        <v>-0.10049534426939333</v>
      </c>
      <c r="S165" s="30">
        <f t="shared" si="32"/>
        <v>1.0099314219823886E-2</v>
      </c>
      <c r="U165">
        <f t="shared" si="39"/>
        <v>-1.8168760320835812E-2</v>
      </c>
      <c r="V165">
        <f t="shared" si="33"/>
        <v>-9.0843801604179059E-3</v>
      </c>
      <c r="W165">
        <f t="shared" si="34"/>
        <v>-3.6337520641671625E-3</v>
      </c>
      <c r="X165">
        <f t="shared" si="35"/>
        <v>-6.3590661122925347E-3</v>
      </c>
      <c r="Y165">
        <f t="shared" si="36"/>
        <v>-3.6337520641671628E-4</v>
      </c>
    </row>
    <row r="166" spans="1:25" ht="14.25" customHeight="1" thickBot="1">
      <c r="A166" s="40"/>
      <c r="B166" s="31">
        <v>62</v>
      </c>
      <c r="C166" s="32">
        <v>1</v>
      </c>
      <c r="D166" s="33">
        <v>5.9</v>
      </c>
      <c r="E166" s="32">
        <v>3</v>
      </c>
      <c r="F166" s="32">
        <v>4.2</v>
      </c>
      <c r="G166" s="32">
        <v>0.2</v>
      </c>
      <c r="H166" s="34">
        <v>1</v>
      </c>
      <c r="J166" s="31">
        <f t="shared" si="41"/>
        <v>0.32747776477469093</v>
      </c>
      <c r="K166" s="32">
        <f t="shared" si="40"/>
        <v>-0.1177287036236421</v>
      </c>
      <c r="L166" s="32">
        <f t="shared" si="40"/>
        <v>-0.12816699873801896</v>
      </c>
      <c r="M166" s="32">
        <f t="shared" si="28"/>
        <v>0.7694197589039159</v>
      </c>
      <c r="N166" s="32">
        <f t="shared" si="29"/>
        <v>0.465495552954938</v>
      </c>
      <c r="O166" s="32">
        <f t="shared" si="37"/>
        <v>2.5730395151685803</v>
      </c>
      <c r="P166" s="32">
        <f t="shared" si="38"/>
        <v>0.92910616370842936</v>
      </c>
      <c r="Q166" s="29">
        <f t="shared" si="30"/>
        <v>1</v>
      </c>
      <c r="R166" s="29">
        <f t="shared" si="31"/>
        <v>-7.0893836291570644E-2</v>
      </c>
      <c r="S166" s="30">
        <f t="shared" si="32"/>
        <v>5.0259360241360186E-3</v>
      </c>
      <c r="U166">
        <f t="shared" si="39"/>
        <v>-9.339256276858025E-3</v>
      </c>
      <c r="V166">
        <f t="shared" si="33"/>
        <v>-5.5101612033462352E-3</v>
      </c>
      <c r="W166">
        <f t="shared" si="34"/>
        <v>-2.8017768830574078E-3</v>
      </c>
      <c r="X166">
        <f t="shared" si="35"/>
        <v>-3.9224876362803709E-3</v>
      </c>
      <c r="Y166">
        <f t="shared" si="36"/>
        <v>-1.8678512553716052E-4</v>
      </c>
    </row>
    <row r="167" spans="1:25" ht="14.25" customHeight="1" thickBot="1">
      <c r="A167" s="40"/>
      <c r="B167" s="31">
        <v>63</v>
      </c>
      <c r="C167" s="32">
        <v>1</v>
      </c>
      <c r="D167" s="33">
        <v>6</v>
      </c>
      <c r="E167" s="32">
        <v>2.2000000000000002</v>
      </c>
      <c r="F167" s="32">
        <v>4</v>
      </c>
      <c r="G167" s="32">
        <v>0.2</v>
      </c>
      <c r="H167" s="34">
        <v>1</v>
      </c>
      <c r="J167" s="31">
        <f t="shared" si="41"/>
        <v>0.32841169040237672</v>
      </c>
      <c r="K167" s="32">
        <f t="shared" si="40"/>
        <v>-0.11221854242029586</v>
      </c>
      <c r="L167" s="32">
        <f t="shared" si="40"/>
        <v>-0.12536522185496154</v>
      </c>
      <c r="M167" s="32">
        <f t="shared" si="28"/>
        <v>0.77334224654019623</v>
      </c>
      <c r="N167" s="32">
        <f t="shared" si="29"/>
        <v>0.46568233808047516</v>
      </c>
      <c r="O167" s="32">
        <f t="shared" si="37"/>
        <v>2.5658024015765659</v>
      </c>
      <c r="P167" s="32">
        <f t="shared" si="38"/>
        <v>0.92862798734726615</v>
      </c>
      <c r="Q167" s="29">
        <f t="shared" si="30"/>
        <v>1</v>
      </c>
      <c r="R167" s="29">
        <f t="shared" si="31"/>
        <v>-7.1372012652733852E-2</v>
      </c>
      <c r="S167" s="30">
        <f t="shared" si="32"/>
        <v>5.0939641901020013E-3</v>
      </c>
      <c r="U167">
        <f t="shared" si="39"/>
        <v>-9.4607954269469354E-3</v>
      </c>
      <c r="V167">
        <f t="shared" si="33"/>
        <v>-5.6764772561681614E-3</v>
      </c>
      <c r="W167">
        <f t="shared" si="34"/>
        <v>-2.0813749939283259E-3</v>
      </c>
      <c r="X167">
        <f t="shared" si="35"/>
        <v>-3.7843181707787744E-3</v>
      </c>
      <c r="Y167">
        <f t="shared" si="36"/>
        <v>-1.8921590853893873E-4</v>
      </c>
    </row>
    <row r="168" spans="1:25" ht="14.25" customHeight="1" thickBot="1">
      <c r="A168" s="40"/>
      <c r="B168" s="31">
        <v>64</v>
      </c>
      <c r="C168" s="32">
        <v>1</v>
      </c>
      <c r="D168" s="33">
        <v>6.1</v>
      </c>
      <c r="E168" s="32">
        <v>2.9</v>
      </c>
      <c r="F168" s="32">
        <v>4.7</v>
      </c>
      <c r="G168" s="32">
        <v>0.2</v>
      </c>
      <c r="H168" s="34">
        <v>1</v>
      </c>
      <c r="J168" s="31">
        <f t="shared" si="41"/>
        <v>0.32935776994507143</v>
      </c>
      <c r="K168" s="32">
        <f t="shared" si="40"/>
        <v>-0.1065420651641277</v>
      </c>
      <c r="L168" s="32">
        <f t="shared" si="40"/>
        <v>-0.12328384686103322</v>
      </c>
      <c r="M168" s="32">
        <f t="shared" si="28"/>
        <v>0.77712656471097497</v>
      </c>
      <c r="N168" s="32">
        <f t="shared" si="29"/>
        <v>0.46587155398901409</v>
      </c>
      <c r="O168" s="32">
        <f t="shared" si="37"/>
        <v>3.0675971814862812</v>
      </c>
      <c r="P168" s="32">
        <f t="shared" si="38"/>
        <v>0.9555361960729124</v>
      </c>
      <c r="Q168" s="29">
        <f t="shared" si="30"/>
        <v>1</v>
      </c>
      <c r="R168" s="29">
        <f t="shared" si="31"/>
        <v>-4.4463803927087597E-2</v>
      </c>
      <c r="S168" s="30">
        <f t="shared" si="32"/>
        <v>1.9770298596664903E-3</v>
      </c>
      <c r="U168">
        <f t="shared" si="39"/>
        <v>-3.7782471832565638E-3</v>
      </c>
      <c r="V168">
        <f t="shared" si="33"/>
        <v>-2.3047307817865041E-3</v>
      </c>
      <c r="W168">
        <f t="shared" si="34"/>
        <v>-1.0956916831444037E-3</v>
      </c>
      <c r="X168">
        <f t="shared" si="35"/>
        <v>-1.7757761761305851E-3</v>
      </c>
      <c r="Y168">
        <f t="shared" si="36"/>
        <v>-7.556494366513129E-5</v>
      </c>
    </row>
    <row r="169" spans="1:25" ht="14.25" customHeight="1" thickBot="1">
      <c r="A169" s="40"/>
      <c r="B169" s="31">
        <v>65</v>
      </c>
      <c r="C169" s="32">
        <v>1</v>
      </c>
      <c r="D169" s="33">
        <v>5.6</v>
      </c>
      <c r="E169" s="32">
        <v>2.9</v>
      </c>
      <c r="F169" s="32">
        <v>3.6</v>
      </c>
      <c r="G169" s="32">
        <v>0.2</v>
      </c>
      <c r="H169" s="34">
        <v>1</v>
      </c>
      <c r="J169" s="31">
        <f t="shared" si="41"/>
        <v>0.32973559466339708</v>
      </c>
      <c r="K169" s="32">
        <f t="shared" si="40"/>
        <v>-0.1042373343823412</v>
      </c>
      <c r="L169" s="32">
        <f t="shared" si="40"/>
        <v>-0.12218815517788882</v>
      </c>
      <c r="M169" s="32">
        <f t="shared" si="28"/>
        <v>0.77890234088710553</v>
      </c>
      <c r="N169" s="32">
        <f t="shared" si="29"/>
        <v>0.46594711893267921</v>
      </c>
      <c r="O169" s="32">
        <f t="shared" si="37"/>
        <v>2.2888987230865245</v>
      </c>
      <c r="P169" s="32">
        <f t="shared" si="38"/>
        <v>0.90795345331498711</v>
      </c>
      <c r="Q169" s="29">
        <f t="shared" si="30"/>
        <v>1</v>
      </c>
      <c r="R169" s="29">
        <f t="shared" si="31"/>
        <v>-9.2046546685012887E-2</v>
      </c>
      <c r="S169" s="30">
        <f t="shared" si="32"/>
        <v>8.4725667566362562E-3</v>
      </c>
      <c r="U169">
        <f t="shared" si="39"/>
        <v>-1.5385392490259298E-2</v>
      </c>
      <c r="V169">
        <f t="shared" si="33"/>
        <v>-8.6158197945452059E-3</v>
      </c>
      <c r="W169">
        <f t="shared" si="34"/>
        <v>-4.4617638221751965E-3</v>
      </c>
      <c r="X169">
        <f t="shared" si="35"/>
        <v>-5.5387412964933479E-3</v>
      </c>
      <c r="Y169">
        <f t="shared" si="36"/>
        <v>-3.0770784980518602E-4</v>
      </c>
    </row>
    <row r="170" spans="1:25" ht="14.25" customHeight="1" thickBot="1">
      <c r="A170" s="40"/>
      <c r="B170" s="31">
        <v>66</v>
      </c>
      <c r="C170" s="32">
        <v>1</v>
      </c>
      <c r="D170" s="33">
        <v>6.7</v>
      </c>
      <c r="E170" s="32">
        <v>3.1</v>
      </c>
      <c r="F170" s="32">
        <v>4.4000000000000004</v>
      </c>
      <c r="G170" s="32">
        <v>0.2</v>
      </c>
      <c r="H170" s="34">
        <v>1</v>
      </c>
      <c r="J170" s="31">
        <f t="shared" si="41"/>
        <v>0.331274133912423</v>
      </c>
      <c r="K170" s="32">
        <f t="shared" si="40"/>
        <v>-9.5621514587795997E-2</v>
      </c>
      <c r="L170" s="32">
        <f t="shared" si="40"/>
        <v>-0.11772639135571362</v>
      </c>
      <c r="M170" s="32">
        <f t="shared" ref="K170:N205" si="42">M169-X169</f>
        <v>0.78444108218359887</v>
      </c>
      <c r="N170" s="32">
        <f t="shared" si="29"/>
        <v>0.46625482678248437</v>
      </c>
      <c r="O170" s="32">
        <f t="shared" si="37"/>
        <v>2.8704498999358097</v>
      </c>
      <c r="P170" s="32">
        <f t="shared" si="38"/>
        <v>0.94636618825193919</v>
      </c>
      <c r="Q170" s="29">
        <f t="shared" si="30"/>
        <v>1</v>
      </c>
      <c r="R170" s="29">
        <f t="shared" si="31"/>
        <v>-5.3633811748060811E-2</v>
      </c>
      <c r="S170" s="30">
        <f t="shared" si="32"/>
        <v>2.8765857626264261E-3</v>
      </c>
      <c r="U170">
        <f t="shared" si="39"/>
        <v>-5.4446070067131367E-3</v>
      </c>
      <c r="V170">
        <f t="shared" si="33"/>
        <v>-3.6478866944978016E-3</v>
      </c>
      <c r="W170">
        <f t="shared" si="34"/>
        <v>-1.6878281720810724E-3</v>
      </c>
      <c r="X170">
        <f t="shared" si="35"/>
        <v>-2.3956270829537806E-3</v>
      </c>
      <c r="Y170">
        <f t="shared" si="36"/>
        <v>-1.0889214013426274E-4</v>
      </c>
    </row>
    <row r="171" spans="1:25" ht="14.25" customHeight="1" thickBot="1">
      <c r="A171" s="40"/>
      <c r="B171" s="31">
        <v>67</v>
      </c>
      <c r="C171" s="32">
        <v>1</v>
      </c>
      <c r="D171" s="33">
        <v>5.6</v>
      </c>
      <c r="E171" s="32">
        <v>3</v>
      </c>
      <c r="F171" s="32">
        <v>4.5</v>
      </c>
      <c r="G171" s="32">
        <v>0.2</v>
      </c>
      <c r="H171" s="34">
        <v>1</v>
      </c>
      <c r="J171" s="31">
        <f t="shared" si="41"/>
        <v>0.33181859461309432</v>
      </c>
      <c r="K171" s="32">
        <f t="shared" si="40"/>
        <v>-9.1973627893298202E-2</v>
      </c>
      <c r="L171" s="32">
        <f t="shared" si="40"/>
        <v>-0.11603856318363255</v>
      </c>
      <c r="M171" s="32">
        <f t="shared" si="42"/>
        <v>0.78683670926655269</v>
      </c>
      <c r="N171" s="32">
        <f t="shared" si="29"/>
        <v>0.46636371892261863</v>
      </c>
      <c r="O171" s="32">
        <f t="shared" si="37"/>
        <v>3.102688524343737</v>
      </c>
      <c r="P171" s="32">
        <f t="shared" si="38"/>
        <v>0.95700350792782818</v>
      </c>
      <c r="Q171" s="29">
        <f t="shared" si="30"/>
        <v>1</v>
      </c>
      <c r="R171" s="29">
        <f t="shared" si="31"/>
        <v>-4.2996492072171821E-2</v>
      </c>
      <c r="S171" s="30">
        <f t="shared" si="32"/>
        <v>1.8486983305123343E-3</v>
      </c>
      <c r="U171">
        <f t="shared" si="39"/>
        <v>-3.5384215748012469E-3</v>
      </c>
      <c r="V171">
        <f t="shared" si="33"/>
        <v>-1.9815160818886981E-3</v>
      </c>
      <c r="W171">
        <f t="shared" si="34"/>
        <v>-1.0615264724403741E-3</v>
      </c>
      <c r="X171">
        <f t="shared" si="35"/>
        <v>-1.592289708660561E-3</v>
      </c>
      <c r="Y171">
        <f t="shared" si="36"/>
        <v>-7.0768431496024943E-5</v>
      </c>
    </row>
    <row r="172" spans="1:25" ht="14.25" customHeight="1" thickBot="1">
      <c r="A172" s="40"/>
      <c r="B172" s="31">
        <v>68</v>
      </c>
      <c r="C172" s="32">
        <v>1</v>
      </c>
      <c r="D172" s="33">
        <v>5.8</v>
      </c>
      <c r="E172" s="32">
        <v>2.7</v>
      </c>
      <c r="F172" s="32">
        <v>4.0999999999999996</v>
      </c>
      <c r="G172" s="32">
        <v>0.2</v>
      </c>
      <c r="H172" s="34">
        <v>1</v>
      </c>
      <c r="J172" s="31">
        <f t="shared" si="41"/>
        <v>0.33217243677057445</v>
      </c>
      <c r="K172" s="32">
        <f t="shared" si="40"/>
        <v>-8.9992111811409509E-2</v>
      </c>
      <c r="L172" s="32">
        <f t="shared" si="40"/>
        <v>-0.11497703671119218</v>
      </c>
      <c r="M172" s="32">
        <f t="shared" si="42"/>
        <v>0.78842899897521324</v>
      </c>
      <c r="N172" s="32">
        <f t="shared" si="29"/>
        <v>0.46643448735411464</v>
      </c>
      <c r="O172" s="32">
        <f t="shared" si="37"/>
        <v>2.8256259824133778</v>
      </c>
      <c r="P172" s="32">
        <f t="shared" si="38"/>
        <v>0.94404499705149403</v>
      </c>
      <c r="Q172" s="29">
        <f t="shared" si="30"/>
        <v>1</v>
      </c>
      <c r="R172" s="29">
        <f t="shared" si="31"/>
        <v>-5.5955002948505972E-2</v>
      </c>
      <c r="S172" s="30">
        <f t="shared" si="32"/>
        <v>3.1309623549673122E-3</v>
      </c>
      <c r="U172">
        <f t="shared" si="39"/>
        <v>-5.9115386943269102E-3</v>
      </c>
      <c r="V172">
        <f t="shared" si="33"/>
        <v>-3.4286924427096082E-3</v>
      </c>
      <c r="W172">
        <f t="shared" si="34"/>
        <v>-1.5961154474682659E-3</v>
      </c>
      <c r="X172">
        <f t="shared" si="35"/>
        <v>-2.4237308646740331E-3</v>
      </c>
      <c r="Y172">
        <f t="shared" si="36"/>
        <v>-1.1823077388653822E-4</v>
      </c>
    </row>
    <row r="173" spans="1:25" ht="14.25" customHeight="1" thickBot="1">
      <c r="A173" s="40"/>
      <c r="B173" s="31">
        <v>69</v>
      </c>
      <c r="C173" s="32">
        <v>1</v>
      </c>
      <c r="D173" s="33">
        <v>6.2</v>
      </c>
      <c r="E173" s="32">
        <v>2.2000000000000002</v>
      </c>
      <c r="F173" s="32">
        <v>4.5</v>
      </c>
      <c r="G173" s="32">
        <v>0.2</v>
      </c>
      <c r="H173" s="34">
        <v>1</v>
      </c>
      <c r="J173" s="31">
        <f t="shared" si="41"/>
        <v>0.33276359064000716</v>
      </c>
      <c r="K173" s="32">
        <f t="shared" si="40"/>
        <v>-8.6563419368699906E-2</v>
      </c>
      <c r="L173" s="32">
        <f t="shared" si="40"/>
        <v>-0.11338092126372391</v>
      </c>
      <c r="M173" s="32">
        <f t="shared" si="42"/>
        <v>0.7908527298398873</v>
      </c>
      <c r="N173" s="32">
        <f t="shared" si="42"/>
        <v>0.4665527181280012</v>
      </c>
      <c r="O173" s="32">
        <f t="shared" si="37"/>
        <v>3.198780191678968</v>
      </c>
      <c r="P173" s="32">
        <f t="shared" si="38"/>
        <v>0.96078834784577849</v>
      </c>
      <c r="Q173" s="29">
        <f t="shared" si="30"/>
        <v>1</v>
      </c>
      <c r="R173" s="29">
        <f t="shared" si="31"/>
        <v>-3.921165215422151E-2</v>
      </c>
      <c r="S173" s="30">
        <f t="shared" si="32"/>
        <v>1.5375536646636645E-3</v>
      </c>
      <c r="U173">
        <f t="shared" si="39"/>
        <v>-2.9545272903928489E-3</v>
      </c>
      <c r="V173">
        <f t="shared" si="33"/>
        <v>-1.8318069200435666E-3</v>
      </c>
      <c r="W173">
        <f t="shared" si="34"/>
        <v>-6.4999600388642689E-4</v>
      </c>
      <c r="X173">
        <f t="shared" si="35"/>
        <v>-1.3295372806767822E-3</v>
      </c>
      <c r="Y173">
        <f t="shared" si="36"/>
        <v>-5.9090545807856985E-5</v>
      </c>
    </row>
    <row r="174" spans="1:25" ht="14.25" customHeight="1" thickBot="1">
      <c r="A174" s="40"/>
      <c r="B174" s="31">
        <v>70</v>
      </c>
      <c r="C174" s="32">
        <v>1</v>
      </c>
      <c r="D174" s="33">
        <v>5.6</v>
      </c>
      <c r="E174" s="32">
        <v>2.5</v>
      </c>
      <c r="F174" s="32">
        <v>3.9</v>
      </c>
      <c r="G174" s="32">
        <v>0.2</v>
      </c>
      <c r="H174" s="34">
        <v>1</v>
      </c>
      <c r="J174" s="31">
        <f t="shared" si="41"/>
        <v>0.33305904336904646</v>
      </c>
      <c r="K174" s="32">
        <f t="shared" si="40"/>
        <v>-8.4731612448656346E-2</v>
      </c>
      <c r="L174" s="32">
        <f t="shared" si="40"/>
        <v>-0.11273092525983748</v>
      </c>
      <c r="M174" s="32">
        <f t="shared" si="42"/>
        <v>0.79218226712056405</v>
      </c>
      <c r="N174" s="32">
        <f t="shared" si="42"/>
        <v>0.46661180867380908</v>
      </c>
      <c r="O174" s="32">
        <f t="shared" si="37"/>
        <v>2.7595679040119387</v>
      </c>
      <c r="P174" s="32">
        <f t="shared" si="38"/>
        <v>0.94045144016034354</v>
      </c>
      <c r="Q174" s="29">
        <f t="shared" si="30"/>
        <v>1</v>
      </c>
      <c r="R174" s="29">
        <f t="shared" si="31"/>
        <v>-5.9548559839656456E-2</v>
      </c>
      <c r="S174" s="30">
        <f t="shared" si="32"/>
        <v>3.5460309789771458E-3</v>
      </c>
      <c r="U174">
        <f t="shared" si="39"/>
        <v>-6.6697398820644996E-3</v>
      </c>
      <c r="V174">
        <f t="shared" si="33"/>
        <v>-3.7350543339561199E-3</v>
      </c>
      <c r="W174">
        <f t="shared" si="34"/>
        <v>-1.6674349705161251E-3</v>
      </c>
      <c r="X174">
        <f t="shared" si="35"/>
        <v>-2.601198554005155E-3</v>
      </c>
      <c r="Y174">
        <f t="shared" si="36"/>
        <v>-1.3339479764129002E-4</v>
      </c>
    </row>
    <row r="175" spans="1:25" ht="14.25" customHeight="1" thickBot="1">
      <c r="A175" s="40"/>
      <c r="B175" s="31">
        <v>71</v>
      </c>
      <c r="C175" s="32">
        <v>1</v>
      </c>
      <c r="D175" s="33">
        <v>5.9</v>
      </c>
      <c r="E175" s="32">
        <v>3.2</v>
      </c>
      <c r="F175" s="32">
        <v>4.8</v>
      </c>
      <c r="G175" s="32">
        <v>0.2</v>
      </c>
      <c r="H175" s="34">
        <v>1</v>
      </c>
      <c r="J175" s="31">
        <f t="shared" si="41"/>
        <v>0.33372601735725294</v>
      </c>
      <c r="K175" s="32">
        <f t="shared" si="40"/>
        <v>-8.0996558114700232E-2</v>
      </c>
      <c r="L175" s="32">
        <f t="shared" si="40"/>
        <v>-0.11106349028932136</v>
      </c>
      <c r="M175" s="32">
        <f t="shared" si="42"/>
        <v>0.79478346567456926</v>
      </c>
      <c r="N175" s="32">
        <f t="shared" si="42"/>
        <v>0.46674520347145038</v>
      </c>
      <c r="O175" s="32">
        <f t="shared" si="37"/>
        <v>3.4087528314869155</v>
      </c>
      <c r="P175" s="32">
        <f t="shared" si="38"/>
        <v>0.96797696588552484</v>
      </c>
      <c r="Q175" s="29">
        <f t="shared" si="30"/>
        <v>1</v>
      </c>
      <c r="R175" s="29">
        <f t="shared" si="31"/>
        <v>-3.2023034114475157E-2</v>
      </c>
      <c r="S175" s="30">
        <f t="shared" si="32"/>
        <v>1.0254747138968398E-3</v>
      </c>
      <c r="U175">
        <f t="shared" si="39"/>
        <v>-1.9852718043003792E-3</v>
      </c>
      <c r="V175">
        <f t="shared" si="33"/>
        <v>-1.1713103645372238E-3</v>
      </c>
      <c r="W175">
        <f t="shared" si="34"/>
        <v>-6.3528697737612143E-4</v>
      </c>
      <c r="X175">
        <f t="shared" si="35"/>
        <v>-9.5293046606418198E-4</v>
      </c>
      <c r="Y175">
        <f t="shared" si="36"/>
        <v>-3.9705436086007589E-5</v>
      </c>
    </row>
    <row r="176" spans="1:25" ht="14.25" customHeight="1" thickBot="1">
      <c r="A176" s="40"/>
      <c r="B176" s="31">
        <v>72</v>
      </c>
      <c r="C176" s="32">
        <v>1</v>
      </c>
      <c r="D176" s="33">
        <v>6.1</v>
      </c>
      <c r="E176" s="32">
        <v>2.8</v>
      </c>
      <c r="F176" s="32">
        <v>4</v>
      </c>
      <c r="G176" s="32">
        <v>0.2</v>
      </c>
      <c r="H176" s="34">
        <v>1</v>
      </c>
      <c r="J176" s="31">
        <f t="shared" si="41"/>
        <v>0.333924544537683</v>
      </c>
      <c r="K176" s="32">
        <f t="shared" si="40"/>
        <v>-7.9825247750163003E-2</v>
      </c>
      <c r="L176" s="32">
        <f t="shared" si="40"/>
        <v>-0.11042820331194524</v>
      </c>
      <c r="M176" s="32">
        <f t="shared" si="42"/>
        <v>0.79573639614063341</v>
      </c>
      <c r="N176" s="32">
        <f t="shared" si="42"/>
        <v>0.46678490890753638</v>
      </c>
      <c r="O176" s="32">
        <f t="shared" si="37"/>
        <v>2.8140941303322831</v>
      </c>
      <c r="P176" s="32">
        <f t="shared" si="38"/>
        <v>0.94343270949724289</v>
      </c>
      <c r="Q176" s="29">
        <f t="shared" si="30"/>
        <v>1</v>
      </c>
      <c r="R176" s="29">
        <f t="shared" si="31"/>
        <v>-5.6567290502757106E-2</v>
      </c>
      <c r="S176" s="30">
        <f t="shared" si="32"/>
        <v>3.1998583548233143E-3</v>
      </c>
      <c r="U176">
        <f t="shared" si="39"/>
        <v>-6.0377020753966991E-3</v>
      </c>
      <c r="V176">
        <f t="shared" si="33"/>
        <v>-3.6829982659919861E-3</v>
      </c>
      <c r="W176">
        <f t="shared" si="34"/>
        <v>-1.6905565811110757E-3</v>
      </c>
      <c r="X176">
        <f t="shared" si="35"/>
        <v>-2.4150808301586797E-3</v>
      </c>
      <c r="Y176">
        <f t="shared" si="36"/>
        <v>-1.2075404150793399E-4</v>
      </c>
    </row>
    <row r="177" spans="1:25" ht="14.25" customHeight="1" thickBot="1">
      <c r="A177" s="40"/>
      <c r="B177" s="31">
        <v>73</v>
      </c>
      <c r="C177" s="32">
        <v>1</v>
      </c>
      <c r="D177" s="33">
        <v>6.3</v>
      </c>
      <c r="E177" s="32">
        <v>2.5</v>
      </c>
      <c r="F177" s="32">
        <v>4.9000000000000004</v>
      </c>
      <c r="G177" s="32">
        <v>0.2</v>
      </c>
      <c r="H177" s="34">
        <v>1</v>
      </c>
      <c r="J177" s="31">
        <f t="shared" si="41"/>
        <v>0.33452831474522265</v>
      </c>
      <c r="K177" s="32">
        <f t="shared" si="40"/>
        <v>-7.6142249484171018E-2</v>
      </c>
      <c r="L177" s="32">
        <f t="shared" si="40"/>
        <v>-0.10873764673083416</v>
      </c>
      <c r="M177" s="32">
        <f t="shared" si="42"/>
        <v>0.79815147697079214</v>
      </c>
      <c r="N177" s="32">
        <f t="shared" si="42"/>
        <v>0.46690566294904429</v>
      </c>
      <c r="O177" s="32">
        <f t="shared" si="37"/>
        <v>3.5873113959145502</v>
      </c>
      <c r="P177" s="32">
        <f t="shared" si="38"/>
        <v>0.97307252289901225</v>
      </c>
      <c r="Q177" s="29">
        <f t="shared" si="30"/>
        <v>1</v>
      </c>
      <c r="R177" s="29">
        <f t="shared" si="31"/>
        <v>-2.6927477100987751E-2</v>
      </c>
      <c r="S177" s="30">
        <f t="shared" si="32"/>
        <v>7.2508902302421973E-4</v>
      </c>
      <c r="U177">
        <f t="shared" si="39"/>
        <v>-1.4111284099211151E-3</v>
      </c>
      <c r="V177">
        <f t="shared" si="33"/>
        <v>-8.8901089825030256E-4</v>
      </c>
      <c r="W177">
        <f t="shared" si="34"/>
        <v>-3.5278210248027882E-4</v>
      </c>
      <c r="X177">
        <f t="shared" si="35"/>
        <v>-6.9145292086134655E-4</v>
      </c>
      <c r="Y177">
        <f t="shared" si="36"/>
        <v>-2.8222568198422305E-5</v>
      </c>
    </row>
    <row r="178" spans="1:25" ht="14.25" customHeight="1" thickBot="1">
      <c r="A178" s="40"/>
      <c r="B178" s="31">
        <v>74</v>
      </c>
      <c r="C178" s="32">
        <v>1</v>
      </c>
      <c r="D178" s="33">
        <v>6.1</v>
      </c>
      <c r="E178" s="32">
        <v>2.8</v>
      </c>
      <c r="F178" s="32">
        <v>4.7</v>
      </c>
      <c r="G178" s="32">
        <v>0.2</v>
      </c>
      <c r="H178" s="34">
        <v>1</v>
      </c>
      <c r="J178" s="31">
        <f t="shared" si="41"/>
        <v>0.33466942758621476</v>
      </c>
      <c r="K178" s="32">
        <f t="shared" si="40"/>
        <v>-7.5253238585920715E-2</v>
      </c>
      <c r="L178" s="32">
        <f t="shared" si="40"/>
        <v>-0.10838486462835388</v>
      </c>
      <c r="M178" s="32">
        <f t="shared" si="42"/>
        <v>0.79884292989165351</v>
      </c>
      <c r="N178" s="32">
        <f t="shared" si="42"/>
        <v>0.46693388551724269</v>
      </c>
      <c r="O178" s="32">
        <f t="shared" si="37"/>
        <v>3.4200955988469275</v>
      </c>
      <c r="P178" s="32">
        <f t="shared" si="38"/>
        <v>0.96832670377827279</v>
      </c>
      <c r="Q178" s="29">
        <f t="shared" si="30"/>
        <v>1</v>
      </c>
      <c r="R178" s="29">
        <f t="shared" si="31"/>
        <v>-3.167329622172721E-2</v>
      </c>
      <c r="S178" s="30">
        <f t="shared" si="32"/>
        <v>1.0031976935492791E-3</v>
      </c>
      <c r="U178">
        <f t="shared" si="39"/>
        <v>-1.9428462316650786E-3</v>
      </c>
      <c r="V178">
        <f t="shared" si="33"/>
        <v>-1.1851362013156979E-3</v>
      </c>
      <c r="W178">
        <f t="shared" si="34"/>
        <v>-5.4399694486622198E-4</v>
      </c>
      <c r="X178">
        <f t="shared" si="35"/>
        <v>-9.1313772888258705E-4</v>
      </c>
      <c r="Y178">
        <f t="shared" si="36"/>
        <v>-3.8856924633301574E-5</v>
      </c>
    </row>
    <row r="179" spans="1:25" ht="14.25" customHeight="1" thickBot="1">
      <c r="A179" s="40"/>
      <c r="B179" s="31">
        <v>75</v>
      </c>
      <c r="C179" s="32">
        <v>1</v>
      </c>
      <c r="D179" s="33">
        <v>6.4</v>
      </c>
      <c r="E179" s="32">
        <v>2.9</v>
      </c>
      <c r="F179" s="32">
        <v>4.3</v>
      </c>
      <c r="G179" s="32">
        <v>0.2</v>
      </c>
      <c r="H179" s="34">
        <v>1</v>
      </c>
      <c r="J179" s="31">
        <f t="shared" si="41"/>
        <v>0.33486371220938127</v>
      </c>
      <c r="K179" s="32">
        <f t="shared" si="40"/>
        <v>-7.4068102384605011E-2</v>
      </c>
      <c r="L179" s="32">
        <f t="shared" si="40"/>
        <v>-0.10784086768348766</v>
      </c>
      <c r="M179" s="32">
        <f t="shared" si="42"/>
        <v>0.79975606762053608</v>
      </c>
      <c r="N179" s="32">
        <f t="shared" si="42"/>
        <v>0.46697274244187598</v>
      </c>
      <c r="O179" s="32">
        <f t="shared" si="37"/>
        <v>3.0804349799224755</v>
      </c>
      <c r="P179" s="32">
        <f t="shared" si="38"/>
        <v>0.95607845409787229</v>
      </c>
      <c r="Q179" s="29">
        <f t="shared" si="30"/>
        <v>1</v>
      </c>
      <c r="R179" s="29">
        <f t="shared" si="31"/>
        <v>-4.3921545902127712E-2</v>
      </c>
      <c r="S179" s="30">
        <f t="shared" si="32"/>
        <v>1.9291021944327117E-3</v>
      </c>
      <c r="U179">
        <f t="shared" si="39"/>
        <v>-3.68874608770008E-3</v>
      </c>
      <c r="V179">
        <f t="shared" si="33"/>
        <v>-2.3607974961280514E-3</v>
      </c>
      <c r="W179">
        <f t="shared" si="34"/>
        <v>-1.0697363654330232E-3</v>
      </c>
      <c r="X179">
        <f t="shared" si="35"/>
        <v>-1.5861608177110344E-3</v>
      </c>
      <c r="Y179">
        <f t="shared" si="36"/>
        <v>-7.3774921754001606E-5</v>
      </c>
    </row>
    <row r="180" spans="1:25" ht="14.25" customHeight="1" thickBot="1">
      <c r="A180" s="40"/>
      <c r="B180" s="31">
        <v>76</v>
      </c>
      <c r="C180" s="32">
        <v>1</v>
      </c>
      <c r="D180" s="33">
        <v>6.6</v>
      </c>
      <c r="E180" s="32">
        <v>3</v>
      </c>
      <c r="F180" s="32">
        <v>4.4000000000000004</v>
      </c>
      <c r="G180" s="32">
        <v>0.2</v>
      </c>
      <c r="H180" s="34">
        <v>1</v>
      </c>
      <c r="J180" s="31">
        <f t="shared" si="41"/>
        <v>0.33523258681815127</v>
      </c>
      <c r="K180" s="32">
        <f t="shared" si="40"/>
        <v>-7.1707304888476958E-2</v>
      </c>
      <c r="L180" s="32">
        <f t="shared" si="40"/>
        <v>-0.10677113131805464</v>
      </c>
      <c r="M180" s="32">
        <f t="shared" si="42"/>
        <v>0.8013422284382471</v>
      </c>
      <c r="N180" s="32">
        <f t="shared" si="42"/>
        <v>0.46704651736362995</v>
      </c>
      <c r="O180" s="32">
        <f t="shared" si="37"/>
        <v>3.1609660892010529</v>
      </c>
      <c r="P180" s="32">
        <f t="shared" si="38"/>
        <v>0.95933864836975535</v>
      </c>
      <c r="Q180" s="29">
        <f t="shared" si="30"/>
        <v>1</v>
      </c>
      <c r="R180" s="29">
        <f t="shared" si="31"/>
        <v>-4.0661351630244646E-2</v>
      </c>
      <c r="S180" s="30">
        <f t="shared" si="32"/>
        <v>1.6533455163983989E-3</v>
      </c>
      <c r="U180">
        <f t="shared" si="39"/>
        <v>-3.1722365059796706E-3</v>
      </c>
      <c r="V180">
        <f t="shared" si="33"/>
        <v>-2.0936760939465828E-3</v>
      </c>
      <c r="W180">
        <f t="shared" si="34"/>
        <v>-9.5167095179390124E-4</v>
      </c>
      <c r="X180">
        <f t="shared" si="35"/>
        <v>-1.3957840626310552E-3</v>
      </c>
      <c r="Y180">
        <f t="shared" si="36"/>
        <v>-6.3444730119593417E-5</v>
      </c>
    </row>
    <row r="181" spans="1:25" ht="14.25" customHeight="1" thickBot="1">
      <c r="A181" s="40"/>
      <c r="B181" s="31">
        <v>77</v>
      </c>
      <c r="C181" s="32">
        <v>1</v>
      </c>
      <c r="D181" s="33">
        <v>6.8</v>
      </c>
      <c r="E181" s="32">
        <v>2.8</v>
      </c>
      <c r="F181" s="32">
        <v>4.8</v>
      </c>
      <c r="G181" s="32">
        <v>0.2</v>
      </c>
      <c r="H181" s="34">
        <v>1</v>
      </c>
      <c r="J181" s="31">
        <f t="shared" si="41"/>
        <v>0.33554981046874921</v>
      </c>
      <c r="K181" s="32">
        <f t="shared" si="40"/>
        <v>-6.9613628794530369E-2</v>
      </c>
      <c r="L181" s="32">
        <f t="shared" si="40"/>
        <v>-0.10581946036626075</v>
      </c>
      <c r="M181" s="32">
        <f t="shared" si="42"/>
        <v>0.80273801250087817</v>
      </c>
      <c r="N181" s="32">
        <f t="shared" si="42"/>
        <v>0.46710996209374955</v>
      </c>
      <c r="O181" s="32">
        <f t="shared" si="37"/>
        <v>3.5124470980633777</v>
      </c>
      <c r="P181" s="32">
        <f t="shared" si="38"/>
        <v>0.97103985949131477</v>
      </c>
      <c r="Q181" s="29">
        <f t="shared" si="30"/>
        <v>1</v>
      </c>
      <c r="R181" s="29">
        <f t="shared" si="31"/>
        <v>-2.8960140508685228E-2</v>
      </c>
      <c r="S181" s="30">
        <f t="shared" si="32"/>
        <v>8.3868973828279112E-4</v>
      </c>
      <c r="U181">
        <f t="shared" si="39"/>
        <v>-1.628802331237858E-3</v>
      </c>
      <c r="V181">
        <f t="shared" si="33"/>
        <v>-1.1075855852417434E-3</v>
      </c>
      <c r="W181">
        <f t="shared" si="34"/>
        <v>-4.5606465274660021E-4</v>
      </c>
      <c r="X181">
        <f t="shared" si="35"/>
        <v>-7.8182511899417182E-4</v>
      </c>
      <c r="Y181">
        <f t="shared" si="36"/>
        <v>-3.2576046624757164E-5</v>
      </c>
    </row>
    <row r="182" spans="1:25" ht="14.25" customHeight="1" thickBot="1">
      <c r="A182" s="40"/>
      <c r="B182" s="31">
        <v>78</v>
      </c>
      <c r="C182" s="32">
        <v>1</v>
      </c>
      <c r="D182" s="33">
        <v>6.7</v>
      </c>
      <c r="E182" s="32">
        <v>3</v>
      </c>
      <c r="F182" s="32">
        <v>5</v>
      </c>
      <c r="G182" s="32">
        <v>0.2</v>
      </c>
      <c r="H182" s="34">
        <v>1</v>
      </c>
      <c r="J182" s="31">
        <f t="shared" si="41"/>
        <v>0.33571269070187298</v>
      </c>
      <c r="K182" s="32">
        <f t="shared" si="40"/>
        <v>-6.8506043209288631E-2</v>
      </c>
      <c r="L182" s="32">
        <f t="shared" si="40"/>
        <v>-0.10536339571351415</v>
      </c>
      <c r="M182" s="32">
        <f t="shared" si="42"/>
        <v>0.80351983761987233</v>
      </c>
      <c r="N182" s="32">
        <f t="shared" si="42"/>
        <v>0.46714253814037432</v>
      </c>
      <c r="O182" s="32">
        <f t="shared" si="37"/>
        <v>3.6716597097865331</v>
      </c>
      <c r="P182" s="32">
        <f t="shared" si="38"/>
        <v>0.97519663286297686</v>
      </c>
      <c r="Q182" s="29">
        <f t="shared" si="30"/>
        <v>1</v>
      </c>
      <c r="R182" s="29">
        <f t="shared" si="31"/>
        <v>-2.4803367137023136E-2</v>
      </c>
      <c r="S182" s="30">
        <f t="shared" si="32"/>
        <v>6.1520702133395922E-4</v>
      </c>
      <c r="U182">
        <f t="shared" si="39"/>
        <v>-1.1998956314370772E-3</v>
      </c>
      <c r="V182">
        <f t="shared" si="33"/>
        <v>-8.0393007306284181E-4</v>
      </c>
      <c r="W182">
        <f t="shared" si="34"/>
        <v>-3.599686894311232E-4</v>
      </c>
      <c r="X182">
        <f t="shared" si="35"/>
        <v>-5.9994781571853859E-4</v>
      </c>
      <c r="Y182">
        <f t="shared" si="36"/>
        <v>-2.3997912628741548E-5</v>
      </c>
    </row>
    <row r="183" spans="1:25" ht="14.25" customHeight="1" thickBot="1">
      <c r="A183" s="40"/>
      <c r="B183" s="31">
        <v>79</v>
      </c>
      <c r="C183" s="32">
        <v>1</v>
      </c>
      <c r="D183" s="33">
        <v>6</v>
      </c>
      <c r="E183" s="32">
        <v>2.9</v>
      </c>
      <c r="F183" s="32">
        <v>4.5</v>
      </c>
      <c r="G183" s="32">
        <v>0.2</v>
      </c>
      <c r="H183" s="34">
        <v>1</v>
      </c>
      <c r="J183" s="31">
        <f t="shared" si="41"/>
        <v>0.33583268026501667</v>
      </c>
      <c r="K183" s="32">
        <f t="shared" si="40"/>
        <v>-6.7702113136225789E-2</v>
      </c>
      <c r="L183" s="32">
        <f t="shared" si="40"/>
        <v>-0.10500342702408302</v>
      </c>
      <c r="M183" s="32">
        <f t="shared" si="42"/>
        <v>0.80411978543559093</v>
      </c>
      <c r="N183" s="32">
        <f t="shared" si="42"/>
        <v>0.46716653605300307</v>
      </c>
      <c r="O183" s="32">
        <f t="shared" si="37"/>
        <v>3.337082404748581</v>
      </c>
      <c r="P183" s="32">
        <f t="shared" si="38"/>
        <v>0.9656792762669687</v>
      </c>
      <c r="Q183" s="29">
        <f t="shared" si="30"/>
        <v>1</v>
      </c>
      <c r="R183" s="29">
        <f t="shared" si="31"/>
        <v>-3.43207237330313E-2</v>
      </c>
      <c r="S183" s="30">
        <f t="shared" si="32"/>
        <v>1.1779120775590578E-3</v>
      </c>
      <c r="U183">
        <f t="shared" si="39"/>
        <v>-2.2749705651267048E-3</v>
      </c>
      <c r="V183">
        <f t="shared" si="33"/>
        <v>-1.3649823390760229E-3</v>
      </c>
      <c r="W183">
        <f t="shared" si="34"/>
        <v>-6.5974146388674438E-4</v>
      </c>
      <c r="X183">
        <f t="shared" si="35"/>
        <v>-1.0237367543070172E-3</v>
      </c>
      <c r="Y183">
        <f t="shared" si="36"/>
        <v>-4.5499411302534104E-5</v>
      </c>
    </row>
    <row r="184" spans="1:25" ht="14.25" customHeight="1" thickBot="1">
      <c r="A184" s="40"/>
      <c r="B184" s="31">
        <v>80</v>
      </c>
      <c r="C184" s="32">
        <v>1</v>
      </c>
      <c r="D184" s="33">
        <v>5.7</v>
      </c>
      <c r="E184" s="32">
        <v>2.6</v>
      </c>
      <c r="F184" s="32">
        <v>3.5</v>
      </c>
      <c r="G184" s="32">
        <v>0.2</v>
      </c>
      <c r="H184" s="34">
        <v>1</v>
      </c>
      <c r="J184" s="31">
        <f t="shared" si="41"/>
        <v>0.33606017732152932</v>
      </c>
      <c r="K184" s="32">
        <f t="shared" si="40"/>
        <v>-6.6337130797149771E-2</v>
      </c>
      <c r="L184" s="32">
        <f t="shared" si="40"/>
        <v>-0.10434368556019628</v>
      </c>
      <c r="M184" s="32">
        <f t="shared" si="42"/>
        <v>0.80514352218989793</v>
      </c>
      <c r="N184" s="32">
        <f t="shared" si="42"/>
        <v>0.46721203546430562</v>
      </c>
      <c r="O184" s="32">
        <f t="shared" si="37"/>
        <v>2.5980896840787695</v>
      </c>
      <c r="P184" s="32">
        <f t="shared" si="38"/>
        <v>0.9307385337336419</v>
      </c>
      <c r="Q184" s="29">
        <f t="shared" si="30"/>
        <v>1</v>
      </c>
      <c r="R184" s="29">
        <f t="shared" si="31"/>
        <v>-6.9261466266358096E-2</v>
      </c>
      <c r="S184" s="30">
        <f t="shared" si="32"/>
        <v>4.7971507093658603E-3</v>
      </c>
      <c r="U184">
        <f t="shared" si="39"/>
        <v>-8.9297860346689625E-3</v>
      </c>
      <c r="V184">
        <f t="shared" si="33"/>
        <v>-5.089978039761309E-3</v>
      </c>
      <c r="W184">
        <f t="shared" si="34"/>
        <v>-2.3217443690139302E-3</v>
      </c>
      <c r="X184">
        <f t="shared" si="35"/>
        <v>-3.1254251121341369E-3</v>
      </c>
      <c r="Y184">
        <f t="shared" si="36"/>
        <v>-1.7859572069337925E-4</v>
      </c>
    </row>
    <row r="185" spans="1:25" ht="14.25" customHeight="1" thickBot="1">
      <c r="A185" s="40"/>
      <c r="B185" s="31">
        <v>81</v>
      </c>
      <c r="C185" s="32">
        <v>1</v>
      </c>
      <c r="D185" s="33">
        <v>5.5</v>
      </c>
      <c r="E185" s="32">
        <v>2.4</v>
      </c>
      <c r="F185" s="32">
        <v>3.8</v>
      </c>
      <c r="G185" s="32">
        <v>0.2</v>
      </c>
      <c r="H185" s="34">
        <v>1</v>
      </c>
      <c r="J185" s="31">
        <f t="shared" si="41"/>
        <v>0.33695315592499619</v>
      </c>
      <c r="K185" s="32">
        <f t="shared" si="40"/>
        <v>-6.1247152757388464E-2</v>
      </c>
      <c r="L185" s="32">
        <f t="shared" si="40"/>
        <v>-0.10202194119118235</v>
      </c>
      <c r="M185" s="32">
        <f t="shared" si="42"/>
        <v>0.80826894730203203</v>
      </c>
      <c r="N185" s="32">
        <f t="shared" si="42"/>
        <v>0.46739063118499902</v>
      </c>
      <c r="O185" s="32">
        <f t="shared" si="37"/>
        <v>2.9201412828852433</v>
      </c>
      <c r="P185" s="32">
        <f t="shared" si="38"/>
        <v>0.94883315863181117</v>
      </c>
      <c r="Q185" s="29">
        <f t="shared" si="30"/>
        <v>1</v>
      </c>
      <c r="R185" s="29">
        <f t="shared" si="31"/>
        <v>-5.1166841368188831E-2</v>
      </c>
      <c r="S185" s="30">
        <f t="shared" si="32"/>
        <v>2.6180456555974E-3</v>
      </c>
      <c r="U185">
        <f t="shared" si="39"/>
        <v>-4.9681770576855437E-3</v>
      </c>
      <c r="V185">
        <f t="shared" si="33"/>
        <v>-2.7324973817270488E-3</v>
      </c>
      <c r="W185">
        <f t="shared" si="34"/>
        <v>-1.1923624938445304E-3</v>
      </c>
      <c r="X185">
        <f t="shared" si="35"/>
        <v>-1.8879072819205066E-3</v>
      </c>
      <c r="Y185">
        <f t="shared" si="36"/>
        <v>-9.9363541153710876E-5</v>
      </c>
    </row>
    <row r="186" spans="1:25" ht="14.25" customHeight="1" thickBot="1">
      <c r="A186" s="40"/>
      <c r="B186" s="31">
        <v>82</v>
      </c>
      <c r="C186" s="32">
        <v>1</v>
      </c>
      <c r="D186" s="33">
        <v>5.5</v>
      </c>
      <c r="E186" s="32">
        <v>2.4</v>
      </c>
      <c r="F186" s="32">
        <v>3.7</v>
      </c>
      <c r="G186" s="32">
        <v>0.2</v>
      </c>
      <c r="H186" s="34">
        <v>1</v>
      </c>
      <c r="J186" s="31">
        <f t="shared" si="41"/>
        <v>0.33744997363076473</v>
      </c>
      <c r="K186" s="32">
        <f t="shared" si="40"/>
        <v>-5.8514655375661417E-2</v>
      </c>
      <c r="L186" s="32">
        <f t="shared" si="40"/>
        <v>-0.10082957869733782</v>
      </c>
      <c r="M186" s="32">
        <f t="shared" si="42"/>
        <v>0.81015685458395248</v>
      </c>
      <c r="N186" s="32">
        <f t="shared" si="42"/>
        <v>0.46748999472615271</v>
      </c>
      <c r="O186" s="32">
        <f t="shared" si="37"/>
        <v>2.864706741096871</v>
      </c>
      <c r="P186" s="32">
        <f t="shared" si="38"/>
        <v>0.94607393303276144</v>
      </c>
      <c r="Q186" s="29">
        <f t="shared" si="30"/>
        <v>1</v>
      </c>
      <c r="R186" s="29">
        <f t="shared" si="31"/>
        <v>-5.3926066967238562E-2</v>
      </c>
      <c r="S186" s="30">
        <f t="shared" si="32"/>
        <v>2.9080206985550978E-3</v>
      </c>
      <c r="U186">
        <f t="shared" si="39"/>
        <v>-5.5024051592453991E-3</v>
      </c>
      <c r="V186">
        <f t="shared" si="33"/>
        <v>-3.0263228375849698E-3</v>
      </c>
      <c r="W186">
        <f t="shared" si="34"/>
        <v>-1.3205772382188959E-3</v>
      </c>
      <c r="X186">
        <f t="shared" si="35"/>
        <v>-2.0358899089207979E-3</v>
      </c>
      <c r="Y186">
        <f t="shared" si="36"/>
        <v>-1.1004810318490801E-4</v>
      </c>
    </row>
    <row r="187" spans="1:25" ht="14.25" customHeight="1" thickBot="1">
      <c r="A187" s="40"/>
      <c r="B187" s="31">
        <v>83</v>
      </c>
      <c r="C187" s="32">
        <v>1</v>
      </c>
      <c r="D187" s="33">
        <v>5.8</v>
      </c>
      <c r="E187" s="32">
        <v>2.7</v>
      </c>
      <c r="F187" s="32">
        <v>3.9</v>
      </c>
      <c r="G187" s="32">
        <v>0.2</v>
      </c>
      <c r="H187" s="34">
        <v>1</v>
      </c>
      <c r="J187" s="31">
        <f t="shared" si="41"/>
        <v>0.33800021414668929</v>
      </c>
      <c r="K187" s="32">
        <f t="shared" si="40"/>
        <v>-5.5488332538076446E-2</v>
      </c>
      <c r="L187" s="32">
        <f t="shared" si="40"/>
        <v>-9.9509001459118923E-2</v>
      </c>
      <c r="M187" s="32">
        <f t="shared" si="42"/>
        <v>0.81219274449287326</v>
      </c>
      <c r="N187" s="32">
        <f t="shared" si="42"/>
        <v>0.46760004282933765</v>
      </c>
      <c r="O187" s="32">
        <f t="shared" si="37"/>
        <v>3.0085652935742981</v>
      </c>
      <c r="P187" s="32">
        <f t="shared" si="38"/>
        <v>0.9529595816305052</v>
      </c>
      <c r="Q187" s="29">
        <f t="shared" si="30"/>
        <v>1</v>
      </c>
      <c r="R187" s="29">
        <f t="shared" si="31"/>
        <v>-4.7040418369494796E-2</v>
      </c>
      <c r="S187" s="30">
        <f t="shared" si="32"/>
        <v>2.2128009603771034E-3</v>
      </c>
      <c r="U187">
        <f t="shared" si="39"/>
        <v>-4.2174197548650889E-3</v>
      </c>
      <c r="V187">
        <f t="shared" si="33"/>
        <v>-2.4461034578217517E-3</v>
      </c>
      <c r="W187">
        <f t="shared" si="34"/>
        <v>-1.138703333813574E-3</v>
      </c>
      <c r="X187">
        <f t="shared" si="35"/>
        <v>-1.6447937043973847E-3</v>
      </c>
      <c r="Y187">
        <f t="shared" si="36"/>
        <v>-8.4348395097301785E-5</v>
      </c>
    </row>
    <row r="188" spans="1:25" ht="14.25" customHeight="1" thickBot="1">
      <c r="A188" s="40"/>
      <c r="B188" s="31">
        <v>84</v>
      </c>
      <c r="C188" s="32">
        <v>1</v>
      </c>
      <c r="D188" s="33">
        <v>6</v>
      </c>
      <c r="E188" s="32">
        <v>2.7</v>
      </c>
      <c r="F188" s="32">
        <v>5.0999999999999996</v>
      </c>
      <c r="G188" s="32">
        <v>0.2</v>
      </c>
      <c r="H188" s="34">
        <v>1</v>
      </c>
      <c r="J188" s="31">
        <f t="shared" si="41"/>
        <v>0.33842195612217579</v>
      </c>
      <c r="K188" s="32">
        <f t="shared" si="40"/>
        <v>-5.3042229080254695E-2</v>
      </c>
      <c r="L188" s="32">
        <f t="shared" si="40"/>
        <v>-9.8370298125305344E-2</v>
      </c>
      <c r="M188" s="32">
        <f t="shared" si="42"/>
        <v>0.81383753819727067</v>
      </c>
      <c r="N188" s="32">
        <f t="shared" si="42"/>
        <v>0.46768439122443495</v>
      </c>
      <c r="O188" s="32">
        <f t="shared" si="37"/>
        <v>3.9986770997532903</v>
      </c>
      <c r="P188" s="32">
        <f t="shared" si="38"/>
        <v>0.98199040913393365</v>
      </c>
      <c r="Q188" s="29">
        <f t="shared" si="30"/>
        <v>1</v>
      </c>
      <c r="R188" s="29">
        <f t="shared" si="31"/>
        <v>-1.800959086606635E-2</v>
      </c>
      <c r="S188" s="30">
        <f t="shared" si="32"/>
        <v>3.2434536316310048E-4</v>
      </c>
      <c r="U188">
        <f t="shared" si="39"/>
        <v>-6.3700807174645469E-4</v>
      </c>
      <c r="V188">
        <f t="shared" si="33"/>
        <v>-3.8220484304787286E-4</v>
      </c>
      <c r="W188">
        <f t="shared" si="34"/>
        <v>-1.7199217937154278E-4</v>
      </c>
      <c r="X188">
        <f t="shared" si="35"/>
        <v>-3.2487411659069186E-4</v>
      </c>
      <c r="Y188">
        <f t="shared" si="36"/>
        <v>-1.2740161434929094E-5</v>
      </c>
    </row>
    <row r="189" spans="1:25" ht="14.25" customHeight="1" thickBot="1">
      <c r="A189" s="40"/>
      <c r="B189" s="31">
        <v>85</v>
      </c>
      <c r="C189" s="32">
        <v>1</v>
      </c>
      <c r="D189" s="33">
        <v>5.4</v>
      </c>
      <c r="E189" s="32">
        <v>3</v>
      </c>
      <c r="F189" s="32">
        <v>4.5</v>
      </c>
      <c r="G189" s="32">
        <v>0.2</v>
      </c>
      <c r="H189" s="34">
        <v>1</v>
      </c>
      <c r="J189" s="31">
        <f t="shared" si="41"/>
        <v>0.33848565692935045</v>
      </c>
      <c r="K189" s="32">
        <f t="shared" si="40"/>
        <v>-5.2660024237206823E-2</v>
      </c>
      <c r="L189" s="32">
        <f t="shared" si="40"/>
        <v>-9.8198305945933803E-2</v>
      </c>
      <c r="M189" s="32">
        <f t="shared" si="42"/>
        <v>0.81416241231386133</v>
      </c>
      <c r="N189" s="32">
        <f t="shared" si="42"/>
        <v>0.46769713138586988</v>
      </c>
      <c r="O189" s="32">
        <f t="shared" si="37"/>
        <v>3.5167968899001818</v>
      </c>
      <c r="P189" s="32">
        <f t="shared" si="38"/>
        <v>0.97116193163912456</v>
      </c>
      <c r="Q189" s="29">
        <f t="shared" si="30"/>
        <v>1</v>
      </c>
      <c r="R189" s="29">
        <f t="shared" si="31"/>
        <v>-2.8838068360875435E-2</v>
      </c>
      <c r="S189" s="30">
        <f t="shared" si="32"/>
        <v>8.3163418678652476E-4</v>
      </c>
      <c r="U189">
        <f t="shared" si="39"/>
        <v>-1.6153029265134678E-3</v>
      </c>
      <c r="V189">
        <f t="shared" si="33"/>
        <v>-8.7226358031727272E-4</v>
      </c>
      <c r="W189">
        <f t="shared" si="34"/>
        <v>-4.8459087795404038E-4</v>
      </c>
      <c r="X189">
        <f t="shared" si="35"/>
        <v>-7.2688631693106054E-4</v>
      </c>
      <c r="Y189">
        <f t="shared" si="36"/>
        <v>-3.2306058530269361E-5</v>
      </c>
    </row>
    <row r="190" spans="1:25" ht="14.25" customHeight="1" thickBot="1">
      <c r="A190" s="40"/>
      <c r="B190" s="31">
        <v>86</v>
      </c>
      <c r="C190" s="32">
        <v>1</v>
      </c>
      <c r="D190" s="33">
        <v>6</v>
      </c>
      <c r="E190" s="32">
        <v>3.4</v>
      </c>
      <c r="F190" s="32">
        <v>4.5</v>
      </c>
      <c r="G190" s="32">
        <v>0.2</v>
      </c>
      <c r="H190" s="34">
        <v>1</v>
      </c>
      <c r="J190" s="31">
        <f t="shared" si="41"/>
        <v>0.33864718722200182</v>
      </c>
      <c r="K190" s="32">
        <f t="shared" si="40"/>
        <v>-5.1787760656889552E-2</v>
      </c>
      <c r="L190" s="32">
        <f t="shared" si="40"/>
        <v>-9.7713715067979767E-2</v>
      </c>
      <c r="M190" s="32">
        <f t="shared" si="42"/>
        <v>0.8148892986307924</v>
      </c>
      <c r="N190" s="32">
        <f t="shared" si="42"/>
        <v>0.46772943744440015</v>
      </c>
      <c r="O190" s="32">
        <f t="shared" si="37"/>
        <v>3.4562417233769787</v>
      </c>
      <c r="P190" s="32">
        <f t="shared" si="38"/>
        <v>0.96941673798823647</v>
      </c>
      <c r="Q190" s="29">
        <f t="shared" si="30"/>
        <v>1</v>
      </c>
      <c r="R190" s="29">
        <f t="shared" si="31"/>
        <v>-3.0583262011763535E-2</v>
      </c>
      <c r="S190" s="30">
        <f t="shared" si="32"/>
        <v>9.353359152801785E-4</v>
      </c>
      <c r="U190">
        <f t="shared" si="39"/>
        <v>-1.8134605838283043E-3</v>
      </c>
      <c r="V190">
        <f t="shared" si="33"/>
        <v>-1.0880763502969827E-3</v>
      </c>
      <c r="W190">
        <f t="shared" si="34"/>
        <v>-6.1657659850162356E-4</v>
      </c>
      <c r="X190">
        <f t="shared" si="35"/>
        <v>-8.1605726272273704E-4</v>
      </c>
      <c r="Y190">
        <f t="shared" si="36"/>
        <v>-3.6269211676566095E-5</v>
      </c>
    </row>
    <row r="191" spans="1:25" ht="14.25" customHeight="1" thickBot="1">
      <c r="A191" s="40"/>
      <c r="B191" s="31">
        <v>87</v>
      </c>
      <c r="C191" s="32">
        <v>1</v>
      </c>
      <c r="D191" s="33">
        <v>6.7</v>
      </c>
      <c r="E191" s="32">
        <v>3.1</v>
      </c>
      <c r="F191" s="32">
        <v>4.7</v>
      </c>
      <c r="G191" s="32">
        <v>0.2</v>
      </c>
      <c r="H191" s="34">
        <v>1</v>
      </c>
      <c r="J191" s="31">
        <f t="shared" si="41"/>
        <v>0.33882853328038465</v>
      </c>
      <c r="K191" s="32">
        <f t="shared" si="40"/>
        <v>-5.0699684306592566E-2</v>
      </c>
      <c r="L191" s="32">
        <f t="shared" si="40"/>
        <v>-9.709713846947815E-2</v>
      </c>
      <c r="M191" s="32">
        <f t="shared" si="42"/>
        <v>0.81570535589351512</v>
      </c>
      <c r="N191" s="32">
        <f t="shared" si="42"/>
        <v>0.4677657066560767</v>
      </c>
      <c r="O191" s="32">
        <f t="shared" si="37"/>
        <v>3.6255078332015689</v>
      </c>
      <c r="P191" s="32">
        <f t="shared" si="38"/>
        <v>0.97405547954940286</v>
      </c>
      <c r="Q191" s="29">
        <f t="shared" si="30"/>
        <v>1</v>
      </c>
      <c r="R191" s="29">
        <f t="shared" si="31"/>
        <v>-2.5944520450597142E-2</v>
      </c>
      <c r="S191" s="30">
        <f t="shared" si="32"/>
        <v>6.731181414114533E-4</v>
      </c>
      <c r="U191">
        <f t="shared" si="39"/>
        <v>-1.3113088280518718E-3</v>
      </c>
      <c r="V191">
        <f t="shared" si="33"/>
        <v>-8.7857691479475422E-4</v>
      </c>
      <c r="W191">
        <f t="shared" si="34"/>
        <v>-4.0650573669608032E-4</v>
      </c>
      <c r="X191">
        <f t="shared" si="35"/>
        <v>-6.1631514918437979E-4</v>
      </c>
      <c r="Y191">
        <f t="shared" si="36"/>
        <v>-2.622617656103744E-5</v>
      </c>
    </row>
    <row r="192" spans="1:25" ht="14.25" customHeight="1" thickBot="1">
      <c r="A192" s="40"/>
      <c r="B192" s="31">
        <v>88</v>
      </c>
      <c r="C192" s="32">
        <v>1</v>
      </c>
      <c r="D192" s="33">
        <v>6.3</v>
      </c>
      <c r="E192" s="32">
        <v>2.2999999999999998</v>
      </c>
      <c r="F192" s="32">
        <v>4.4000000000000004</v>
      </c>
      <c r="G192" s="32">
        <v>0.2</v>
      </c>
      <c r="H192" s="34">
        <v>1</v>
      </c>
      <c r="J192" s="31">
        <f t="shared" si="41"/>
        <v>0.33895966416318984</v>
      </c>
      <c r="K192" s="32">
        <f t="shared" si="40"/>
        <v>-4.9821107391797813E-2</v>
      </c>
      <c r="L192" s="32">
        <f t="shared" si="40"/>
        <v>-9.669063273278207E-2</v>
      </c>
      <c r="M192" s="32">
        <f t="shared" si="42"/>
        <v>0.81632167104269948</v>
      </c>
      <c r="N192" s="32">
        <f t="shared" si="42"/>
        <v>0.46779193283263776</v>
      </c>
      <c r="O192" s="32">
        <f t="shared" si="37"/>
        <v>3.4880719714638704</v>
      </c>
      <c r="P192" s="32">
        <f t="shared" si="38"/>
        <v>0.97034646862405871</v>
      </c>
      <c r="Q192" s="29">
        <f t="shared" si="30"/>
        <v>1</v>
      </c>
      <c r="R192" s="29">
        <f t="shared" si="31"/>
        <v>-2.9653531375941289E-2</v>
      </c>
      <c r="S192" s="30">
        <f t="shared" si="32"/>
        <v>8.7933192306393444E-4</v>
      </c>
      <c r="U192">
        <f t="shared" si="39"/>
        <v>-1.7065132525869826E-3</v>
      </c>
      <c r="V192">
        <f t="shared" si="33"/>
        <v>-1.0751033491297991E-3</v>
      </c>
      <c r="W192">
        <f t="shared" si="34"/>
        <v>-3.9249804809500597E-4</v>
      </c>
      <c r="X192">
        <f t="shared" si="35"/>
        <v>-7.5086583113827244E-4</v>
      </c>
      <c r="Y192">
        <f t="shared" si="36"/>
        <v>-3.4130265051739657E-5</v>
      </c>
    </row>
    <row r="193" spans="1:25" ht="14.25" customHeight="1" thickBot="1">
      <c r="A193" s="40"/>
      <c r="B193" s="31">
        <v>89</v>
      </c>
      <c r="C193" s="32">
        <v>1</v>
      </c>
      <c r="D193" s="33">
        <v>5.6</v>
      </c>
      <c r="E193" s="32">
        <v>3</v>
      </c>
      <c r="F193" s="32">
        <v>4.0999999999999996</v>
      </c>
      <c r="G193" s="32">
        <v>0.2</v>
      </c>
      <c r="H193" s="34">
        <v>1</v>
      </c>
      <c r="J193" s="31">
        <f t="shared" si="41"/>
        <v>0.33913031548844852</v>
      </c>
      <c r="K193" s="32">
        <f t="shared" si="40"/>
        <v>-4.8746004042668011E-2</v>
      </c>
      <c r="L193" s="32">
        <f t="shared" si="40"/>
        <v>-9.6298134684687064E-2</v>
      </c>
      <c r="M193" s="32">
        <f t="shared" si="42"/>
        <v>0.81707253687383774</v>
      </c>
      <c r="N193" s="32">
        <f t="shared" si="42"/>
        <v>0.46782606309768948</v>
      </c>
      <c r="O193" s="32">
        <f t="shared" si="37"/>
        <v>3.2208209025977186</v>
      </c>
      <c r="P193" s="32">
        <f t="shared" si="38"/>
        <v>0.96161033034513488</v>
      </c>
      <c r="Q193" s="29">
        <f t="shared" si="30"/>
        <v>1</v>
      </c>
      <c r="R193" s="29">
        <f t="shared" si="31"/>
        <v>-3.8389669654865122E-2</v>
      </c>
      <c r="S193" s="30">
        <f t="shared" si="32"/>
        <v>1.4737667362096721E-3</v>
      </c>
      <c r="U193">
        <f t="shared" si="39"/>
        <v>-2.8343786361165078E-3</v>
      </c>
      <c r="V193">
        <f t="shared" si="33"/>
        <v>-1.5872520362252443E-3</v>
      </c>
      <c r="W193">
        <f t="shared" si="34"/>
        <v>-8.5031359083495225E-4</v>
      </c>
      <c r="X193">
        <f t="shared" si="35"/>
        <v>-1.162095240807768E-3</v>
      </c>
      <c r="Y193">
        <f t="shared" si="36"/>
        <v>-5.6687572722330154E-5</v>
      </c>
    </row>
    <row r="194" spans="1:25" ht="14.25" customHeight="1" thickBot="1">
      <c r="A194" s="40"/>
      <c r="B194" s="31">
        <v>90</v>
      </c>
      <c r="C194" s="32">
        <v>1</v>
      </c>
      <c r="D194" s="33">
        <v>5.5</v>
      </c>
      <c r="E194" s="32">
        <v>2.5</v>
      </c>
      <c r="F194" s="32">
        <v>4</v>
      </c>
      <c r="G194" s="32">
        <v>0.2</v>
      </c>
      <c r="H194" s="34">
        <v>1</v>
      </c>
      <c r="J194" s="31">
        <f t="shared" si="41"/>
        <v>0.33941375335206014</v>
      </c>
      <c r="K194" s="32">
        <f t="shared" si="40"/>
        <v>-4.7158752006442768E-2</v>
      </c>
      <c r="L194" s="32">
        <f t="shared" si="40"/>
        <v>-9.5447821093852109E-2</v>
      </c>
      <c r="M194" s="32">
        <f t="shared" si="42"/>
        <v>0.81823463211464553</v>
      </c>
      <c r="N194" s="32">
        <f t="shared" si="42"/>
        <v>0.4678827506704118</v>
      </c>
      <c r="O194" s="32">
        <f t="shared" si="37"/>
        <v>3.2079361431746594</v>
      </c>
      <c r="P194" s="32">
        <f t="shared" si="38"/>
        <v>0.96113183849274186</v>
      </c>
      <c r="Q194" s="29">
        <f t="shared" si="30"/>
        <v>1</v>
      </c>
      <c r="R194" s="29">
        <f t="shared" si="31"/>
        <v>-3.8868161507258137E-2</v>
      </c>
      <c r="S194" s="30">
        <f t="shared" si="32"/>
        <v>1.510733978954303E-3</v>
      </c>
      <c r="U194">
        <f t="shared" si="39"/>
        <v>-2.9040290533316089E-3</v>
      </c>
      <c r="V194">
        <f t="shared" si="33"/>
        <v>-1.5972159793323851E-3</v>
      </c>
      <c r="W194">
        <f t="shared" si="34"/>
        <v>-7.2600726333290223E-4</v>
      </c>
      <c r="X194">
        <f t="shared" si="35"/>
        <v>-1.1616116213326436E-3</v>
      </c>
      <c r="Y194">
        <f t="shared" si="36"/>
        <v>-5.8080581066632188E-5</v>
      </c>
    </row>
    <row r="195" spans="1:25" ht="14.25" customHeight="1" thickBot="1">
      <c r="A195" s="40"/>
      <c r="B195" s="31">
        <v>91</v>
      </c>
      <c r="C195" s="32">
        <v>1</v>
      </c>
      <c r="D195" s="33">
        <v>5.5</v>
      </c>
      <c r="E195" s="32">
        <v>2.6</v>
      </c>
      <c r="F195" s="32">
        <v>4.4000000000000004</v>
      </c>
      <c r="G195" s="32">
        <v>0.2</v>
      </c>
      <c r="H195" s="34">
        <v>1</v>
      </c>
      <c r="J195" s="31">
        <f t="shared" si="41"/>
        <v>0.33970415625739331</v>
      </c>
      <c r="K195" s="32">
        <f t="shared" si="40"/>
        <v>-4.5561536027110383E-2</v>
      </c>
      <c r="L195" s="32">
        <f t="shared" si="40"/>
        <v>-9.4721813830519211E-2</v>
      </c>
      <c r="M195" s="32">
        <f t="shared" si="42"/>
        <v>0.81939624373597819</v>
      </c>
      <c r="N195" s="32">
        <f t="shared" si="42"/>
        <v>0.46794083125147845</v>
      </c>
      <c r="O195" s="32">
        <f t="shared" si="37"/>
        <v>3.5417706308375365</v>
      </c>
      <c r="P195" s="32">
        <f t="shared" si="38"/>
        <v>0.97185318736169635</v>
      </c>
      <c r="Q195" s="29">
        <f t="shared" si="30"/>
        <v>1</v>
      </c>
      <c r="R195" s="29">
        <f t="shared" si="31"/>
        <v>-2.8146812638303653E-2</v>
      </c>
      <c r="S195" s="30">
        <f t="shared" si="32"/>
        <v>7.9224306169577022E-4</v>
      </c>
      <c r="U195">
        <f t="shared" si="39"/>
        <v>-1.5398878893484466E-3</v>
      </c>
      <c r="V195">
        <f t="shared" si="33"/>
        <v>-8.4693833914164574E-4</v>
      </c>
      <c r="W195">
        <f t="shared" si="34"/>
        <v>-4.0037085123059615E-4</v>
      </c>
      <c r="X195">
        <f t="shared" si="35"/>
        <v>-6.7755067131331664E-4</v>
      </c>
      <c r="Y195">
        <f t="shared" si="36"/>
        <v>-3.0797757786968934E-5</v>
      </c>
    </row>
    <row r="196" spans="1:25" ht="14.25" customHeight="1" thickBot="1">
      <c r="A196" s="40"/>
      <c r="B196" s="31">
        <v>92</v>
      </c>
      <c r="C196" s="32">
        <v>1</v>
      </c>
      <c r="D196" s="33">
        <v>6.1</v>
      </c>
      <c r="E196" s="32">
        <v>3</v>
      </c>
      <c r="F196" s="32">
        <v>4.5999999999999996</v>
      </c>
      <c r="G196" s="32">
        <v>0.2</v>
      </c>
      <c r="H196" s="34">
        <v>1</v>
      </c>
      <c r="J196" s="31">
        <f t="shared" si="41"/>
        <v>0.33985814504632816</v>
      </c>
      <c r="K196" s="32">
        <f t="shared" si="40"/>
        <v>-4.4714597687968739E-2</v>
      </c>
      <c r="L196" s="32">
        <f t="shared" si="40"/>
        <v>-9.4321442979288614E-2</v>
      </c>
      <c r="M196" s="32">
        <f t="shared" si="42"/>
        <v>0.82007379440729156</v>
      </c>
      <c r="N196" s="32">
        <f t="shared" si="42"/>
        <v>0.46797162900926542</v>
      </c>
      <c r="O196" s="32">
        <f t="shared" si="37"/>
        <v>3.6500685502872465</v>
      </c>
      <c r="P196" s="32">
        <f t="shared" si="38"/>
        <v>0.97466898929027579</v>
      </c>
      <c r="Q196" s="29">
        <f t="shared" si="30"/>
        <v>1</v>
      </c>
      <c r="R196" s="29">
        <f t="shared" si="31"/>
        <v>-2.5331010709724211E-2</v>
      </c>
      <c r="S196" s="30">
        <f t="shared" si="32"/>
        <v>6.4166010357616268E-4</v>
      </c>
      <c r="U196">
        <f t="shared" si="39"/>
        <v>-1.2508124092409443E-3</v>
      </c>
      <c r="V196">
        <f t="shared" si="33"/>
        <v>-7.6299556963697597E-4</v>
      </c>
      <c r="W196">
        <f t="shared" si="34"/>
        <v>-3.7524372277228325E-4</v>
      </c>
      <c r="X196">
        <f t="shared" si="35"/>
        <v>-5.7537370825083429E-4</v>
      </c>
      <c r="Y196">
        <f t="shared" si="36"/>
        <v>-2.5016248184818887E-5</v>
      </c>
    </row>
    <row r="197" spans="1:25" ht="14.25" customHeight="1" thickBot="1">
      <c r="A197" s="40"/>
      <c r="B197" s="31">
        <v>93</v>
      </c>
      <c r="C197" s="32">
        <v>1</v>
      </c>
      <c r="D197" s="33">
        <v>5.8</v>
      </c>
      <c r="E197" s="32">
        <v>2.6</v>
      </c>
      <c r="F197" s="32">
        <v>4</v>
      </c>
      <c r="G197" s="32">
        <v>0.2</v>
      </c>
      <c r="H197" s="34">
        <v>1</v>
      </c>
      <c r="J197" s="31">
        <f t="shared" si="41"/>
        <v>0.33998322628725225</v>
      </c>
      <c r="K197" s="32">
        <f t="shared" si="40"/>
        <v>-4.395160211833176E-2</v>
      </c>
      <c r="L197" s="32">
        <f t="shared" si="40"/>
        <v>-9.394619925651633E-2</v>
      </c>
      <c r="M197" s="32">
        <f t="shared" si="42"/>
        <v>0.82064916811554234</v>
      </c>
      <c r="N197" s="32">
        <f t="shared" si="42"/>
        <v>0.46799664525745022</v>
      </c>
      <c r="O197" s="32">
        <f t="shared" si="37"/>
        <v>3.2169998174476451</v>
      </c>
      <c r="P197" s="32">
        <f t="shared" si="38"/>
        <v>0.96146902246237842</v>
      </c>
      <c r="Q197" s="29">
        <f t="shared" si="30"/>
        <v>1</v>
      </c>
      <c r="R197" s="29">
        <f t="shared" si="31"/>
        <v>-3.853097753762158E-2</v>
      </c>
      <c r="S197" s="30">
        <f t="shared" si="32"/>
        <v>1.4846362300046988E-3</v>
      </c>
      <c r="U197">
        <f t="shared" si="39"/>
        <v>-2.8548634895496972E-3</v>
      </c>
      <c r="V197">
        <f t="shared" si="33"/>
        <v>-1.6558208239388244E-3</v>
      </c>
      <c r="W197">
        <f t="shared" si="34"/>
        <v>-7.4226450728292136E-4</v>
      </c>
      <c r="X197">
        <f t="shared" si="35"/>
        <v>-1.1419453958198789E-3</v>
      </c>
      <c r="Y197">
        <f t="shared" si="36"/>
        <v>-5.7097269790993947E-5</v>
      </c>
    </row>
    <row r="198" spans="1:25" ht="14.25" customHeight="1" thickBot="1">
      <c r="A198" s="40"/>
      <c r="B198" s="31">
        <v>94</v>
      </c>
      <c r="C198" s="32">
        <v>1</v>
      </c>
      <c r="D198" s="33">
        <v>5</v>
      </c>
      <c r="E198" s="32">
        <v>2.2999999999999998</v>
      </c>
      <c r="F198" s="32">
        <v>3.3</v>
      </c>
      <c r="G198" s="32">
        <v>0.2</v>
      </c>
      <c r="H198" s="34">
        <v>1</v>
      </c>
      <c r="J198" s="31">
        <f t="shared" si="41"/>
        <v>0.34026871263620723</v>
      </c>
      <c r="K198" s="32">
        <f t="shared" si="40"/>
        <v>-4.2295781294392938E-2</v>
      </c>
      <c r="L198" s="32">
        <f t="shared" si="40"/>
        <v>-9.3203934749233414E-2</v>
      </c>
      <c r="M198" s="32">
        <f t="shared" si="42"/>
        <v>0.82179111351136225</v>
      </c>
      <c r="N198" s="32">
        <f t="shared" si="42"/>
        <v>0.46805374252724119</v>
      </c>
      <c r="O198" s="32">
        <f t="shared" si="37"/>
        <v>2.7199421793339491</v>
      </c>
      <c r="P198" s="32">
        <f t="shared" si="38"/>
        <v>0.93819318098965421</v>
      </c>
      <c r="Q198" s="29">
        <f t="shared" ref="Q198:Q261" si="43">IF(P198&gt;=0.5,1,0)</f>
        <v>1</v>
      </c>
      <c r="R198" s="29">
        <f t="shared" ref="R198:R261" si="44">P198-H198</f>
        <v>-6.1806819010345793E-2</v>
      </c>
      <c r="S198" s="30">
        <f t="shared" ref="S198:S261" si="45">R198^2</f>
        <v>3.820082876177642E-3</v>
      </c>
      <c r="U198">
        <f t="shared" si="39"/>
        <v>-7.1679514104904182E-3</v>
      </c>
      <c r="V198">
        <f t="shared" ref="V198:V261" si="46">L$2*U198*D198</f>
        <v>-3.5839757052452095E-3</v>
      </c>
      <c r="W198">
        <f t="shared" ref="W198:W261" si="47">L$2*U198*E198</f>
        <v>-1.6486288244127963E-3</v>
      </c>
      <c r="X198">
        <f t="shared" ref="X198:X261" si="48">L$2*U198*F198</f>
        <v>-2.3654239654618383E-3</v>
      </c>
      <c r="Y198">
        <f t="shared" ref="Y198:Y261" si="49">L$2*U198*G198</f>
        <v>-1.433590282098084E-4</v>
      </c>
    </row>
    <row r="199" spans="1:25" ht="14.25" customHeight="1" thickBot="1">
      <c r="A199" s="40"/>
      <c r="B199" s="31">
        <v>95</v>
      </c>
      <c r="C199" s="32">
        <v>1</v>
      </c>
      <c r="D199" s="33">
        <v>5.6</v>
      </c>
      <c r="E199" s="32">
        <v>2.7</v>
      </c>
      <c r="F199" s="32">
        <v>4.2</v>
      </c>
      <c r="G199" s="32">
        <v>0.2</v>
      </c>
      <c r="H199" s="34">
        <v>1</v>
      </c>
      <c r="J199" s="31">
        <f t="shared" si="41"/>
        <v>0.34098550777725628</v>
      </c>
      <c r="K199" s="32">
        <f t="shared" si="40"/>
        <v>-3.8711805589147726E-2</v>
      </c>
      <c r="L199" s="32">
        <f t="shared" si="40"/>
        <v>-9.1555305924820612E-2</v>
      </c>
      <c r="M199" s="32">
        <f t="shared" si="42"/>
        <v>0.82415653747682405</v>
      </c>
      <c r="N199" s="32">
        <f t="shared" si="42"/>
        <v>0.46819710155545102</v>
      </c>
      <c r="O199" s="32">
        <f t="shared" ref="O199:O262" si="50">J199+(D199*K199)+(E199*L199)+(F199*M199)+(G199*N199)</f>
        <v>3.432096948194765</v>
      </c>
      <c r="P199" s="32">
        <f t="shared" ref="P199:P262" si="51">1/(1+EXP(-O199))</f>
        <v>0.96869272471218204</v>
      </c>
      <c r="Q199" s="29">
        <f t="shared" si="43"/>
        <v>1</v>
      </c>
      <c r="R199" s="29">
        <f t="shared" si="44"/>
        <v>-3.1307275287817959E-2</v>
      </c>
      <c r="S199" s="30">
        <f t="shared" si="45"/>
        <v>9.8014548594721712E-4</v>
      </c>
      <c r="U199">
        <f t="shared" ref="U199:U262" si="52">2*(P199-H199)*(1-P199)*P199*C199</f>
        <v>-1.898919602793111E-3</v>
      </c>
      <c r="V199">
        <f t="shared" si="46"/>
        <v>-1.0633949775641421E-3</v>
      </c>
      <c r="W199">
        <f t="shared" si="47"/>
        <v>-5.1270829275414011E-4</v>
      </c>
      <c r="X199">
        <f t="shared" si="48"/>
        <v>-7.975462331731068E-4</v>
      </c>
      <c r="Y199">
        <f t="shared" si="49"/>
        <v>-3.797839205586223E-5</v>
      </c>
    </row>
    <row r="200" spans="1:25" ht="14.25" customHeight="1" thickBot="1">
      <c r="A200" s="40"/>
      <c r="B200" s="31">
        <v>96</v>
      </c>
      <c r="C200" s="32">
        <v>1</v>
      </c>
      <c r="D200" s="33">
        <v>5.7</v>
      </c>
      <c r="E200" s="32">
        <v>3</v>
      </c>
      <c r="F200" s="32">
        <v>4.2</v>
      </c>
      <c r="G200" s="32">
        <v>0.2</v>
      </c>
      <c r="H200" s="34">
        <v>1</v>
      </c>
      <c r="J200" s="31">
        <f t="shared" si="41"/>
        <v>0.34117539973753558</v>
      </c>
      <c r="K200" s="32">
        <f t="shared" si="40"/>
        <v>-3.7648410611583583E-2</v>
      </c>
      <c r="L200" s="32">
        <f t="shared" si="40"/>
        <v>-9.1042597632066471E-2</v>
      </c>
      <c r="M200" s="32">
        <f t="shared" si="42"/>
        <v>0.82495408370999712</v>
      </c>
      <c r="N200" s="32">
        <f t="shared" si="42"/>
        <v>0.4682350799475069</v>
      </c>
      <c r="O200" s="32">
        <f t="shared" si="50"/>
        <v>3.4119058339267996</v>
      </c>
      <c r="P200" s="32">
        <f t="shared" si="51"/>
        <v>0.96807455718595858</v>
      </c>
      <c r="Q200" s="29">
        <f t="shared" si="43"/>
        <v>1</v>
      </c>
      <c r="R200" s="29">
        <f t="shared" si="44"/>
        <v>-3.1925442814041416E-2</v>
      </c>
      <c r="S200" s="30">
        <f t="shared" si="45"/>
        <v>1.0192338988726287E-3</v>
      </c>
      <c r="U200">
        <f t="shared" si="52"/>
        <v>-1.9733888106400763E-3</v>
      </c>
      <c r="V200">
        <f t="shared" si="46"/>
        <v>-1.1248316220648436E-3</v>
      </c>
      <c r="W200">
        <f t="shared" si="47"/>
        <v>-5.9201664319202298E-4</v>
      </c>
      <c r="X200">
        <f t="shared" si="48"/>
        <v>-8.2882330046883212E-4</v>
      </c>
      <c r="Y200">
        <f t="shared" si="49"/>
        <v>-3.9467776212801534E-5</v>
      </c>
    </row>
    <row r="201" spans="1:25" ht="14.25" customHeight="1" thickBot="1">
      <c r="A201" s="40"/>
      <c r="B201" s="31">
        <v>97</v>
      </c>
      <c r="C201" s="32">
        <v>1</v>
      </c>
      <c r="D201" s="33">
        <v>5.7</v>
      </c>
      <c r="E201" s="32">
        <v>2.9</v>
      </c>
      <c r="F201" s="32">
        <v>4.2</v>
      </c>
      <c r="G201" s="32">
        <v>0.2</v>
      </c>
      <c r="H201" s="34">
        <v>1</v>
      </c>
      <c r="J201" s="31">
        <f t="shared" si="41"/>
        <v>0.34137273861859957</v>
      </c>
      <c r="K201" s="32">
        <f t="shared" si="40"/>
        <v>-3.6523578989518739E-2</v>
      </c>
      <c r="L201" s="32">
        <f t="shared" si="40"/>
        <v>-9.0450580988874443E-2</v>
      </c>
      <c r="M201" s="32">
        <f t="shared" si="42"/>
        <v>0.82578290701046597</v>
      </c>
      <c r="N201" s="32">
        <f t="shared" si="42"/>
        <v>0.46827454772371968</v>
      </c>
      <c r="O201" s="32">
        <f t="shared" si="50"/>
        <v>3.4328247724993077</v>
      </c>
      <c r="P201" s="32">
        <f t="shared" si="51"/>
        <v>0.96871479000632033</v>
      </c>
      <c r="Q201" s="29">
        <f t="shared" si="43"/>
        <v>1</v>
      </c>
      <c r="R201" s="29">
        <f t="shared" si="44"/>
        <v>-3.1285209993679675E-2</v>
      </c>
      <c r="S201" s="30">
        <f t="shared" si="45"/>
        <v>9.7876436434863462E-4</v>
      </c>
      <c r="U201">
        <f t="shared" si="52"/>
        <v>-1.8962870313513143E-3</v>
      </c>
      <c r="V201">
        <f t="shared" si="46"/>
        <v>-1.0808836078702493E-3</v>
      </c>
      <c r="W201">
        <f t="shared" si="47"/>
        <v>-5.4992323909188118E-4</v>
      </c>
      <c r="X201">
        <f t="shared" si="48"/>
        <v>-7.9644055316755217E-4</v>
      </c>
      <c r="Y201">
        <f t="shared" si="49"/>
        <v>-3.7925740627026295E-5</v>
      </c>
    </row>
    <row r="202" spans="1:25" ht="14.25" customHeight="1" thickBot="1">
      <c r="A202" s="40"/>
      <c r="B202" s="31">
        <v>98</v>
      </c>
      <c r="C202" s="32">
        <v>1</v>
      </c>
      <c r="D202" s="33">
        <v>6.2</v>
      </c>
      <c r="E202" s="32">
        <v>2.9</v>
      </c>
      <c r="F202" s="32">
        <v>4.3</v>
      </c>
      <c r="G202" s="32">
        <v>0.2</v>
      </c>
      <c r="H202" s="34">
        <v>1</v>
      </c>
      <c r="J202" s="31">
        <f t="shared" si="41"/>
        <v>0.34156236732173473</v>
      </c>
      <c r="K202" s="32">
        <f t="shared" si="40"/>
        <v>-3.5442695381648487E-2</v>
      </c>
      <c r="L202" s="32">
        <f t="shared" si="40"/>
        <v>-8.9900657749782564E-2</v>
      </c>
      <c r="M202" s="32">
        <f t="shared" si="42"/>
        <v>0.82657934756363349</v>
      </c>
      <c r="N202" s="32">
        <f t="shared" si="42"/>
        <v>0.46831247346434673</v>
      </c>
      <c r="O202" s="32">
        <f t="shared" si="50"/>
        <v>3.5090594376976383</v>
      </c>
      <c r="P202" s="32">
        <f t="shared" si="51"/>
        <v>0.97094444139751346</v>
      </c>
      <c r="Q202" s="29">
        <f t="shared" si="43"/>
        <v>1</v>
      </c>
      <c r="R202" s="29">
        <f t="shared" si="44"/>
        <v>-2.9055558602486542E-2</v>
      </c>
      <c r="S202" s="30">
        <f t="shared" si="45"/>
        <v>8.4422548570252972E-4</v>
      </c>
      <c r="U202">
        <f t="shared" si="52"/>
        <v>-1.6393920852579744E-3</v>
      </c>
      <c r="V202">
        <f t="shared" si="46"/>
        <v>-1.0164230928599441E-3</v>
      </c>
      <c r="W202">
        <f t="shared" si="47"/>
        <v>-4.7542370472481257E-4</v>
      </c>
      <c r="X202">
        <f t="shared" si="48"/>
        <v>-7.04938596660929E-4</v>
      </c>
      <c r="Y202">
        <f t="shared" si="49"/>
        <v>-3.2787841705159493E-5</v>
      </c>
    </row>
    <row r="203" spans="1:25" ht="14.25" customHeight="1" thickBot="1">
      <c r="A203" s="40"/>
      <c r="B203" s="31">
        <v>99</v>
      </c>
      <c r="C203" s="32">
        <v>1</v>
      </c>
      <c r="D203" s="33">
        <v>5.0999999999999996</v>
      </c>
      <c r="E203" s="32">
        <v>2.5</v>
      </c>
      <c r="F203" s="32">
        <v>3</v>
      </c>
      <c r="G203" s="32">
        <v>0.2</v>
      </c>
      <c r="H203" s="34">
        <v>1</v>
      </c>
      <c r="J203" s="31">
        <f t="shared" si="41"/>
        <v>0.34172630653026054</v>
      </c>
      <c r="K203" s="32">
        <f t="shared" si="40"/>
        <v>-3.4426272288788543E-2</v>
      </c>
      <c r="L203" s="32">
        <f t="shared" si="40"/>
        <v>-8.9425234045057755E-2</v>
      </c>
      <c r="M203" s="32">
        <f t="shared" si="42"/>
        <v>0.82728428616029437</v>
      </c>
      <c r="N203" s="32">
        <f t="shared" si="42"/>
        <v>0.46834526130605192</v>
      </c>
      <c r="O203" s="32">
        <f t="shared" si="50"/>
        <v>2.5181111434868879</v>
      </c>
      <c r="P203" s="32">
        <f t="shared" si="51"/>
        <v>0.92540176549323416</v>
      </c>
      <c r="Q203" s="29">
        <f t="shared" si="43"/>
        <v>1</v>
      </c>
      <c r="R203" s="29">
        <f t="shared" si="44"/>
        <v>-7.4598234506765837E-2</v>
      </c>
      <c r="S203" s="30">
        <f t="shared" si="45"/>
        <v>5.5648965915264291E-3</v>
      </c>
      <c r="U203">
        <f t="shared" si="52"/>
        <v>-1.0299530261171677E-2</v>
      </c>
      <c r="V203">
        <f t="shared" si="46"/>
        <v>-5.2527604331975555E-3</v>
      </c>
      <c r="W203">
        <f t="shared" si="47"/>
        <v>-2.5748825652929194E-3</v>
      </c>
      <c r="X203">
        <f t="shared" si="48"/>
        <v>-3.0898590783515036E-3</v>
      </c>
      <c r="Y203">
        <f t="shared" si="49"/>
        <v>-2.0599060522343357E-4</v>
      </c>
    </row>
    <row r="204" spans="1:25" ht="14.25" customHeight="1" thickBot="1">
      <c r="A204" s="41"/>
      <c r="B204" s="35">
        <v>100</v>
      </c>
      <c r="C204" s="36">
        <v>1</v>
      </c>
      <c r="D204" s="37">
        <v>5.7</v>
      </c>
      <c r="E204" s="36">
        <v>2.8</v>
      </c>
      <c r="F204" s="36">
        <v>4.0999999999999996</v>
      </c>
      <c r="G204" s="36">
        <v>0.2</v>
      </c>
      <c r="H204" s="38">
        <v>1</v>
      </c>
      <c r="J204" s="31">
        <f t="shared" si="41"/>
        <v>0.34275625955637773</v>
      </c>
      <c r="K204" s="32">
        <f t="shared" si="40"/>
        <v>-2.9173511855590986E-2</v>
      </c>
      <c r="L204" s="32">
        <f t="shared" si="40"/>
        <v>-8.6850351479764831E-2</v>
      </c>
      <c r="M204" s="32">
        <f t="shared" si="42"/>
        <v>0.83037414523864583</v>
      </c>
      <c r="N204" s="32">
        <f t="shared" si="42"/>
        <v>0.46855125191127533</v>
      </c>
      <c r="O204" s="32">
        <f t="shared" si="50"/>
        <v>3.4315305036968704</v>
      </c>
      <c r="P204" s="32">
        <f t="shared" si="51"/>
        <v>0.96867554151488855</v>
      </c>
      <c r="Q204" s="29">
        <f t="shared" si="43"/>
        <v>1</v>
      </c>
      <c r="R204" s="29">
        <f t="shared" si="44"/>
        <v>-3.132445848511145E-2</v>
      </c>
      <c r="S204" s="30">
        <f t="shared" si="45"/>
        <v>9.8122169938547076E-4</v>
      </c>
      <c r="U204">
        <f t="shared" si="52"/>
        <v>-1.9009709219967601E-3</v>
      </c>
      <c r="V204">
        <f t="shared" si="46"/>
        <v>-1.0835534255381534E-3</v>
      </c>
      <c r="W204">
        <f t="shared" si="47"/>
        <v>-5.3227185815909279E-4</v>
      </c>
      <c r="X204">
        <f t="shared" si="48"/>
        <v>-7.7939807801867165E-4</v>
      </c>
      <c r="Y204">
        <f t="shared" si="49"/>
        <v>-3.8019418439935211E-5</v>
      </c>
    </row>
    <row r="205" spans="1:25" ht="14.25" customHeight="1" thickBot="1">
      <c r="A205" s="42" t="s">
        <v>34</v>
      </c>
      <c r="B205" s="22">
        <v>1</v>
      </c>
      <c r="C205" s="23">
        <v>1</v>
      </c>
      <c r="D205" s="24">
        <v>5.0999999999999996</v>
      </c>
      <c r="E205" s="23">
        <v>3.5</v>
      </c>
      <c r="F205" s="23">
        <v>1.4</v>
      </c>
      <c r="G205" s="23">
        <v>0.2</v>
      </c>
      <c r="H205" s="25">
        <v>0</v>
      </c>
      <c r="J205" s="31">
        <f t="shared" si="41"/>
        <v>0.34294635664857742</v>
      </c>
      <c r="K205" s="32">
        <f t="shared" si="40"/>
        <v>-2.8089958430052832E-2</v>
      </c>
      <c r="L205" s="32">
        <f t="shared" si="40"/>
        <v>-8.6318079621605745E-2</v>
      </c>
      <c r="M205" s="32">
        <f t="shared" si="42"/>
        <v>0.83115354331666447</v>
      </c>
      <c r="N205" s="32">
        <f t="shared" si="42"/>
        <v>0.46858927132971528</v>
      </c>
      <c r="O205" s="32">
        <f t="shared" si="50"/>
        <v>1.1549071048889612</v>
      </c>
      <c r="P205" s="32">
        <f t="shared" si="51"/>
        <v>0.76040607796098969</v>
      </c>
      <c r="Q205" s="29">
        <f t="shared" si="43"/>
        <v>1</v>
      </c>
      <c r="R205" s="29">
        <f t="shared" si="44"/>
        <v>0.76040607796098969</v>
      </c>
      <c r="S205" s="30">
        <f t="shared" si="45"/>
        <v>0.57821740340001471</v>
      </c>
      <c r="U205">
        <f t="shared" si="52"/>
        <v>0.2770747509436442</v>
      </c>
      <c r="V205">
        <f t="shared" si="46"/>
        <v>0.14130812298125853</v>
      </c>
      <c r="W205">
        <f t="shared" si="47"/>
        <v>9.6976162830275478E-2</v>
      </c>
      <c r="X205">
        <f t="shared" si="48"/>
        <v>3.8790465132110187E-2</v>
      </c>
      <c r="Y205">
        <f t="shared" si="49"/>
        <v>5.5414950188728846E-3</v>
      </c>
    </row>
    <row r="206" spans="1:25" ht="14.25" customHeight="1" thickBot="1">
      <c r="A206" s="40"/>
      <c r="B206" s="31">
        <v>2</v>
      </c>
      <c r="C206" s="32">
        <v>1</v>
      </c>
      <c r="D206" s="33">
        <v>4.9000000000000004</v>
      </c>
      <c r="E206" s="32">
        <v>3</v>
      </c>
      <c r="F206" s="32">
        <v>1.4</v>
      </c>
      <c r="G206" s="32">
        <v>0.2</v>
      </c>
      <c r="H206" s="34">
        <v>0</v>
      </c>
      <c r="J206" s="31">
        <f t="shared" si="41"/>
        <v>0.31523888155421298</v>
      </c>
      <c r="K206" s="32">
        <f t="shared" si="40"/>
        <v>-0.16939808141131135</v>
      </c>
      <c r="L206" s="32">
        <f t="shared" si="40"/>
        <v>-0.18329424245188122</v>
      </c>
      <c r="M206" s="32">
        <f t="shared" ref="K206:N269" si="53">M205-X205</f>
        <v>0.79236307818455431</v>
      </c>
      <c r="N206" s="32">
        <f t="shared" ref="N206:N269" si="54">N205-Y205</f>
        <v>0.46304777631084237</v>
      </c>
      <c r="O206" s="32">
        <f t="shared" si="50"/>
        <v>0.13722342000368798</v>
      </c>
      <c r="P206" s="32">
        <f t="shared" si="51"/>
        <v>0.53425212380848719</v>
      </c>
      <c r="Q206" s="29">
        <f t="shared" si="43"/>
        <v>1</v>
      </c>
      <c r="R206" s="29">
        <f t="shared" si="44"/>
        <v>0.53425212380848719</v>
      </c>
      <c r="S206" s="30">
        <f t="shared" si="45"/>
        <v>0.28542533179387913</v>
      </c>
      <c r="U206">
        <f t="shared" si="52"/>
        <v>0.26587248418851417</v>
      </c>
      <c r="V206">
        <f t="shared" si="46"/>
        <v>0.13027751725237197</v>
      </c>
      <c r="W206">
        <f t="shared" si="47"/>
        <v>7.9761745256554259E-2</v>
      </c>
      <c r="X206">
        <f t="shared" si="48"/>
        <v>3.7222147786391983E-2</v>
      </c>
      <c r="Y206">
        <f t="shared" si="49"/>
        <v>5.3174496837702845E-3</v>
      </c>
    </row>
    <row r="207" spans="1:25" ht="14.25" customHeight="1" thickBot="1">
      <c r="A207" s="40"/>
      <c r="B207" s="31">
        <v>3</v>
      </c>
      <c r="C207" s="32">
        <v>1</v>
      </c>
      <c r="D207" s="33">
        <v>4.7</v>
      </c>
      <c r="E207" s="32">
        <v>3.2</v>
      </c>
      <c r="F207" s="32">
        <v>1.3</v>
      </c>
      <c r="G207" s="32">
        <v>0.2</v>
      </c>
      <c r="H207" s="34">
        <v>0</v>
      </c>
      <c r="J207" s="31">
        <f t="shared" si="41"/>
        <v>0.28865163313536157</v>
      </c>
      <c r="K207" s="32">
        <f t="shared" ref="K207:L270" si="55">K206-V206</f>
        <v>-0.29967559866368332</v>
      </c>
      <c r="L207" s="32">
        <f t="shared" si="55"/>
        <v>-0.26305598770843547</v>
      </c>
      <c r="M207" s="32">
        <f t="shared" si="53"/>
        <v>0.75514093039816232</v>
      </c>
      <c r="N207" s="32">
        <f t="shared" si="54"/>
        <v>0.45773032662707208</v>
      </c>
      <c r="O207" s="32">
        <f t="shared" si="50"/>
        <v>-0.88837356640791798</v>
      </c>
      <c r="P207" s="32">
        <f t="shared" si="51"/>
        <v>0.2914455802292979</v>
      </c>
      <c r="Q207" s="29">
        <f t="shared" si="43"/>
        <v>0</v>
      </c>
      <c r="R207" s="29">
        <f t="shared" si="44"/>
        <v>0.2914455802292979</v>
      </c>
      <c r="S207" s="30">
        <f t="shared" si="45"/>
        <v>8.4940526235192118E-2</v>
      </c>
      <c r="U207">
        <f t="shared" si="52"/>
        <v>0.12036997056318931</v>
      </c>
      <c r="V207">
        <f t="shared" si="46"/>
        <v>5.657388616469898E-2</v>
      </c>
      <c r="W207">
        <f t="shared" si="47"/>
        <v>3.8518390580220579E-2</v>
      </c>
      <c r="X207">
        <f t="shared" si="48"/>
        <v>1.564809617321461E-2</v>
      </c>
      <c r="Y207">
        <f t="shared" si="49"/>
        <v>2.4073994112637862E-3</v>
      </c>
    </row>
    <row r="208" spans="1:25" ht="14.25" customHeight="1" thickBot="1">
      <c r="A208" s="40"/>
      <c r="B208" s="31">
        <v>4</v>
      </c>
      <c r="C208" s="32">
        <v>1</v>
      </c>
      <c r="D208" s="33">
        <v>4.5999999999999996</v>
      </c>
      <c r="E208" s="32">
        <v>3.1</v>
      </c>
      <c r="F208" s="32">
        <v>1.5</v>
      </c>
      <c r="G208" s="32">
        <v>0.2</v>
      </c>
      <c r="H208" s="34">
        <v>0</v>
      </c>
      <c r="J208" s="31">
        <f t="shared" ref="J208:J271" si="56">J207-$L$2*U207</f>
        <v>0.27661463607904263</v>
      </c>
      <c r="K208" s="32">
        <f t="shared" si="55"/>
        <v>-0.35624948482838231</v>
      </c>
      <c r="L208" s="32">
        <f t="shared" si="55"/>
        <v>-0.30157437828865608</v>
      </c>
      <c r="M208" s="32">
        <f t="shared" si="53"/>
        <v>0.73949283422494771</v>
      </c>
      <c r="N208" s="32">
        <f t="shared" si="54"/>
        <v>0.4553229272158083</v>
      </c>
      <c r="O208" s="32">
        <f t="shared" si="50"/>
        <v>-1.0967097300457662</v>
      </c>
      <c r="P208" s="32">
        <f t="shared" si="51"/>
        <v>0.25035689938953554</v>
      </c>
      <c r="Q208" s="29">
        <f t="shared" si="43"/>
        <v>0</v>
      </c>
      <c r="R208" s="29">
        <f t="shared" si="44"/>
        <v>0.25035689938953554</v>
      </c>
      <c r="S208" s="30">
        <f t="shared" si="45"/>
        <v>6.2678577071942021E-2</v>
      </c>
      <c r="U208">
        <f t="shared" si="52"/>
        <v>9.3973125716125164E-2</v>
      </c>
      <c r="V208">
        <f t="shared" si="46"/>
        <v>4.3227637829417576E-2</v>
      </c>
      <c r="W208">
        <f t="shared" si="47"/>
        <v>2.9131668971998804E-2</v>
      </c>
      <c r="X208">
        <f t="shared" si="48"/>
        <v>1.4095968857418775E-2</v>
      </c>
      <c r="Y208">
        <f t="shared" si="49"/>
        <v>1.8794625143225036E-3</v>
      </c>
    </row>
    <row r="209" spans="1:25" ht="14.25" customHeight="1" thickBot="1">
      <c r="A209" s="40"/>
      <c r="B209" s="31">
        <v>5</v>
      </c>
      <c r="C209" s="32">
        <v>1</v>
      </c>
      <c r="D209" s="33">
        <v>5</v>
      </c>
      <c r="E209" s="32">
        <v>3.6</v>
      </c>
      <c r="F209" s="32">
        <v>1.4</v>
      </c>
      <c r="G209" s="32">
        <v>0.2</v>
      </c>
      <c r="H209" s="34">
        <v>0</v>
      </c>
      <c r="J209" s="31">
        <f t="shared" si="56"/>
        <v>0.2672173235074301</v>
      </c>
      <c r="K209" s="32">
        <f t="shared" si="55"/>
        <v>-0.39947712265779989</v>
      </c>
      <c r="L209" s="32">
        <f t="shared" si="55"/>
        <v>-0.33070604726065489</v>
      </c>
      <c r="M209" s="32">
        <f t="shared" si="53"/>
        <v>0.7253968653675289</v>
      </c>
      <c r="N209" s="32">
        <f t="shared" si="54"/>
        <v>0.45344346470148578</v>
      </c>
      <c r="O209" s="32">
        <f t="shared" si="50"/>
        <v>-1.8144657554650894</v>
      </c>
      <c r="P209" s="32">
        <f t="shared" si="51"/>
        <v>0.14009926447298862</v>
      </c>
      <c r="Q209" s="29">
        <f t="shared" si="43"/>
        <v>0</v>
      </c>
      <c r="R209" s="29">
        <f t="shared" si="44"/>
        <v>0.14009926447298862</v>
      </c>
      <c r="S209" s="30">
        <f t="shared" si="45"/>
        <v>1.9627803905872411E-2</v>
      </c>
      <c r="U209">
        <f t="shared" si="52"/>
        <v>3.375592603087927E-2</v>
      </c>
      <c r="V209">
        <f t="shared" si="46"/>
        <v>1.6877963015439635E-2</v>
      </c>
      <c r="W209">
        <f t="shared" si="47"/>
        <v>1.2152133371116538E-2</v>
      </c>
      <c r="X209">
        <f t="shared" si="48"/>
        <v>4.7258296443230974E-3</v>
      </c>
      <c r="Y209">
        <f t="shared" si="49"/>
        <v>6.7511852061758544E-4</v>
      </c>
    </row>
    <row r="210" spans="1:25" ht="14.25" customHeight="1" thickBot="1">
      <c r="A210" s="40"/>
      <c r="B210" s="31">
        <v>6</v>
      </c>
      <c r="C210" s="32">
        <v>1</v>
      </c>
      <c r="D210" s="33">
        <v>5.4</v>
      </c>
      <c r="E210" s="32">
        <v>3.9</v>
      </c>
      <c r="F210" s="32">
        <v>1.7</v>
      </c>
      <c r="G210" s="32">
        <v>0.2</v>
      </c>
      <c r="H210" s="34">
        <v>0</v>
      </c>
      <c r="J210" s="31">
        <f t="shared" si="56"/>
        <v>0.26384173090434215</v>
      </c>
      <c r="K210" s="32">
        <f t="shared" si="55"/>
        <v>-0.41635508567323953</v>
      </c>
      <c r="L210" s="32">
        <f t="shared" si="55"/>
        <v>-0.34285818063177143</v>
      </c>
      <c r="M210" s="32">
        <f t="shared" si="53"/>
        <v>0.72067103572320579</v>
      </c>
      <c r="N210" s="32">
        <f t="shared" si="54"/>
        <v>0.4527683461808682</v>
      </c>
      <c r="O210" s="32">
        <f t="shared" si="50"/>
        <v>-2.0059282062294366</v>
      </c>
      <c r="P210" s="32">
        <f t="shared" si="51"/>
        <v>0.11858190213120193</v>
      </c>
      <c r="Q210" s="29">
        <f t="shared" si="43"/>
        <v>0</v>
      </c>
      <c r="R210" s="29">
        <f t="shared" si="44"/>
        <v>0.11858190213120193</v>
      </c>
      <c r="S210" s="30">
        <f t="shared" si="45"/>
        <v>1.4061667513053952E-2</v>
      </c>
      <c r="U210">
        <f t="shared" si="52"/>
        <v>2.4788416464438974E-2</v>
      </c>
      <c r="V210">
        <f t="shared" si="46"/>
        <v>1.3385744890797047E-2</v>
      </c>
      <c r="W210">
        <f t="shared" si="47"/>
        <v>9.6674824211311992E-3</v>
      </c>
      <c r="X210">
        <f t="shared" si="48"/>
        <v>4.2140307989546252E-3</v>
      </c>
      <c r="Y210">
        <f t="shared" si="49"/>
        <v>4.9576832928877946E-4</v>
      </c>
    </row>
    <row r="211" spans="1:25" ht="14.25" customHeight="1" thickBot="1">
      <c r="A211" s="40"/>
      <c r="B211" s="31">
        <v>7</v>
      </c>
      <c r="C211" s="32">
        <v>1</v>
      </c>
      <c r="D211" s="33">
        <v>4.5999999999999996</v>
      </c>
      <c r="E211" s="32">
        <v>3.4</v>
      </c>
      <c r="F211" s="32">
        <v>1.4</v>
      </c>
      <c r="G211" s="32">
        <v>0.2</v>
      </c>
      <c r="H211" s="34">
        <v>0</v>
      </c>
      <c r="J211" s="31">
        <f t="shared" si="56"/>
        <v>0.26136288925789825</v>
      </c>
      <c r="K211" s="32">
        <f t="shared" si="55"/>
        <v>-0.42974083056403656</v>
      </c>
      <c r="L211" s="32">
        <f t="shared" si="55"/>
        <v>-0.35252566305290262</v>
      </c>
      <c r="M211" s="32">
        <f t="shared" si="53"/>
        <v>0.71645700492425113</v>
      </c>
      <c r="N211" s="32">
        <f t="shared" si="54"/>
        <v>0.45227257785157943</v>
      </c>
      <c r="O211" s="32">
        <f t="shared" si="50"/>
        <v>-1.8205378632522715</v>
      </c>
      <c r="P211" s="32">
        <f t="shared" si="51"/>
        <v>0.1393693461532709</v>
      </c>
      <c r="Q211" s="29">
        <f t="shared" si="43"/>
        <v>0</v>
      </c>
      <c r="R211" s="29">
        <f t="shared" si="44"/>
        <v>0.1393693461532709</v>
      </c>
      <c r="S211" s="30">
        <f t="shared" si="45"/>
        <v>1.9423814647190247E-2</v>
      </c>
      <c r="U211">
        <f t="shared" si="52"/>
        <v>3.3433460600018033E-2</v>
      </c>
      <c r="V211">
        <f t="shared" si="46"/>
        <v>1.5379391876008295E-2</v>
      </c>
      <c r="W211">
        <f t="shared" si="47"/>
        <v>1.1367376604006132E-2</v>
      </c>
      <c r="X211">
        <f t="shared" si="48"/>
        <v>4.6806844840025248E-3</v>
      </c>
      <c r="Y211">
        <f t="shared" si="49"/>
        <v>6.6866921200036073E-4</v>
      </c>
    </row>
    <row r="212" spans="1:25" ht="14.25" customHeight="1" thickBot="1">
      <c r="A212" s="40"/>
      <c r="B212" s="31">
        <v>8</v>
      </c>
      <c r="C212" s="32">
        <v>1</v>
      </c>
      <c r="D212" s="33">
        <v>5</v>
      </c>
      <c r="E212" s="32">
        <v>3.4</v>
      </c>
      <c r="F212" s="32">
        <v>1.5</v>
      </c>
      <c r="G212" s="32">
        <v>0.2</v>
      </c>
      <c r="H212" s="34">
        <v>0</v>
      </c>
      <c r="J212" s="31">
        <f t="shared" si="56"/>
        <v>0.25801954319789644</v>
      </c>
      <c r="K212" s="32">
        <f t="shared" si="55"/>
        <v>-0.44512022244004484</v>
      </c>
      <c r="L212" s="32">
        <f t="shared" si="55"/>
        <v>-0.36389303965690872</v>
      </c>
      <c r="M212" s="32">
        <f t="shared" si="53"/>
        <v>0.71177632044024863</v>
      </c>
      <c r="N212" s="32">
        <f t="shared" si="54"/>
        <v>0.45160390863957905</v>
      </c>
      <c r="O212" s="32">
        <f t="shared" si="50"/>
        <v>-2.0468326414475286</v>
      </c>
      <c r="P212" s="32">
        <f t="shared" si="51"/>
        <v>0.11437281668047916</v>
      </c>
      <c r="Q212" s="29">
        <f t="shared" si="43"/>
        <v>0</v>
      </c>
      <c r="R212" s="29">
        <f t="shared" si="44"/>
        <v>0.11437281668047916</v>
      </c>
      <c r="S212" s="30">
        <f t="shared" si="45"/>
        <v>1.3081141195426492E-2</v>
      </c>
      <c r="U212">
        <f t="shared" si="52"/>
        <v>2.3170028463021027E-2</v>
      </c>
      <c r="V212">
        <f t="shared" si="46"/>
        <v>1.1585014231510515E-2</v>
      </c>
      <c r="W212">
        <f t="shared" si="47"/>
        <v>7.8778096774271503E-3</v>
      </c>
      <c r="X212">
        <f t="shared" si="48"/>
        <v>3.4755042694531542E-3</v>
      </c>
      <c r="Y212">
        <f t="shared" si="49"/>
        <v>4.6340056926042058E-4</v>
      </c>
    </row>
    <row r="213" spans="1:25" ht="14.25" customHeight="1" thickBot="1">
      <c r="A213" s="40"/>
      <c r="B213" s="31">
        <v>9</v>
      </c>
      <c r="C213" s="32">
        <v>1</v>
      </c>
      <c r="D213" s="33">
        <v>4.4000000000000004</v>
      </c>
      <c r="E213" s="32">
        <v>2.9</v>
      </c>
      <c r="F213" s="32">
        <v>1.4</v>
      </c>
      <c r="G213" s="32">
        <v>0.2</v>
      </c>
      <c r="H213" s="34">
        <v>0</v>
      </c>
      <c r="J213" s="31">
        <f t="shared" si="56"/>
        <v>0.25570254035159434</v>
      </c>
      <c r="K213" s="32">
        <f t="shared" si="55"/>
        <v>-0.45670523667155538</v>
      </c>
      <c r="L213" s="32">
        <f t="shared" si="55"/>
        <v>-0.37177084933433585</v>
      </c>
      <c r="M213" s="32">
        <f t="shared" si="53"/>
        <v>0.70830081617079543</v>
      </c>
      <c r="N213" s="32">
        <f t="shared" si="54"/>
        <v>0.45114050807031864</v>
      </c>
      <c r="O213" s="32">
        <f t="shared" si="50"/>
        <v>-1.7500867198196461</v>
      </c>
      <c r="P213" s="32">
        <f t="shared" si="51"/>
        <v>0.14803626046186472</v>
      </c>
      <c r="Q213" s="29">
        <f t="shared" si="43"/>
        <v>0</v>
      </c>
      <c r="R213" s="29">
        <f t="shared" si="44"/>
        <v>0.14803626046186472</v>
      </c>
      <c r="S213" s="30">
        <f t="shared" si="45"/>
        <v>2.1914734411533049E-2</v>
      </c>
      <c r="U213">
        <f t="shared" si="52"/>
        <v>3.7341118160469512E-2</v>
      </c>
      <c r="V213">
        <f t="shared" si="46"/>
        <v>1.6430091990606587E-2</v>
      </c>
      <c r="W213">
        <f t="shared" si="47"/>
        <v>1.0828924266536158E-2</v>
      </c>
      <c r="X213">
        <f t="shared" si="48"/>
        <v>5.2277565424657313E-3</v>
      </c>
      <c r="Y213">
        <f t="shared" si="49"/>
        <v>7.4682236320939037E-4</v>
      </c>
    </row>
    <row r="214" spans="1:25" ht="14.25" customHeight="1" thickBot="1">
      <c r="A214" s="40"/>
      <c r="B214" s="31">
        <v>10</v>
      </c>
      <c r="C214" s="32">
        <v>1</v>
      </c>
      <c r="D214" s="33">
        <v>4.9000000000000004</v>
      </c>
      <c r="E214" s="32">
        <v>3.1</v>
      </c>
      <c r="F214" s="32">
        <v>1.5</v>
      </c>
      <c r="G214" s="32">
        <v>0.2</v>
      </c>
      <c r="H214" s="34">
        <v>0</v>
      </c>
      <c r="J214" s="31">
        <f t="shared" si="56"/>
        <v>0.25196842853554741</v>
      </c>
      <c r="K214" s="32">
        <f t="shared" si="55"/>
        <v>-0.47313532866216196</v>
      </c>
      <c r="L214" s="32">
        <f t="shared" si="55"/>
        <v>-0.382599773600872</v>
      </c>
      <c r="M214" s="32">
        <f t="shared" si="53"/>
        <v>0.70307305962832967</v>
      </c>
      <c r="N214" s="32">
        <f t="shared" si="54"/>
        <v>0.45039368570710925</v>
      </c>
      <c r="O214" s="32">
        <f t="shared" si="50"/>
        <v>-2.1077656534878333</v>
      </c>
      <c r="P214" s="32">
        <f t="shared" si="51"/>
        <v>0.10834432885864619</v>
      </c>
      <c r="Q214" s="29">
        <f t="shared" si="43"/>
        <v>0</v>
      </c>
      <c r="R214" s="29">
        <f t="shared" si="44"/>
        <v>0.10834432885864619</v>
      </c>
      <c r="S214" s="30">
        <f t="shared" si="45"/>
        <v>1.1738493595830473E-2</v>
      </c>
      <c r="U214">
        <f t="shared" si="52"/>
        <v>2.0933388770757407E-2</v>
      </c>
      <c r="V214">
        <f t="shared" si="46"/>
        <v>1.025736049767113E-2</v>
      </c>
      <c r="W214">
        <f t="shared" si="47"/>
        <v>6.4893505189347967E-3</v>
      </c>
      <c r="X214">
        <f t="shared" si="48"/>
        <v>3.1400083156136113E-3</v>
      </c>
      <c r="Y214">
        <f t="shared" si="49"/>
        <v>4.1866777541514817E-4</v>
      </c>
    </row>
    <row r="215" spans="1:25" ht="14.25" customHeight="1" thickBot="1">
      <c r="A215" s="40"/>
      <c r="B215" s="31">
        <v>11</v>
      </c>
      <c r="C215" s="32">
        <v>1</v>
      </c>
      <c r="D215" s="33">
        <v>5.4</v>
      </c>
      <c r="E215" s="32">
        <v>3.7</v>
      </c>
      <c r="F215" s="32">
        <v>1.5</v>
      </c>
      <c r="G215" s="32">
        <v>0.2</v>
      </c>
      <c r="H215" s="34">
        <v>0</v>
      </c>
      <c r="J215" s="31">
        <f t="shared" si="56"/>
        <v>0.24987508965847166</v>
      </c>
      <c r="K215" s="32">
        <f t="shared" si="55"/>
        <v>-0.48339268915983308</v>
      </c>
      <c r="L215" s="32">
        <f t="shared" si="55"/>
        <v>-0.38908912411980678</v>
      </c>
      <c r="M215" s="32">
        <f t="shared" si="53"/>
        <v>0.6999330513127161</v>
      </c>
      <c r="N215" s="32">
        <f t="shared" si="54"/>
        <v>0.44997501793169409</v>
      </c>
      <c r="O215" s="32">
        <f t="shared" si="50"/>
        <v>-2.6601806104924992</v>
      </c>
      <c r="P215" s="32">
        <f t="shared" si="51"/>
        <v>6.5364298737998233E-2</v>
      </c>
      <c r="Q215" s="29">
        <f t="shared" si="43"/>
        <v>0</v>
      </c>
      <c r="R215" s="29">
        <f t="shared" si="44"/>
        <v>6.5364298737998233E-2</v>
      </c>
      <c r="S215" s="30">
        <f t="shared" si="45"/>
        <v>4.2724915495102773E-3</v>
      </c>
      <c r="U215">
        <f t="shared" si="52"/>
        <v>7.98644627102503E-3</v>
      </c>
      <c r="V215">
        <f t="shared" si="46"/>
        <v>4.3126809863535164E-3</v>
      </c>
      <c r="W215">
        <f t="shared" si="47"/>
        <v>2.9549851202792612E-3</v>
      </c>
      <c r="X215">
        <f t="shared" si="48"/>
        <v>1.1979669406537545E-3</v>
      </c>
      <c r="Y215">
        <f t="shared" si="49"/>
        <v>1.5972892542050061E-4</v>
      </c>
    </row>
    <row r="216" spans="1:25" ht="14.25" customHeight="1" thickBot="1">
      <c r="A216" s="40"/>
      <c r="B216" s="31">
        <v>12</v>
      </c>
      <c r="C216" s="32">
        <v>1</v>
      </c>
      <c r="D216" s="33">
        <v>4.8</v>
      </c>
      <c r="E216" s="32">
        <v>3.4</v>
      </c>
      <c r="F216" s="32">
        <v>1.6</v>
      </c>
      <c r="G216" s="32">
        <v>0.2</v>
      </c>
      <c r="H216" s="34">
        <v>0</v>
      </c>
      <c r="J216" s="31">
        <f t="shared" si="56"/>
        <v>0.24907644503136916</v>
      </c>
      <c r="K216" s="32">
        <f t="shared" si="55"/>
        <v>-0.48770537014618659</v>
      </c>
      <c r="L216" s="32">
        <f t="shared" si="55"/>
        <v>-0.39204410924008604</v>
      </c>
      <c r="M216" s="32">
        <f t="shared" si="53"/>
        <v>0.69873508437206233</v>
      </c>
      <c r="N216" s="32">
        <f t="shared" si="54"/>
        <v>0.4498152890062736</v>
      </c>
      <c r="O216" s="32">
        <f t="shared" si="50"/>
        <v>-2.2169201102900646</v>
      </c>
      <c r="P216" s="32">
        <f t="shared" si="51"/>
        <v>9.8241314187113044E-2</v>
      </c>
      <c r="Q216" s="29">
        <f t="shared" si="43"/>
        <v>0</v>
      </c>
      <c r="R216" s="29">
        <f t="shared" si="44"/>
        <v>9.8241314187113044E-2</v>
      </c>
      <c r="S216" s="30">
        <f t="shared" si="45"/>
        <v>9.6513558132110579E-3</v>
      </c>
      <c r="U216">
        <f t="shared" si="52"/>
        <v>1.7406387868867543E-2</v>
      </c>
      <c r="V216">
        <f t="shared" si="46"/>
        <v>8.3550661770564211E-3</v>
      </c>
      <c r="W216">
        <f t="shared" si="47"/>
        <v>5.9181718754149652E-3</v>
      </c>
      <c r="X216">
        <f t="shared" si="48"/>
        <v>2.785022059018807E-3</v>
      </c>
      <c r="Y216">
        <f t="shared" si="49"/>
        <v>3.4812775737735088E-4</v>
      </c>
    </row>
    <row r="217" spans="1:25" ht="14.25" customHeight="1" thickBot="1">
      <c r="A217" s="40"/>
      <c r="B217" s="31">
        <v>13</v>
      </c>
      <c r="C217" s="32">
        <v>1</v>
      </c>
      <c r="D217" s="33">
        <v>4.8</v>
      </c>
      <c r="E217" s="32">
        <v>3</v>
      </c>
      <c r="F217" s="32">
        <v>1.4</v>
      </c>
      <c r="G217" s="32">
        <v>0.2</v>
      </c>
      <c r="H217" s="34">
        <v>0</v>
      </c>
      <c r="J217" s="31">
        <f t="shared" si="56"/>
        <v>0.2473358062444824</v>
      </c>
      <c r="K217" s="32">
        <f t="shared" si="55"/>
        <v>-0.49606043632324304</v>
      </c>
      <c r="L217" s="32">
        <f t="shared" si="55"/>
        <v>-0.39796228111550103</v>
      </c>
      <c r="M217" s="32">
        <f t="shared" si="53"/>
        <v>0.69595006231304357</v>
      </c>
      <c r="N217" s="32">
        <f t="shared" si="54"/>
        <v>0.44946716124889624</v>
      </c>
      <c r="O217" s="32">
        <f t="shared" si="50"/>
        <v>-2.2634176119655471</v>
      </c>
      <c r="P217" s="32">
        <f t="shared" si="51"/>
        <v>9.419835642017331E-2</v>
      </c>
      <c r="Q217" s="29">
        <f t="shared" si="43"/>
        <v>0</v>
      </c>
      <c r="R217" s="29">
        <f t="shared" si="44"/>
        <v>9.419835642017331E-2</v>
      </c>
      <c r="S217" s="30">
        <f t="shared" si="45"/>
        <v>8.8733303522620065E-3</v>
      </c>
      <c r="U217">
        <f t="shared" si="52"/>
        <v>1.6074954434211378E-2</v>
      </c>
      <c r="V217">
        <f t="shared" si="46"/>
        <v>7.7159781284214619E-3</v>
      </c>
      <c r="W217">
        <f t="shared" si="47"/>
        <v>4.8224863302634138E-3</v>
      </c>
      <c r="X217">
        <f t="shared" si="48"/>
        <v>2.250493620789593E-3</v>
      </c>
      <c r="Y217">
        <f t="shared" si="49"/>
        <v>3.214990886842276E-4</v>
      </c>
    </row>
    <row r="218" spans="1:25" ht="14.25" customHeight="1" thickBot="1">
      <c r="A218" s="40"/>
      <c r="B218" s="31">
        <v>14</v>
      </c>
      <c r="C218" s="32">
        <v>1</v>
      </c>
      <c r="D218" s="33">
        <v>4.3</v>
      </c>
      <c r="E218" s="32">
        <v>3</v>
      </c>
      <c r="F218" s="32">
        <v>1.1000000000000001</v>
      </c>
      <c r="G218" s="32">
        <v>0.2</v>
      </c>
      <c r="H218" s="34">
        <v>0</v>
      </c>
      <c r="J218" s="31">
        <f t="shared" si="56"/>
        <v>0.24572831080106125</v>
      </c>
      <c r="K218" s="32">
        <f t="shared" si="55"/>
        <v>-0.50377641445166454</v>
      </c>
      <c r="L218" s="32">
        <f t="shared" si="55"/>
        <v>-0.40278476744576441</v>
      </c>
      <c r="M218" s="32">
        <f t="shared" si="53"/>
        <v>0.69369956869225402</v>
      </c>
      <c r="N218" s="32">
        <f t="shared" si="54"/>
        <v>0.44914566216021201</v>
      </c>
      <c r="O218" s="32">
        <f t="shared" si="50"/>
        <v>-2.2759659156848673</v>
      </c>
      <c r="P218" s="32">
        <f t="shared" si="51"/>
        <v>9.3133110418863921E-2</v>
      </c>
      <c r="Q218" s="29">
        <f t="shared" si="43"/>
        <v>0</v>
      </c>
      <c r="R218" s="29">
        <f t="shared" si="44"/>
        <v>9.3133110418863921E-2</v>
      </c>
      <c r="S218" s="30">
        <f t="shared" si="45"/>
        <v>8.6737762562922992E-3</v>
      </c>
      <c r="U218">
        <f t="shared" si="52"/>
        <v>1.5731920988933015E-2</v>
      </c>
      <c r="V218">
        <f t="shared" si="46"/>
        <v>6.7647260252411967E-3</v>
      </c>
      <c r="W218">
        <f t="shared" si="47"/>
        <v>4.7195762966799051E-3</v>
      </c>
      <c r="X218">
        <f t="shared" si="48"/>
        <v>1.730511308782632E-3</v>
      </c>
      <c r="Y218">
        <f t="shared" si="49"/>
        <v>3.1463841977866035E-4</v>
      </c>
    </row>
    <row r="219" spans="1:25" ht="14.25" customHeight="1" thickBot="1">
      <c r="A219" s="40"/>
      <c r="B219" s="31">
        <v>15</v>
      </c>
      <c r="C219" s="32">
        <v>1</v>
      </c>
      <c r="D219" s="33">
        <v>5.8</v>
      </c>
      <c r="E219" s="32">
        <v>4</v>
      </c>
      <c r="F219" s="32">
        <v>1.2</v>
      </c>
      <c r="G219" s="32">
        <v>0.2</v>
      </c>
      <c r="H219" s="34">
        <v>0</v>
      </c>
      <c r="J219" s="31">
        <f t="shared" si="56"/>
        <v>0.24415511870216794</v>
      </c>
      <c r="K219" s="32">
        <f t="shared" si="55"/>
        <v>-0.5105411404769058</v>
      </c>
      <c r="L219" s="32">
        <f t="shared" si="55"/>
        <v>-0.40750434374244432</v>
      </c>
      <c r="M219" s="32">
        <f t="shared" si="53"/>
        <v>0.69196905738347136</v>
      </c>
      <c r="N219" s="32">
        <f t="shared" si="54"/>
        <v>0.44883102374043338</v>
      </c>
      <c r="O219" s="32">
        <f t="shared" si="50"/>
        <v>-3.4268717974254113</v>
      </c>
      <c r="P219" s="32">
        <f t="shared" si="51"/>
        <v>3.1466127780205411E-2</v>
      </c>
      <c r="Q219" s="29">
        <f t="shared" si="43"/>
        <v>0</v>
      </c>
      <c r="R219" s="29">
        <f t="shared" si="44"/>
        <v>3.1466127780205411E-2</v>
      </c>
      <c r="S219" s="30">
        <f t="shared" si="45"/>
        <v>9.9011719748021468E-4</v>
      </c>
      <c r="U219">
        <f t="shared" si="52"/>
        <v>1.9179240864538468E-3</v>
      </c>
      <c r="V219">
        <f t="shared" si="46"/>
        <v>1.1123959701432311E-3</v>
      </c>
      <c r="W219">
        <f t="shared" si="47"/>
        <v>7.6716963458153874E-4</v>
      </c>
      <c r="X219">
        <f t="shared" si="48"/>
        <v>2.3015089037446162E-4</v>
      </c>
      <c r="Y219">
        <f t="shared" si="49"/>
        <v>3.8358481729076938E-5</v>
      </c>
    </row>
    <row r="220" spans="1:25" ht="14.25" customHeight="1" thickBot="1">
      <c r="A220" s="40"/>
      <c r="B220" s="31">
        <v>16</v>
      </c>
      <c r="C220" s="32">
        <v>1</v>
      </c>
      <c r="D220" s="33">
        <v>5.7</v>
      </c>
      <c r="E220" s="32">
        <v>4.4000000000000004</v>
      </c>
      <c r="F220" s="32">
        <v>1.5</v>
      </c>
      <c r="G220" s="32">
        <v>0.2</v>
      </c>
      <c r="H220" s="34">
        <v>0</v>
      </c>
      <c r="J220" s="31">
        <f t="shared" si="56"/>
        <v>0.24396332629352255</v>
      </c>
      <c r="K220" s="32">
        <f t="shared" si="55"/>
        <v>-0.51165353644704903</v>
      </c>
      <c r="L220" s="32">
        <f t="shared" si="55"/>
        <v>-0.40827151337702589</v>
      </c>
      <c r="M220" s="32">
        <f t="shared" si="53"/>
        <v>0.69173890649309688</v>
      </c>
      <c r="N220" s="32">
        <f t="shared" si="54"/>
        <v>0.44879266525870432</v>
      </c>
      <c r="O220" s="32">
        <f t="shared" si="50"/>
        <v>-3.3414895975221857</v>
      </c>
      <c r="P220" s="32">
        <f t="shared" si="51"/>
        <v>3.4174956372889323E-2</v>
      </c>
      <c r="Q220" s="29">
        <f t="shared" si="43"/>
        <v>0</v>
      </c>
      <c r="R220" s="29">
        <f t="shared" si="44"/>
        <v>3.4174956372889323E-2</v>
      </c>
      <c r="S220" s="30">
        <f t="shared" si="45"/>
        <v>1.1679276430888886E-3</v>
      </c>
      <c r="U220">
        <f t="shared" si="52"/>
        <v>2.2560275336792686E-3</v>
      </c>
      <c r="V220">
        <f t="shared" si="46"/>
        <v>1.2859356941971832E-3</v>
      </c>
      <c r="W220">
        <f t="shared" si="47"/>
        <v>9.9265211481887826E-4</v>
      </c>
      <c r="X220">
        <f t="shared" si="48"/>
        <v>3.3840413005189031E-4</v>
      </c>
      <c r="Y220">
        <f t="shared" si="49"/>
        <v>4.5120550673585373E-5</v>
      </c>
    </row>
    <row r="221" spans="1:25" ht="14.25" customHeight="1" thickBot="1">
      <c r="A221" s="40"/>
      <c r="B221" s="31">
        <v>17</v>
      </c>
      <c r="C221" s="32">
        <v>1</v>
      </c>
      <c r="D221" s="33">
        <v>5.4</v>
      </c>
      <c r="E221" s="32">
        <v>3.9</v>
      </c>
      <c r="F221" s="32">
        <v>1.3</v>
      </c>
      <c r="G221" s="32">
        <v>0.2</v>
      </c>
      <c r="H221" s="34">
        <v>0</v>
      </c>
      <c r="J221" s="31">
        <f t="shared" si="56"/>
        <v>0.24373772354015463</v>
      </c>
      <c r="K221" s="32">
        <f t="shared" si="55"/>
        <v>-0.51293947214124624</v>
      </c>
      <c r="L221" s="32">
        <f t="shared" si="55"/>
        <v>-0.40926416549184474</v>
      </c>
      <c r="M221" s="32">
        <f t="shared" si="53"/>
        <v>0.69140050236304496</v>
      </c>
      <c r="N221" s="32">
        <f t="shared" si="54"/>
        <v>0.44874754470803074</v>
      </c>
      <c r="O221" s="32">
        <f t="shared" si="50"/>
        <v>-3.1336955094272048</v>
      </c>
      <c r="P221" s="32">
        <f t="shared" si="51"/>
        <v>4.1738549257712088E-2</v>
      </c>
      <c r="Q221" s="29">
        <f t="shared" si="43"/>
        <v>0</v>
      </c>
      <c r="R221" s="29">
        <f t="shared" si="44"/>
        <v>4.1738549257712088E-2</v>
      </c>
      <c r="S221" s="30">
        <f t="shared" si="45"/>
        <v>1.7421064941384582E-3</v>
      </c>
      <c r="U221">
        <f t="shared" si="52"/>
        <v>3.3387869928413606E-3</v>
      </c>
      <c r="V221">
        <f t="shared" si="46"/>
        <v>1.8029449761343349E-3</v>
      </c>
      <c r="W221">
        <f t="shared" si="47"/>
        <v>1.3021269272081308E-3</v>
      </c>
      <c r="X221">
        <f t="shared" si="48"/>
        <v>4.3404230906937696E-4</v>
      </c>
      <c r="Y221">
        <f t="shared" si="49"/>
        <v>6.6775739856827221E-5</v>
      </c>
    </row>
    <row r="222" spans="1:25" ht="14.25" customHeight="1" thickBot="1">
      <c r="A222" s="40"/>
      <c r="B222" s="31">
        <v>18</v>
      </c>
      <c r="C222" s="32">
        <v>1</v>
      </c>
      <c r="D222" s="33">
        <v>5.0999999999999996</v>
      </c>
      <c r="E222" s="32">
        <v>3.5</v>
      </c>
      <c r="F222" s="32">
        <v>1.4</v>
      </c>
      <c r="G222" s="32">
        <v>0.2</v>
      </c>
      <c r="H222" s="34">
        <v>0</v>
      </c>
      <c r="J222" s="31">
        <f t="shared" si="56"/>
        <v>0.24340384484087049</v>
      </c>
      <c r="K222" s="32">
        <f t="shared" si="55"/>
        <v>-0.51474241711738056</v>
      </c>
      <c r="L222" s="32">
        <f t="shared" si="55"/>
        <v>-0.4105662924190529</v>
      </c>
      <c r="M222" s="32">
        <f t="shared" si="53"/>
        <v>0.69096646005397555</v>
      </c>
      <c r="N222" s="32">
        <f t="shared" si="54"/>
        <v>0.44868076896817394</v>
      </c>
      <c r="O222" s="32">
        <f t="shared" si="50"/>
        <v>-2.7616753080552554</v>
      </c>
      <c r="P222" s="32">
        <f t="shared" si="51"/>
        <v>5.9430649373111016E-2</v>
      </c>
      <c r="Q222" s="29">
        <f t="shared" si="43"/>
        <v>0</v>
      </c>
      <c r="R222" s="29">
        <f t="shared" si="44"/>
        <v>5.9430649373111016E-2</v>
      </c>
      <c r="S222" s="30">
        <f t="shared" si="45"/>
        <v>3.5320020849096607E-3</v>
      </c>
      <c r="U222">
        <f t="shared" si="52"/>
        <v>6.644185814832595E-3</v>
      </c>
      <c r="V222">
        <f t="shared" si="46"/>
        <v>3.3885347655646233E-3</v>
      </c>
      <c r="W222">
        <f t="shared" si="47"/>
        <v>2.3254650351914085E-3</v>
      </c>
      <c r="X222">
        <f t="shared" si="48"/>
        <v>9.3018601407656321E-4</v>
      </c>
      <c r="Y222">
        <f t="shared" si="49"/>
        <v>1.3288371629665191E-4</v>
      </c>
    </row>
    <row r="223" spans="1:25" ht="14.25" customHeight="1" thickBot="1">
      <c r="A223" s="40"/>
      <c r="B223" s="31">
        <v>19</v>
      </c>
      <c r="C223" s="32">
        <v>1</v>
      </c>
      <c r="D223" s="33">
        <v>5.7</v>
      </c>
      <c r="E223" s="32">
        <v>3.8</v>
      </c>
      <c r="F223" s="32">
        <v>1.7</v>
      </c>
      <c r="G223" s="32">
        <v>0.2</v>
      </c>
      <c r="H223" s="34">
        <v>0</v>
      </c>
      <c r="J223" s="31">
        <f t="shared" si="56"/>
        <v>0.24273942625938724</v>
      </c>
      <c r="K223" s="32">
        <f t="shared" si="55"/>
        <v>-0.51813095188294522</v>
      </c>
      <c r="L223" s="32">
        <f t="shared" si="55"/>
        <v>-0.41289175745424433</v>
      </c>
      <c r="M223" s="32">
        <f t="shared" si="53"/>
        <v>0.69003627403989898</v>
      </c>
      <c r="N223" s="32">
        <f t="shared" si="54"/>
        <v>0.44854788525187728</v>
      </c>
      <c r="O223" s="32">
        <f t="shared" si="50"/>
        <v>-3.0168244348813253</v>
      </c>
      <c r="P223" s="32">
        <f t="shared" si="51"/>
        <v>4.6671562749564403E-2</v>
      </c>
      <c r="Q223" s="29">
        <f t="shared" si="43"/>
        <v>0</v>
      </c>
      <c r="R223" s="29">
        <f t="shared" si="44"/>
        <v>4.6671562749564403E-2</v>
      </c>
      <c r="S223" s="30">
        <f t="shared" si="45"/>
        <v>2.1782347694865277E-3</v>
      </c>
      <c r="U223">
        <f t="shared" si="52"/>
        <v>4.1531462975183077E-3</v>
      </c>
      <c r="V223">
        <f t="shared" si="46"/>
        <v>2.3672933895854354E-3</v>
      </c>
      <c r="W223">
        <f t="shared" si="47"/>
        <v>1.578195593056957E-3</v>
      </c>
      <c r="X223">
        <f t="shared" si="48"/>
        <v>7.0603487057811234E-4</v>
      </c>
      <c r="Y223">
        <f t="shared" si="49"/>
        <v>8.3062925950366158E-5</v>
      </c>
    </row>
    <row r="224" spans="1:25" ht="14.25" customHeight="1" thickBot="1">
      <c r="A224" s="40"/>
      <c r="B224" s="31">
        <v>20</v>
      </c>
      <c r="C224" s="32">
        <v>1</v>
      </c>
      <c r="D224" s="33">
        <v>5.0999999999999996</v>
      </c>
      <c r="E224" s="32">
        <v>3.8</v>
      </c>
      <c r="F224" s="32">
        <v>1.5</v>
      </c>
      <c r="G224" s="32">
        <v>0.2</v>
      </c>
      <c r="H224" s="34">
        <v>0</v>
      </c>
      <c r="J224" s="31">
        <f t="shared" si="56"/>
        <v>0.24232411162963541</v>
      </c>
      <c r="K224" s="32">
        <f t="shared" si="55"/>
        <v>-0.52049824527253064</v>
      </c>
      <c r="L224" s="32">
        <f t="shared" si="55"/>
        <v>-0.41446995304730128</v>
      </c>
      <c r="M224" s="32">
        <f t="shared" si="53"/>
        <v>0.6893302391693209</v>
      </c>
      <c r="N224" s="32">
        <f t="shared" si="54"/>
        <v>0.44846482232592694</v>
      </c>
      <c r="O224" s="32">
        <f t="shared" si="50"/>
        <v>-2.8635144376208492</v>
      </c>
      <c r="P224" s="32">
        <f t="shared" si="51"/>
        <v>5.3986928323381617E-2</v>
      </c>
      <c r="Q224" s="29">
        <f t="shared" si="43"/>
        <v>0</v>
      </c>
      <c r="R224" s="29">
        <f t="shared" si="44"/>
        <v>5.3986928323381617E-2</v>
      </c>
      <c r="S224" s="30">
        <f t="shared" si="45"/>
        <v>2.914588429793944E-3</v>
      </c>
      <c r="U224">
        <f t="shared" si="52"/>
        <v>5.514477506285002E-3</v>
      </c>
      <c r="V224">
        <f t="shared" si="46"/>
        <v>2.8123835282053513E-3</v>
      </c>
      <c r="W224">
        <f t="shared" si="47"/>
        <v>2.0955014523883009E-3</v>
      </c>
      <c r="X224">
        <f t="shared" si="48"/>
        <v>8.2717162594275035E-4</v>
      </c>
      <c r="Y224">
        <f t="shared" si="49"/>
        <v>1.1028955012570005E-4</v>
      </c>
    </row>
    <row r="225" spans="1:25" ht="14.25" customHeight="1" thickBot="1">
      <c r="A225" s="40"/>
      <c r="B225" s="31">
        <v>21</v>
      </c>
      <c r="C225" s="32">
        <v>1</v>
      </c>
      <c r="D225" s="33">
        <v>5.4</v>
      </c>
      <c r="E225" s="32">
        <v>3.4</v>
      </c>
      <c r="F225" s="32">
        <v>1.7</v>
      </c>
      <c r="G225" s="32">
        <v>0.2</v>
      </c>
      <c r="H225" s="34">
        <v>0</v>
      </c>
      <c r="J225" s="31">
        <f t="shared" si="56"/>
        <v>0.24177266387900692</v>
      </c>
      <c r="K225" s="32">
        <f t="shared" si="55"/>
        <v>-0.52331062880073598</v>
      </c>
      <c r="L225" s="32">
        <f t="shared" si="55"/>
        <v>-0.41656545449968957</v>
      </c>
      <c r="M225" s="32">
        <f t="shared" si="53"/>
        <v>0.6885030675433782</v>
      </c>
      <c r="N225" s="32">
        <f t="shared" si="54"/>
        <v>0.44835453277580123</v>
      </c>
      <c r="O225" s="32">
        <f t="shared" si="50"/>
        <v>-2.7403011555650094</v>
      </c>
      <c r="P225" s="32">
        <f t="shared" si="51"/>
        <v>6.063674724520423E-2</v>
      </c>
      <c r="Q225" s="29">
        <f t="shared" si="43"/>
        <v>0</v>
      </c>
      <c r="R225" s="29">
        <f t="shared" si="44"/>
        <v>6.063674724520423E-2</v>
      </c>
      <c r="S225" s="30">
        <f t="shared" si="45"/>
        <v>3.6768151164787827E-3</v>
      </c>
      <c r="U225">
        <f t="shared" si="52"/>
        <v>6.9077300151870261E-3</v>
      </c>
      <c r="V225">
        <f t="shared" si="46"/>
        <v>3.7301742082009948E-3</v>
      </c>
      <c r="W225">
        <f t="shared" si="47"/>
        <v>2.348628205163589E-3</v>
      </c>
      <c r="X225">
        <f t="shared" si="48"/>
        <v>1.1743141025817945E-3</v>
      </c>
      <c r="Y225">
        <f t="shared" si="49"/>
        <v>1.3815460030374053E-4</v>
      </c>
    </row>
    <row r="226" spans="1:25" ht="14.25" customHeight="1" thickBot="1">
      <c r="A226" s="40"/>
      <c r="B226" s="31">
        <v>22</v>
      </c>
      <c r="C226" s="32">
        <v>1</v>
      </c>
      <c r="D226" s="33">
        <v>5.0999999999999996</v>
      </c>
      <c r="E226" s="32">
        <v>3.7</v>
      </c>
      <c r="F226" s="32">
        <v>1.5</v>
      </c>
      <c r="G226" s="32">
        <v>0.2</v>
      </c>
      <c r="H226" s="34">
        <v>0</v>
      </c>
      <c r="J226" s="31">
        <f t="shared" si="56"/>
        <v>0.24108189087748821</v>
      </c>
      <c r="K226" s="32">
        <f t="shared" si="55"/>
        <v>-0.52704080300893696</v>
      </c>
      <c r="L226" s="32">
        <f t="shared" si="55"/>
        <v>-0.41891408270485314</v>
      </c>
      <c r="M226" s="32">
        <f t="shared" si="53"/>
        <v>0.68732875344079636</v>
      </c>
      <c r="N226" s="32">
        <f t="shared" si="54"/>
        <v>0.44821637817549748</v>
      </c>
      <c r="O226" s="32">
        <f t="shared" si="50"/>
        <v>-2.8761719046797527</v>
      </c>
      <c r="P226" s="32">
        <f t="shared" si="51"/>
        <v>5.3344119356665595E-2</v>
      </c>
      <c r="Q226" s="29">
        <f t="shared" si="43"/>
        <v>0</v>
      </c>
      <c r="R226" s="29">
        <f t="shared" si="44"/>
        <v>5.3344119356665595E-2</v>
      </c>
      <c r="S226" s="30">
        <f t="shared" si="45"/>
        <v>2.8455950699381848E-3</v>
      </c>
      <c r="U226">
        <f t="shared" si="52"/>
        <v>5.3875986137733268E-3</v>
      </c>
      <c r="V226">
        <f t="shared" si="46"/>
        <v>2.7476752930243966E-3</v>
      </c>
      <c r="W226">
        <f t="shared" si="47"/>
        <v>1.9934114870961313E-3</v>
      </c>
      <c r="X226">
        <f t="shared" si="48"/>
        <v>8.0813979206599909E-4</v>
      </c>
      <c r="Y226">
        <f t="shared" si="49"/>
        <v>1.0775197227546655E-4</v>
      </c>
    </row>
    <row r="227" spans="1:25" ht="14.25" customHeight="1" thickBot="1">
      <c r="A227" s="40"/>
      <c r="B227" s="31">
        <v>23</v>
      </c>
      <c r="C227" s="32">
        <v>1</v>
      </c>
      <c r="D227" s="33">
        <v>4.5999999999999996</v>
      </c>
      <c r="E227" s="32">
        <v>3.6</v>
      </c>
      <c r="F227" s="32">
        <v>1</v>
      </c>
      <c r="G227" s="32">
        <v>0.2</v>
      </c>
      <c r="H227" s="34">
        <v>0</v>
      </c>
      <c r="J227" s="31">
        <f t="shared" si="56"/>
        <v>0.24054313101611088</v>
      </c>
      <c r="K227" s="32">
        <f t="shared" si="55"/>
        <v>-0.52978847830196141</v>
      </c>
      <c r="L227" s="32">
        <f t="shared" si="55"/>
        <v>-0.42090749419194928</v>
      </c>
      <c r="M227" s="32">
        <f t="shared" si="53"/>
        <v>0.6865206136487304</v>
      </c>
      <c r="N227" s="32">
        <f t="shared" si="54"/>
        <v>0.448108626203222</v>
      </c>
      <c r="O227" s="32">
        <f t="shared" si="50"/>
        <v>-2.9356085093745539</v>
      </c>
      <c r="P227" s="32">
        <f t="shared" si="51"/>
        <v>5.0421117979971966E-2</v>
      </c>
      <c r="Q227" s="29">
        <f t="shared" si="43"/>
        <v>0</v>
      </c>
      <c r="R227" s="29">
        <f t="shared" si="44"/>
        <v>5.0421117979971966E-2</v>
      </c>
      <c r="S227" s="30">
        <f t="shared" si="45"/>
        <v>2.5422891383502524E-3</v>
      </c>
      <c r="U227">
        <f t="shared" si="52"/>
        <v>4.8282081555325856E-3</v>
      </c>
      <c r="V227">
        <f t="shared" si="46"/>
        <v>2.220975751544989E-3</v>
      </c>
      <c r="W227">
        <f t="shared" si="47"/>
        <v>1.738154935991731E-3</v>
      </c>
      <c r="X227">
        <f t="shared" si="48"/>
        <v>4.8282081555325857E-4</v>
      </c>
      <c r="Y227">
        <f t="shared" si="49"/>
        <v>9.6564163110651714E-5</v>
      </c>
    </row>
    <row r="228" spans="1:25" ht="14.25" customHeight="1" thickBot="1">
      <c r="A228" s="40"/>
      <c r="B228" s="31">
        <v>24</v>
      </c>
      <c r="C228" s="32">
        <v>1</v>
      </c>
      <c r="D228" s="33">
        <v>5.0999999999999996</v>
      </c>
      <c r="E228" s="32">
        <v>3.3</v>
      </c>
      <c r="F228" s="32">
        <v>1.7</v>
      </c>
      <c r="G228" s="32">
        <v>0.2</v>
      </c>
      <c r="H228" s="34">
        <v>0</v>
      </c>
      <c r="J228" s="31">
        <f t="shared" si="56"/>
        <v>0.24006031020055763</v>
      </c>
      <c r="K228" s="32">
        <f t="shared" si="55"/>
        <v>-0.53200945405350641</v>
      </c>
      <c r="L228" s="32">
        <f t="shared" si="55"/>
        <v>-0.422645649127941</v>
      </c>
      <c r="M228" s="32">
        <f t="shared" si="53"/>
        <v>0.68603779283317712</v>
      </c>
      <c r="N228" s="32">
        <f t="shared" si="54"/>
        <v>0.44801206204011135</v>
      </c>
      <c r="O228" s="32">
        <f t="shared" si="50"/>
        <v>-2.6120518873701069</v>
      </c>
      <c r="P228" s="32">
        <f t="shared" si="51"/>
        <v>6.8366797512242727E-2</v>
      </c>
      <c r="Q228" s="29">
        <f t="shared" si="43"/>
        <v>0</v>
      </c>
      <c r="R228" s="29">
        <f t="shared" si="44"/>
        <v>6.8366797512242727E-2</v>
      </c>
      <c r="S228" s="30">
        <f t="shared" si="45"/>
        <v>4.6740190020799982E-3</v>
      </c>
      <c r="U228">
        <f t="shared" si="52"/>
        <v>8.7089425827928391E-3</v>
      </c>
      <c r="V228">
        <f t="shared" si="46"/>
        <v>4.4415607172243474E-3</v>
      </c>
      <c r="W228">
        <f t="shared" si="47"/>
        <v>2.8739510523216366E-3</v>
      </c>
      <c r="X228">
        <f t="shared" si="48"/>
        <v>1.4805202390747827E-3</v>
      </c>
      <c r="Y228">
        <f t="shared" si="49"/>
        <v>1.741788516558568E-4</v>
      </c>
    </row>
    <row r="229" spans="1:25" ht="14.25" customHeight="1" thickBot="1">
      <c r="A229" s="40"/>
      <c r="B229" s="31">
        <v>25</v>
      </c>
      <c r="C229" s="32">
        <v>1</v>
      </c>
      <c r="D229" s="33">
        <v>4.8</v>
      </c>
      <c r="E229" s="32">
        <v>3.4</v>
      </c>
      <c r="F229" s="32">
        <v>1.9</v>
      </c>
      <c r="G229" s="32">
        <v>0.2</v>
      </c>
      <c r="H229" s="34">
        <v>0</v>
      </c>
      <c r="J229" s="31">
        <f t="shared" si="56"/>
        <v>0.23918941594227833</v>
      </c>
      <c r="K229" s="32">
        <f t="shared" si="55"/>
        <v>-0.53645101477073076</v>
      </c>
      <c r="L229" s="32">
        <f t="shared" si="55"/>
        <v>-0.42551960018026264</v>
      </c>
      <c r="M229" s="32">
        <f t="shared" si="53"/>
        <v>0.68455727259410237</v>
      </c>
      <c r="N229" s="32">
        <f t="shared" si="54"/>
        <v>0.44783788318845547</v>
      </c>
      <c r="O229" s="32">
        <f t="shared" si="50"/>
        <v>-2.3923157010036364</v>
      </c>
      <c r="P229" s="32">
        <f t="shared" si="51"/>
        <v>8.3760542700455756E-2</v>
      </c>
      <c r="Q229" s="29">
        <f t="shared" si="43"/>
        <v>0</v>
      </c>
      <c r="R229" s="29">
        <f t="shared" si="44"/>
        <v>8.3760542700455756E-2</v>
      </c>
      <c r="S229" s="30">
        <f t="shared" si="45"/>
        <v>7.015828513474872E-3</v>
      </c>
      <c r="U229">
        <f t="shared" si="52"/>
        <v>1.285635781938577E-2</v>
      </c>
      <c r="V229">
        <f t="shared" si="46"/>
        <v>6.1710517533051694E-3</v>
      </c>
      <c r="W229">
        <f t="shared" si="47"/>
        <v>4.3711616585911618E-3</v>
      </c>
      <c r="X229">
        <f t="shared" si="48"/>
        <v>2.4427079856832964E-3</v>
      </c>
      <c r="Y229">
        <f t="shared" si="49"/>
        <v>2.5712715638771545E-4</v>
      </c>
    </row>
    <row r="230" spans="1:25" ht="14.25" customHeight="1" thickBot="1">
      <c r="A230" s="40"/>
      <c r="B230" s="31">
        <v>26</v>
      </c>
      <c r="C230" s="32">
        <v>1</v>
      </c>
      <c r="D230" s="33">
        <v>5</v>
      </c>
      <c r="E230" s="32">
        <v>3</v>
      </c>
      <c r="F230" s="32">
        <v>1.6</v>
      </c>
      <c r="G230" s="32">
        <v>0.2</v>
      </c>
      <c r="H230" s="34">
        <v>0</v>
      </c>
      <c r="J230" s="31">
        <f t="shared" si="56"/>
        <v>0.23790378016033975</v>
      </c>
      <c r="K230" s="32">
        <f t="shared" si="55"/>
        <v>-0.54262206652403588</v>
      </c>
      <c r="L230" s="32">
        <f t="shared" si="55"/>
        <v>-0.42989076183885377</v>
      </c>
      <c r="M230" s="32">
        <f t="shared" si="53"/>
        <v>0.68211456460841913</v>
      </c>
      <c r="N230" s="32">
        <f t="shared" si="54"/>
        <v>0.44758075603206776</v>
      </c>
      <c r="O230" s="32">
        <f t="shared" si="50"/>
        <v>-2.583979383396517</v>
      </c>
      <c r="P230" s="32">
        <f t="shared" si="51"/>
        <v>7.0176624150708661E-2</v>
      </c>
      <c r="Q230" s="29">
        <f t="shared" si="43"/>
        <v>0</v>
      </c>
      <c r="R230" s="29">
        <f t="shared" si="44"/>
        <v>7.0176624150708661E-2</v>
      </c>
      <c r="S230" s="30">
        <f t="shared" si="45"/>
        <v>4.9247585771898259E-3</v>
      </c>
      <c r="U230">
        <f t="shared" si="52"/>
        <v>9.1583112909707932E-3</v>
      </c>
      <c r="V230">
        <f t="shared" si="46"/>
        <v>4.5791556454853966E-3</v>
      </c>
      <c r="W230">
        <f t="shared" si="47"/>
        <v>2.7474933872912383E-3</v>
      </c>
      <c r="X230">
        <f t="shared" si="48"/>
        <v>1.4653298065553271E-3</v>
      </c>
      <c r="Y230">
        <f t="shared" si="49"/>
        <v>1.8316622581941589E-4</v>
      </c>
    </row>
    <row r="231" spans="1:25" ht="14.25" customHeight="1" thickBot="1">
      <c r="A231" s="40"/>
      <c r="B231" s="31">
        <v>27</v>
      </c>
      <c r="C231" s="32">
        <v>1</v>
      </c>
      <c r="D231" s="33">
        <v>5</v>
      </c>
      <c r="E231" s="32">
        <v>3.4</v>
      </c>
      <c r="F231" s="32">
        <v>1.6</v>
      </c>
      <c r="G231" s="32">
        <v>0.2</v>
      </c>
      <c r="H231" s="34">
        <v>0</v>
      </c>
      <c r="J231" s="31">
        <f t="shared" si="56"/>
        <v>0.23698794903124268</v>
      </c>
      <c r="K231" s="32">
        <f t="shared" si="55"/>
        <v>-0.54720122216952127</v>
      </c>
      <c r="L231" s="32">
        <f t="shared" si="55"/>
        <v>-0.43263825522614502</v>
      </c>
      <c r="M231" s="32">
        <f t="shared" si="53"/>
        <v>0.68064923480186379</v>
      </c>
      <c r="N231" s="32">
        <f t="shared" si="54"/>
        <v>0.44739758980624833</v>
      </c>
      <c r="O231" s="32">
        <f t="shared" si="50"/>
        <v>-2.7914699359410253</v>
      </c>
      <c r="P231" s="32">
        <f t="shared" si="51"/>
        <v>5.7786868826914431E-2</v>
      </c>
      <c r="Q231" s="29">
        <f t="shared" si="43"/>
        <v>0</v>
      </c>
      <c r="R231" s="29">
        <f t="shared" si="44"/>
        <v>5.7786868826914431E-2</v>
      </c>
      <c r="S231" s="30">
        <f t="shared" si="45"/>
        <v>3.3393222088190146E-3</v>
      </c>
      <c r="U231">
        <f t="shared" si="52"/>
        <v>6.2927064687343763E-3</v>
      </c>
      <c r="V231">
        <f t="shared" si="46"/>
        <v>3.1463532343671882E-3</v>
      </c>
      <c r="W231">
        <f t="shared" si="47"/>
        <v>2.1395201993696881E-3</v>
      </c>
      <c r="X231">
        <f t="shared" si="48"/>
        <v>1.0068330349975003E-3</v>
      </c>
      <c r="Y231">
        <f t="shared" si="49"/>
        <v>1.2585412937468754E-4</v>
      </c>
    </row>
    <row r="232" spans="1:25" ht="14.25" customHeight="1" thickBot="1">
      <c r="A232" s="40"/>
      <c r="B232" s="31">
        <v>28</v>
      </c>
      <c r="C232" s="32">
        <v>1</v>
      </c>
      <c r="D232" s="33">
        <v>5.2</v>
      </c>
      <c r="E232" s="32">
        <v>3.5</v>
      </c>
      <c r="F232" s="32">
        <v>1.5</v>
      </c>
      <c r="G232" s="32">
        <v>0.2</v>
      </c>
      <c r="H232" s="34">
        <v>0</v>
      </c>
      <c r="J232" s="31">
        <f t="shared" si="56"/>
        <v>0.23635867838436925</v>
      </c>
      <c r="K232" s="32">
        <f t="shared" si="55"/>
        <v>-0.55034757540388846</v>
      </c>
      <c r="L232" s="32">
        <f t="shared" si="55"/>
        <v>-0.43477777542551471</v>
      </c>
      <c r="M232" s="32">
        <f t="shared" si="53"/>
        <v>0.6796424017668663</v>
      </c>
      <c r="N232" s="32">
        <f t="shared" si="54"/>
        <v>0.44727173567687362</v>
      </c>
      <c r="O232" s="32">
        <f t="shared" si="50"/>
        <v>-3.0382529779194787</v>
      </c>
      <c r="P232" s="32">
        <f t="shared" si="51"/>
        <v>4.5727343986109427E-2</v>
      </c>
      <c r="Q232" s="29">
        <f t="shared" si="43"/>
        <v>0</v>
      </c>
      <c r="R232" s="29">
        <f t="shared" si="44"/>
        <v>4.5727343986109427E-2</v>
      </c>
      <c r="S232" s="30">
        <f t="shared" si="45"/>
        <v>2.0909899880239779E-3</v>
      </c>
      <c r="U232">
        <f t="shared" si="52"/>
        <v>3.9907491391401899E-3</v>
      </c>
      <c r="V232">
        <f t="shared" si="46"/>
        <v>2.0751895523528989E-3</v>
      </c>
      <c r="W232">
        <f t="shared" si="47"/>
        <v>1.3967621986990665E-3</v>
      </c>
      <c r="X232">
        <f t="shared" si="48"/>
        <v>5.9861237087102854E-4</v>
      </c>
      <c r="Y232">
        <f t="shared" si="49"/>
        <v>7.9814982782803806E-5</v>
      </c>
    </row>
    <row r="233" spans="1:25" ht="14.25" customHeight="1" thickBot="1">
      <c r="A233" s="40"/>
      <c r="B233" s="31">
        <v>29</v>
      </c>
      <c r="C233" s="32">
        <v>1</v>
      </c>
      <c r="D233" s="33">
        <v>5.2</v>
      </c>
      <c r="E233" s="32">
        <v>3.4</v>
      </c>
      <c r="F233" s="32">
        <v>1.4</v>
      </c>
      <c r="G233" s="32">
        <v>0.2</v>
      </c>
      <c r="H233" s="34">
        <v>0</v>
      </c>
      <c r="J233" s="31">
        <f t="shared" si="56"/>
        <v>0.23595960347045522</v>
      </c>
      <c r="K233" s="32">
        <f t="shared" si="55"/>
        <v>-0.55242276495624132</v>
      </c>
      <c r="L233" s="32">
        <f t="shared" si="55"/>
        <v>-0.43617453762421377</v>
      </c>
      <c r="M233" s="32">
        <f t="shared" si="53"/>
        <v>0.6790437893959953</v>
      </c>
      <c r="N233" s="32">
        <f t="shared" si="54"/>
        <v>0.44719192069409081</v>
      </c>
      <c r="O233" s="32">
        <f t="shared" si="50"/>
        <v>-3.0795325129311149</v>
      </c>
      <c r="P233" s="32">
        <f t="shared" si="51"/>
        <v>4.3959458298468666E-2</v>
      </c>
      <c r="Q233" s="29">
        <f t="shared" si="43"/>
        <v>0</v>
      </c>
      <c r="R233" s="29">
        <f t="shared" si="44"/>
        <v>4.3959458298468666E-2</v>
      </c>
      <c r="S233" s="30">
        <f t="shared" si="45"/>
        <v>1.9324339738948056E-3</v>
      </c>
      <c r="U233">
        <f t="shared" si="52"/>
        <v>3.6949704464096654E-3</v>
      </c>
      <c r="V233">
        <f t="shared" si="46"/>
        <v>1.9213846321330264E-3</v>
      </c>
      <c r="W233">
        <f t="shared" si="47"/>
        <v>1.2562899517792863E-3</v>
      </c>
      <c r="X233">
        <f t="shared" si="48"/>
        <v>5.1729586249735313E-4</v>
      </c>
      <c r="Y233">
        <f t="shared" si="49"/>
        <v>7.3899408928193328E-5</v>
      </c>
    </row>
    <row r="234" spans="1:25" ht="14.25" customHeight="1" thickBot="1">
      <c r="A234" s="40"/>
      <c r="B234" s="31">
        <v>30</v>
      </c>
      <c r="C234" s="32">
        <v>1</v>
      </c>
      <c r="D234" s="33">
        <v>4.7</v>
      </c>
      <c r="E234" s="32">
        <v>3.2</v>
      </c>
      <c r="F234" s="32">
        <v>1.6</v>
      </c>
      <c r="G234" s="32">
        <v>0.2</v>
      </c>
      <c r="H234" s="34">
        <v>0</v>
      </c>
      <c r="J234" s="31">
        <f t="shared" si="56"/>
        <v>0.23559010642581427</v>
      </c>
      <c r="K234" s="32">
        <f t="shared" si="55"/>
        <v>-0.5543441495883743</v>
      </c>
      <c r="L234" s="32">
        <f t="shared" si="55"/>
        <v>-0.43743082757599305</v>
      </c>
      <c r="M234" s="32">
        <f t="shared" si="53"/>
        <v>0.67852649353349792</v>
      </c>
      <c r="N234" s="32">
        <f t="shared" si="54"/>
        <v>0.44711802128516259</v>
      </c>
      <c r="O234" s="32">
        <f t="shared" si="50"/>
        <v>-2.5945400509720939</v>
      </c>
      <c r="P234" s="32">
        <f t="shared" si="51"/>
        <v>6.9490641094433633E-2</v>
      </c>
      <c r="Q234" s="29">
        <f t="shared" si="43"/>
        <v>0</v>
      </c>
      <c r="R234" s="29">
        <f t="shared" si="44"/>
        <v>6.9490641094433633E-2</v>
      </c>
      <c r="S234" s="30">
        <f t="shared" si="45"/>
        <v>4.8289491997153882E-3</v>
      </c>
      <c r="U234">
        <f t="shared" si="52"/>
        <v>8.9867648480294292E-3</v>
      </c>
      <c r="V234">
        <f t="shared" si="46"/>
        <v>4.223779478573832E-3</v>
      </c>
      <c r="W234">
        <f t="shared" si="47"/>
        <v>2.8757647513694175E-3</v>
      </c>
      <c r="X234">
        <f t="shared" si="48"/>
        <v>1.4378823756847087E-3</v>
      </c>
      <c r="Y234">
        <f t="shared" si="49"/>
        <v>1.7973529696058859E-4</v>
      </c>
    </row>
    <row r="235" spans="1:25" ht="14.25" customHeight="1" thickBot="1">
      <c r="A235" s="40"/>
      <c r="B235" s="31">
        <v>31</v>
      </c>
      <c r="C235" s="32">
        <v>1</v>
      </c>
      <c r="D235" s="33">
        <v>4.8</v>
      </c>
      <c r="E235" s="32">
        <v>3.1</v>
      </c>
      <c r="F235" s="32">
        <v>1.6</v>
      </c>
      <c r="G235" s="32">
        <v>0.2</v>
      </c>
      <c r="H235" s="34">
        <v>0</v>
      </c>
      <c r="J235" s="31">
        <f t="shared" si="56"/>
        <v>0.23469142994101133</v>
      </c>
      <c r="K235" s="32">
        <f t="shared" si="55"/>
        <v>-0.55856792906694819</v>
      </c>
      <c r="L235" s="32">
        <f t="shared" si="55"/>
        <v>-0.44030659232736247</v>
      </c>
      <c r="M235" s="32">
        <f t="shared" si="53"/>
        <v>0.67708861115781316</v>
      </c>
      <c r="N235" s="32">
        <f t="shared" si="54"/>
        <v>0.44693828598820201</v>
      </c>
      <c r="O235" s="32">
        <f t="shared" si="50"/>
        <v>-2.6386556307450215</v>
      </c>
      <c r="P235" s="32">
        <f t="shared" si="51"/>
        <v>6.669166561425538E-2</v>
      </c>
      <c r="Q235" s="29">
        <f t="shared" si="43"/>
        <v>0</v>
      </c>
      <c r="R235" s="29">
        <f t="shared" si="44"/>
        <v>6.669166561425538E-2</v>
      </c>
      <c r="S235" s="30">
        <f t="shared" si="45"/>
        <v>4.4477782624036538E-3</v>
      </c>
      <c r="U235">
        <f t="shared" si="52"/>
        <v>8.3022970436021516E-3</v>
      </c>
      <c r="V235">
        <f t="shared" si="46"/>
        <v>3.9851025809290322E-3</v>
      </c>
      <c r="W235">
        <f t="shared" si="47"/>
        <v>2.5737120835166672E-3</v>
      </c>
      <c r="X235">
        <f t="shared" si="48"/>
        <v>1.3283675269763443E-3</v>
      </c>
      <c r="Y235">
        <f t="shared" si="49"/>
        <v>1.6604594087204304E-4</v>
      </c>
    </row>
    <row r="236" spans="1:25" ht="14.25" customHeight="1" thickBot="1">
      <c r="A236" s="40"/>
      <c r="B236" s="31">
        <v>32</v>
      </c>
      <c r="C236" s="32">
        <v>1</v>
      </c>
      <c r="D236" s="33">
        <v>5.4</v>
      </c>
      <c r="E236" s="32">
        <v>3.4</v>
      </c>
      <c r="F236" s="32">
        <v>1.5</v>
      </c>
      <c r="G236" s="32">
        <v>0.2</v>
      </c>
      <c r="H236" s="34">
        <v>0</v>
      </c>
      <c r="J236" s="31">
        <f t="shared" si="56"/>
        <v>0.23386120023665111</v>
      </c>
      <c r="K236" s="32">
        <f t="shared" si="55"/>
        <v>-0.56255303164787718</v>
      </c>
      <c r="L236" s="32">
        <f t="shared" si="55"/>
        <v>-0.44288030441087911</v>
      </c>
      <c r="M236" s="32">
        <f t="shared" si="53"/>
        <v>0.67576024363083687</v>
      </c>
      <c r="N236" s="32">
        <f t="shared" si="54"/>
        <v>0.44677224004732996</v>
      </c>
      <c r="O236" s="32">
        <f t="shared" si="50"/>
        <v>-3.2067233922031537</v>
      </c>
      <c r="P236" s="32">
        <f t="shared" si="51"/>
        <v>3.8913492108828884E-2</v>
      </c>
      <c r="Q236" s="29">
        <f t="shared" si="43"/>
        <v>0</v>
      </c>
      <c r="R236" s="29">
        <f t="shared" si="44"/>
        <v>3.8913492108828884E-2</v>
      </c>
      <c r="S236" s="30">
        <f t="shared" si="45"/>
        <v>1.5142598681038878E-3</v>
      </c>
      <c r="U236">
        <f t="shared" si="52"/>
        <v>2.9106694573514218E-3</v>
      </c>
      <c r="V236">
        <f t="shared" si="46"/>
        <v>1.5717615069697679E-3</v>
      </c>
      <c r="W236">
        <f t="shared" si="47"/>
        <v>9.896276154994835E-4</v>
      </c>
      <c r="X236">
        <f t="shared" si="48"/>
        <v>4.366004186027133E-4</v>
      </c>
      <c r="Y236">
        <f t="shared" si="49"/>
        <v>5.8213389147028444E-5</v>
      </c>
    </row>
    <row r="237" spans="1:25" ht="14.25" customHeight="1" thickBot="1">
      <c r="A237" s="40"/>
      <c r="B237" s="31">
        <v>33</v>
      </c>
      <c r="C237" s="32">
        <v>1</v>
      </c>
      <c r="D237" s="33">
        <v>5.2</v>
      </c>
      <c r="E237" s="32">
        <v>4.0999999999999996</v>
      </c>
      <c r="F237" s="32">
        <v>1.5</v>
      </c>
      <c r="G237" s="32">
        <v>0.2</v>
      </c>
      <c r="H237" s="34">
        <v>0</v>
      </c>
      <c r="J237" s="31">
        <f t="shared" si="56"/>
        <v>0.23357013329091597</v>
      </c>
      <c r="K237" s="32">
        <f t="shared" si="55"/>
        <v>-0.56412479315484698</v>
      </c>
      <c r="L237" s="32">
        <f t="shared" si="55"/>
        <v>-0.44386993202637859</v>
      </c>
      <c r="M237" s="32">
        <f t="shared" si="53"/>
        <v>0.67532364321223415</v>
      </c>
      <c r="N237" s="32">
        <f t="shared" si="54"/>
        <v>0.44671402665818294</v>
      </c>
      <c r="O237" s="32">
        <f t="shared" si="50"/>
        <v>-3.4174172422724527</v>
      </c>
      <c r="P237" s="32">
        <f t="shared" si="51"/>
        <v>3.1755544800760094E-2</v>
      </c>
      <c r="Q237" s="29">
        <f t="shared" si="43"/>
        <v>0</v>
      </c>
      <c r="R237" s="29">
        <f t="shared" si="44"/>
        <v>3.1755544800760094E-2</v>
      </c>
      <c r="S237" s="30">
        <f t="shared" si="45"/>
        <v>1.0084146255930815E-3</v>
      </c>
      <c r="U237">
        <f t="shared" si="52"/>
        <v>1.9527837395446374E-3</v>
      </c>
      <c r="V237">
        <f t="shared" si="46"/>
        <v>1.0154475445632116E-3</v>
      </c>
      <c r="W237">
        <f t="shared" si="47"/>
        <v>8.0064133321330129E-4</v>
      </c>
      <c r="X237">
        <f t="shared" si="48"/>
        <v>2.9291756093169564E-4</v>
      </c>
      <c r="Y237">
        <f t="shared" si="49"/>
        <v>3.9055674790892757E-5</v>
      </c>
    </row>
    <row r="238" spans="1:25" ht="14.25" customHeight="1" thickBot="1">
      <c r="A238" s="40"/>
      <c r="B238" s="31">
        <v>34</v>
      </c>
      <c r="C238" s="32">
        <v>1</v>
      </c>
      <c r="D238" s="33">
        <v>5.5</v>
      </c>
      <c r="E238" s="32">
        <v>4.2</v>
      </c>
      <c r="F238" s="32">
        <v>1.4</v>
      </c>
      <c r="G238" s="32">
        <v>0.2</v>
      </c>
      <c r="H238" s="34">
        <v>0</v>
      </c>
      <c r="J238" s="31">
        <f t="shared" si="56"/>
        <v>0.2333748549169615</v>
      </c>
      <c r="K238" s="32">
        <f t="shared" si="55"/>
        <v>-0.56514024069941016</v>
      </c>
      <c r="L238" s="32">
        <f t="shared" si="55"/>
        <v>-0.44467057335959187</v>
      </c>
      <c r="M238" s="32">
        <f t="shared" si="53"/>
        <v>0.6750307256513024</v>
      </c>
      <c r="N238" s="32">
        <f t="shared" si="54"/>
        <v>0.44667497098339204</v>
      </c>
      <c r="O238" s="32">
        <f t="shared" si="50"/>
        <v>-3.7081348669315788</v>
      </c>
      <c r="P238" s="32">
        <f t="shared" si="51"/>
        <v>2.3936226373053374E-2</v>
      </c>
      <c r="Q238" s="29">
        <f t="shared" si="43"/>
        <v>0</v>
      </c>
      <c r="R238" s="29">
        <f t="shared" si="44"/>
        <v>2.3936226373053374E-2</v>
      </c>
      <c r="S238" s="30">
        <f t="shared" si="45"/>
        <v>5.7294293298205587E-4</v>
      </c>
      <c r="U238">
        <f t="shared" si="52"/>
        <v>1.1184576824787124E-3</v>
      </c>
      <c r="V238">
        <f t="shared" si="46"/>
        <v>6.1515172536329187E-4</v>
      </c>
      <c r="W238">
        <f t="shared" si="47"/>
        <v>4.6975222664105931E-4</v>
      </c>
      <c r="X238">
        <f t="shared" si="48"/>
        <v>1.5658407554701973E-4</v>
      </c>
      <c r="Y238">
        <f t="shared" si="49"/>
        <v>2.2369153649574254E-5</v>
      </c>
    </row>
    <row r="239" spans="1:25" ht="14.25" customHeight="1" thickBot="1">
      <c r="A239" s="40"/>
      <c r="B239" s="31">
        <v>35</v>
      </c>
      <c r="C239" s="32">
        <v>1</v>
      </c>
      <c r="D239" s="33">
        <v>4.9000000000000004</v>
      </c>
      <c r="E239" s="32">
        <v>3.1</v>
      </c>
      <c r="F239" s="32">
        <v>1.5</v>
      </c>
      <c r="G239" s="32">
        <v>0.2</v>
      </c>
      <c r="H239" s="34">
        <v>0</v>
      </c>
      <c r="J239" s="31">
        <f t="shared" si="56"/>
        <v>0.23326300914871362</v>
      </c>
      <c r="K239" s="32">
        <f t="shared" si="55"/>
        <v>-0.56575539242477346</v>
      </c>
      <c r="L239" s="32">
        <f t="shared" si="55"/>
        <v>-0.44514032558623295</v>
      </c>
      <c r="M239" s="32">
        <f t="shared" si="53"/>
        <v>0.67487414157575543</v>
      </c>
      <c r="N239" s="32">
        <f t="shared" si="54"/>
        <v>0.44665260182974248</v>
      </c>
      <c r="O239" s="32">
        <f t="shared" si="50"/>
        <v>-2.8172316903204169</v>
      </c>
      <c r="P239" s="32">
        <f t="shared" si="51"/>
        <v>5.6400079759912028E-2</v>
      </c>
      <c r="Q239" s="29">
        <f t="shared" si="43"/>
        <v>0</v>
      </c>
      <c r="R239" s="29">
        <f t="shared" si="44"/>
        <v>5.6400079759912028E-2</v>
      </c>
      <c r="S239" s="30">
        <f t="shared" si="45"/>
        <v>3.1809689969244386E-3</v>
      </c>
      <c r="U239">
        <f t="shared" si="52"/>
        <v>6.0031241835681853E-3</v>
      </c>
      <c r="V239">
        <f t="shared" si="46"/>
        <v>2.9415308499484111E-3</v>
      </c>
      <c r="W239">
        <f t="shared" si="47"/>
        <v>1.8609684969061377E-3</v>
      </c>
      <c r="X239">
        <f t="shared" si="48"/>
        <v>9.0046862753522785E-4</v>
      </c>
      <c r="Y239">
        <f t="shared" si="49"/>
        <v>1.2006248367136372E-4</v>
      </c>
    </row>
    <row r="240" spans="1:25" ht="14.25" customHeight="1" thickBot="1">
      <c r="A240" s="40"/>
      <c r="B240" s="31">
        <v>36</v>
      </c>
      <c r="C240" s="32">
        <v>1</v>
      </c>
      <c r="D240" s="33">
        <v>5</v>
      </c>
      <c r="E240" s="32">
        <v>3.2</v>
      </c>
      <c r="F240" s="32">
        <v>1.2</v>
      </c>
      <c r="G240" s="32">
        <v>0.2</v>
      </c>
      <c r="H240" s="34">
        <v>0</v>
      </c>
      <c r="J240" s="31">
        <f t="shared" si="56"/>
        <v>0.2326626967303568</v>
      </c>
      <c r="K240" s="32">
        <f t="shared" si="55"/>
        <v>-0.56869692327472188</v>
      </c>
      <c r="L240" s="32">
        <f t="shared" si="55"/>
        <v>-0.4470012940831391</v>
      </c>
      <c r="M240" s="32">
        <f t="shared" si="53"/>
        <v>0.67397367294822019</v>
      </c>
      <c r="N240" s="32">
        <f t="shared" si="54"/>
        <v>0.44653253934607112</v>
      </c>
      <c r="O240" s="32">
        <f t="shared" si="50"/>
        <v>-3.1431511453022187</v>
      </c>
      <c r="P240" s="32">
        <f t="shared" si="51"/>
        <v>4.136199194488125E-2</v>
      </c>
      <c r="Q240" s="29">
        <f t="shared" si="43"/>
        <v>0</v>
      </c>
      <c r="R240" s="29">
        <f t="shared" si="44"/>
        <v>4.136199194488125E-2</v>
      </c>
      <c r="S240" s="30">
        <f t="shared" si="45"/>
        <v>1.7108143776484214E-3</v>
      </c>
      <c r="U240">
        <f t="shared" si="52"/>
        <v>3.280103374281881E-3</v>
      </c>
      <c r="V240">
        <f t="shared" si="46"/>
        <v>1.6400516871409407E-3</v>
      </c>
      <c r="W240">
        <f t="shared" si="47"/>
        <v>1.0496330797702021E-3</v>
      </c>
      <c r="X240">
        <f t="shared" si="48"/>
        <v>3.9361240491382577E-4</v>
      </c>
      <c r="Y240">
        <f t="shared" si="49"/>
        <v>6.5602067485637629E-5</v>
      </c>
    </row>
    <row r="241" spans="1:25" ht="14.25" customHeight="1" thickBot="1">
      <c r="A241" s="40"/>
      <c r="B241" s="31">
        <v>37</v>
      </c>
      <c r="C241" s="32">
        <v>1</v>
      </c>
      <c r="D241" s="33">
        <v>5.5</v>
      </c>
      <c r="E241" s="32">
        <v>3.5</v>
      </c>
      <c r="F241" s="32">
        <v>1.3</v>
      </c>
      <c r="G241" s="32">
        <v>0.2</v>
      </c>
      <c r="H241" s="34">
        <v>0</v>
      </c>
      <c r="J241" s="31">
        <f t="shared" si="56"/>
        <v>0.23233468639292862</v>
      </c>
      <c r="K241" s="32">
        <f t="shared" si="55"/>
        <v>-0.57033697496186286</v>
      </c>
      <c r="L241" s="32">
        <f t="shared" si="55"/>
        <v>-0.44805092716290928</v>
      </c>
      <c r="M241" s="32">
        <f t="shared" si="53"/>
        <v>0.67358006054330632</v>
      </c>
      <c r="N241" s="32">
        <f t="shared" si="54"/>
        <v>0.4464669372785855</v>
      </c>
      <c r="O241" s="32">
        <f t="shared" si="50"/>
        <v>-3.5077494548054844</v>
      </c>
      <c r="P241" s="32">
        <f t="shared" si="51"/>
        <v>2.9092537774475794E-2</v>
      </c>
      <c r="Q241" s="29">
        <f t="shared" si="43"/>
        <v>0</v>
      </c>
      <c r="R241" s="29">
        <f t="shared" si="44"/>
        <v>2.9092537774475794E-2</v>
      </c>
      <c r="S241" s="30">
        <f t="shared" si="45"/>
        <v>8.4637575415930099E-4</v>
      </c>
      <c r="U241">
        <f t="shared" si="52"/>
        <v>1.6435050711200421E-3</v>
      </c>
      <c r="V241">
        <f t="shared" si="46"/>
        <v>9.0392778911602329E-4</v>
      </c>
      <c r="W241">
        <f t="shared" si="47"/>
        <v>5.7522677489201478E-4</v>
      </c>
      <c r="X241">
        <f t="shared" si="48"/>
        <v>2.1365565924560549E-4</v>
      </c>
      <c r="Y241">
        <f t="shared" si="49"/>
        <v>3.2870101422400848E-5</v>
      </c>
    </row>
    <row r="242" spans="1:25" ht="14.25" customHeight="1" thickBot="1">
      <c r="A242" s="40"/>
      <c r="B242" s="31">
        <v>38</v>
      </c>
      <c r="C242" s="32">
        <v>1</v>
      </c>
      <c r="D242" s="33">
        <v>4.9000000000000004</v>
      </c>
      <c r="E242" s="32">
        <v>3.1</v>
      </c>
      <c r="F242" s="32">
        <v>1.5</v>
      </c>
      <c r="G242" s="32">
        <v>0.2</v>
      </c>
      <c r="H242" s="34">
        <v>0</v>
      </c>
      <c r="J242" s="31">
        <f t="shared" si="56"/>
        <v>0.23217033588581662</v>
      </c>
      <c r="K242" s="32">
        <f t="shared" si="55"/>
        <v>-0.57124090275097894</v>
      </c>
      <c r="L242" s="32">
        <f t="shared" si="55"/>
        <v>-0.44862615393780131</v>
      </c>
      <c r="M242" s="32">
        <f t="shared" si="53"/>
        <v>0.67336640488406074</v>
      </c>
      <c r="N242" s="32">
        <f t="shared" si="54"/>
        <v>0.44643406717716311</v>
      </c>
      <c r="O242" s="32">
        <f t="shared" si="50"/>
        <v>-2.858314744039641</v>
      </c>
      <c r="P242" s="32">
        <f t="shared" si="51"/>
        <v>5.4253105541508029E-2</v>
      </c>
      <c r="Q242" s="29">
        <f t="shared" si="43"/>
        <v>0</v>
      </c>
      <c r="R242" s="29">
        <f t="shared" si="44"/>
        <v>5.4253105541508029E-2</v>
      </c>
      <c r="S242" s="30">
        <f t="shared" si="45"/>
        <v>2.9433994608980092E-3</v>
      </c>
      <c r="U242">
        <f t="shared" si="52"/>
        <v>5.567421798590183E-3</v>
      </c>
      <c r="V242">
        <f t="shared" si="46"/>
        <v>2.7280366813091901E-3</v>
      </c>
      <c r="W242">
        <f t="shared" si="47"/>
        <v>1.7259007575629569E-3</v>
      </c>
      <c r="X242">
        <f t="shared" si="48"/>
        <v>8.3511326978852752E-4</v>
      </c>
      <c r="Y242">
        <f t="shared" si="49"/>
        <v>1.1134843597180368E-4</v>
      </c>
    </row>
    <row r="243" spans="1:25" ht="14.25" customHeight="1" thickBot="1">
      <c r="A243" s="40"/>
      <c r="B243" s="31">
        <v>39</v>
      </c>
      <c r="C243" s="32">
        <v>1</v>
      </c>
      <c r="D243" s="33">
        <v>4.4000000000000004</v>
      </c>
      <c r="E243" s="32">
        <v>3</v>
      </c>
      <c r="F243" s="32">
        <v>1.3</v>
      </c>
      <c r="G243" s="32">
        <v>0.2</v>
      </c>
      <c r="H243" s="34">
        <v>0</v>
      </c>
      <c r="J243" s="31">
        <f t="shared" si="56"/>
        <v>0.2316135937059576</v>
      </c>
      <c r="K243" s="32">
        <f t="shared" si="55"/>
        <v>-0.57396893943228811</v>
      </c>
      <c r="L243" s="32">
        <f t="shared" si="55"/>
        <v>-0.45035205469536427</v>
      </c>
      <c r="M243" s="32">
        <f t="shared" si="53"/>
        <v>0.67253129161427216</v>
      </c>
      <c r="N243" s="32">
        <f t="shared" si="54"/>
        <v>0.44632271874119128</v>
      </c>
      <c r="O243" s="32">
        <f t="shared" si="50"/>
        <v>-2.6813506810354113</v>
      </c>
      <c r="P243" s="32">
        <f t="shared" si="51"/>
        <v>6.4082819960350645E-2</v>
      </c>
      <c r="Q243" s="29">
        <f t="shared" si="43"/>
        <v>0</v>
      </c>
      <c r="R243" s="29">
        <f t="shared" si="44"/>
        <v>6.4082819960350645E-2</v>
      </c>
      <c r="S243" s="30">
        <f t="shared" si="45"/>
        <v>4.1066078140707153E-3</v>
      </c>
      <c r="U243">
        <f t="shared" si="52"/>
        <v>7.6868896097477043E-3</v>
      </c>
      <c r="V243">
        <f t="shared" si="46"/>
        <v>3.3822314282889905E-3</v>
      </c>
      <c r="W243">
        <f t="shared" si="47"/>
        <v>2.3060668829243116E-3</v>
      </c>
      <c r="X243">
        <f t="shared" si="48"/>
        <v>9.9929564926720172E-4</v>
      </c>
      <c r="Y243">
        <f t="shared" si="49"/>
        <v>1.5373779219495409E-4</v>
      </c>
    </row>
    <row r="244" spans="1:25" ht="14.25" customHeight="1" thickBot="1">
      <c r="A244" s="40"/>
      <c r="B244" s="31">
        <v>40</v>
      </c>
      <c r="C244" s="32">
        <v>1</v>
      </c>
      <c r="D244" s="33">
        <v>5.0999999999999996</v>
      </c>
      <c r="E244" s="32">
        <v>3.4</v>
      </c>
      <c r="F244" s="32">
        <v>1.5</v>
      </c>
      <c r="G244" s="32">
        <v>0.2</v>
      </c>
      <c r="H244" s="34">
        <v>0</v>
      </c>
      <c r="J244" s="31">
        <f t="shared" si="56"/>
        <v>0.23084490474498284</v>
      </c>
      <c r="K244" s="32">
        <f t="shared" si="55"/>
        <v>-0.57735117086057708</v>
      </c>
      <c r="L244" s="32">
        <f t="shared" si="55"/>
        <v>-0.45265812157828855</v>
      </c>
      <c r="M244" s="32">
        <f t="shared" si="53"/>
        <v>0.67153199596500501</v>
      </c>
      <c r="N244" s="32">
        <f t="shared" si="54"/>
        <v>0.44616898094899632</v>
      </c>
      <c r="O244" s="32">
        <f t="shared" si="50"/>
        <v>-3.1561518898728349</v>
      </c>
      <c r="P244" s="32">
        <f t="shared" si="51"/>
        <v>4.0849559777246691E-2</v>
      </c>
      <c r="Q244" s="29">
        <f t="shared" si="43"/>
        <v>0</v>
      </c>
      <c r="R244" s="29">
        <f t="shared" si="44"/>
        <v>4.0849559777246691E-2</v>
      </c>
      <c r="S244" s="30">
        <f t="shared" si="45"/>
        <v>1.6686865339948507E-3</v>
      </c>
      <c r="U244">
        <f t="shared" si="52"/>
        <v>3.2010428473498828E-3</v>
      </c>
      <c r="V244">
        <f t="shared" si="46"/>
        <v>1.6325318521484401E-3</v>
      </c>
      <c r="W244">
        <f t="shared" si="47"/>
        <v>1.0883545680989602E-3</v>
      </c>
      <c r="X244">
        <f t="shared" si="48"/>
        <v>4.8015642710248242E-4</v>
      </c>
      <c r="Y244">
        <f t="shared" si="49"/>
        <v>6.4020856946997657E-5</v>
      </c>
    </row>
    <row r="245" spans="1:25" ht="14.25" customHeight="1" thickBot="1">
      <c r="A245" s="40"/>
      <c r="B245" s="31">
        <v>41</v>
      </c>
      <c r="C245" s="32">
        <v>1</v>
      </c>
      <c r="D245" s="33">
        <v>5</v>
      </c>
      <c r="E245" s="32">
        <v>3.5</v>
      </c>
      <c r="F245" s="32">
        <v>1.3</v>
      </c>
      <c r="G245" s="32">
        <v>0.2</v>
      </c>
      <c r="H245" s="34">
        <v>0</v>
      </c>
      <c r="J245" s="31">
        <f t="shared" si="56"/>
        <v>0.23052480046024784</v>
      </c>
      <c r="K245" s="32">
        <f t="shared" si="55"/>
        <v>-0.57898370271272548</v>
      </c>
      <c r="L245" s="32">
        <f t="shared" si="55"/>
        <v>-0.45374647614638752</v>
      </c>
      <c r="M245" s="32">
        <f t="shared" si="53"/>
        <v>0.67105183953790248</v>
      </c>
      <c r="N245" s="32">
        <f t="shared" si="54"/>
        <v>0.44610496009204931</v>
      </c>
      <c r="O245" s="32">
        <f t="shared" si="50"/>
        <v>-3.2909179961980528</v>
      </c>
      <c r="P245" s="32">
        <f t="shared" si="51"/>
        <v>3.5884072978499749E-2</v>
      </c>
      <c r="Q245" s="29">
        <f t="shared" si="43"/>
        <v>0</v>
      </c>
      <c r="R245" s="29">
        <f t="shared" si="44"/>
        <v>3.5884072978499749E-2</v>
      </c>
      <c r="S245" s="30">
        <f t="shared" si="45"/>
        <v>1.2876666935262959E-3</v>
      </c>
      <c r="U245">
        <f t="shared" si="52"/>
        <v>2.48291993584763E-3</v>
      </c>
      <c r="V245">
        <f t="shared" si="46"/>
        <v>1.241459967923815E-3</v>
      </c>
      <c r="W245">
        <f t="shared" si="47"/>
        <v>8.6902197754667055E-4</v>
      </c>
      <c r="X245">
        <f t="shared" si="48"/>
        <v>3.227795916601919E-4</v>
      </c>
      <c r="Y245">
        <f t="shared" si="49"/>
        <v>4.9658398716952607E-5</v>
      </c>
    </row>
    <row r="246" spans="1:25" ht="14.25" customHeight="1" thickBot="1">
      <c r="A246" s="40"/>
      <c r="B246" s="31">
        <v>42</v>
      </c>
      <c r="C246" s="32">
        <v>1</v>
      </c>
      <c r="D246" s="33">
        <v>4.5</v>
      </c>
      <c r="E246" s="32">
        <v>2.2999999999999998</v>
      </c>
      <c r="F246" s="32">
        <v>1.3</v>
      </c>
      <c r="G246" s="32">
        <v>0.2</v>
      </c>
      <c r="H246" s="34">
        <v>0</v>
      </c>
      <c r="J246" s="31">
        <f t="shared" si="56"/>
        <v>0.23027650846666309</v>
      </c>
      <c r="K246" s="32">
        <f t="shared" si="55"/>
        <v>-0.58022516268064928</v>
      </c>
      <c r="L246" s="32">
        <f t="shared" si="55"/>
        <v>-0.4546154981239342</v>
      </c>
      <c r="M246" s="32">
        <f t="shared" si="53"/>
        <v>0.67072905994624232</v>
      </c>
      <c r="N246" s="32">
        <f t="shared" si="54"/>
        <v>0.44605530169333235</v>
      </c>
      <c r="O246" s="32">
        <f t="shared" si="50"/>
        <v>-2.4651935310125257</v>
      </c>
      <c r="P246" s="32">
        <f t="shared" si="51"/>
        <v>7.833455122248037E-2</v>
      </c>
      <c r="Q246" s="29">
        <f t="shared" si="43"/>
        <v>0</v>
      </c>
      <c r="R246" s="29">
        <f t="shared" si="44"/>
        <v>7.833455122248037E-2</v>
      </c>
      <c r="S246" s="30">
        <f t="shared" si="45"/>
        <v>6.1363019152274011E-3</v>
      </c>
      <c r="U246">
        <f t="shared" si="52"/>
        <v>1.131123491706483E-2</v>
      </c>
      <c r="V246">
        <f t="shared" si="46"/>
        <v>5.0900557126791731E-3</v>
      </c>
      <c r="W246">
        <f t="shared" si="47"/>
        <v>2.6015840309249107E-3</v>
      </c>
      <c r="X246">
        <f t="shared" si="48"/>
        <v>1.470460539218428E-3</v>
      </c>
      <c r="Y246">
        <f t="shared" si="49"/>
        <v>2.262246983412966E-4</v>
      </c>
    </row>
    <row r="247" spans="1:25" ht="14.25" customHeight="1" thickBot="1">
      <c r="A247" s="40"/>
      <c r="B247" s="31">
        <v>43</v>
      </c>
      <c r="C247" s="32">
        <v>1</v>
      </c>
      <c r="D247" s="33">
        <v>4.4000000000000004</v>
      </c>
      <c r="E247" s="32">
        <v>3.2</v>
      </c>
      <c r="F247" s="32">
        <v>1.3</v>
      </c>
      <c r="G247" s="32">
        <v>0.2</v>
      </c>
      <c r="H247" s="34">
        <v>0</v>
      </c>
      <c r="J247" s="31">
        <f t="shared" si="56"/>
        <v>0.2291453849749566</v>
      </c>
      <c r="K247" s="32">
        <f t="shared" si="55"/>
        <v>-0.58531521839332845</v>
      </c>
      <c r="L247" s="32">
        <f t="shared" si="55"/>
        <v>-0.45721708215485912</v>
      </c>
      <c r="M247" s="32">
        <f t="shared" si="53"/>
        <v>0.66925859940702392</v>
      </c>
      <c r="N247" s="32">
        <f t="shared" si="54"/>
        <v>0.44582907699499108</v>
      </c>
      <c r="O247" s="32">
        <f t="shared" si="50"/>
        <v>-2.8501342442231086</v>
      </c>
      <c r="P247" s="32">
        <f t="shared" si="51"/>
        <v>5.4674378376280017E-2</v>
      </c>
      <c r="Q247" s="29">
        <f t="shared" si="43"/>
        <v>0</v>
      </c>
      <c r="R247" s="29">
        <f t="shared" si="44"/>
        <v>5.4674378376280017E-2</v>
      </c>
      <c r="S247" s="30">
        <f t="shared" si="45"/>
        <v>2.9892876508326358E-3</v>
      </c>
      <c r="U247">
        <f t="shared" si="52"/>
        <v>5.6517004134709432E-3</v>
      </c>
      <c r="V247">
        <f t="shared" si="46"/>
        <v>2.486748181927215E-3</v>
      </c>
      <c r="W247">
        <f t="shared" si="47"/>
        <v>1.8085441323107019E-3</v>
      </c>
      <c r="X247">
        <f t="shared" si="48"/>
        <v>7.3472105375122258E-4</v>
      </c>
      <c r="Y247">
        <f t="shared" si="49"/>
        <v>1.1303400826941887E-4</v>
      </c>
    </row>
    <row r="248" spans="1:25" ht="14.25" customHeight="1" thickBot="1">
      <c r="A248" s="40"/>
      <c r="B248" s="31">
        <v>44</v>
      </c>
      <c r="C248" s="32">
        <v>1</v>
      </c>
      <c r="D248" s="33">
        <v>5</v>
      </c>
      <c r="E248" s="32">
        <v>3.5</v>
      </c>
      <c r="F248" s="32">
        <v>1.6</v>
      </c>
      <c r="G248" s="32">
        <v>0.2</v>
      </c>
      <c r="H248" s="34">
        <v>0</v>
      </c>
      <c r="J248" s="31">
        <f t="shared" si="56"/>
        <v>0.2285802149336095</v>
      </c>
      <c r="K248" s="32">
        <f t="shared" si="55"/>
        <v>-0.58780196657525563</v>
      </c>
      <c r="L248" s="32">
        <f t="shared" si="55"/>
        <v>-0.45902562628716981</v>
      </c>
      <c r="M248" s="32">
        <f t="shared" si="53"/>
        <v>0.66852387835327265</v>
      </c>
      <c r="N248" s="32">
        <f t="shared" si="54"/>
        <v>0.44571604298672168</v>
      </c>
      <c r="O248" s="32">
        <f t="shared" si="50"/>
        <v>-3.1582378959851822</v>
      </c>
      <c r="P248" s="32">
        <f t="shared" si="51"/>
        <v>4.0767906472552871E-2</v>
      </c>
      <c r="Q248" s="29">
        <f t="shared" si="43"/>
        <v>0</v>
      </c>
      <c r="R248" s="29">
        <f t="shared" si="44"/>
        <v>4.0767906472552871E-2</v>
      </c>
      <c r="S248" s="30">
        <f t="shared" si="45"/>
        <v>1.6620221981548183E-3</v>
      </c>
      <c r="U248">
        <f t="shared" si="52"/>
        <v>3.1885300652502719E-3</v>
      </c>
      <c r="V248">
        <f t="shared" si="46"/>
        <v>1.5942650326251362E-3</v>
      </c>
      <c r="W248">
        <f t="shared" si="47"/>
        <v>1.1159855228375954E-3</v>
      </c>
      <c r="X248">
        <f t="shared" si="48"/>
        <v>5.1016481044004354E-4</v>
      </c>
      <c r="Y248">
        <f t="shared" si="49"/>
        <v>6.3770601305005443E-5</v>
      </c>
    </row>
    <row r="249" spans="1:25" ht="14.25" customHeight="1" thickBot="1">
      <c r="A249" s="40"/>
      <c r="B249" s="31">
        <v>45</v>
      </c>
      <c r="C249" s="32">
        <v>1</v>
      </c>
      <c r="D249" s="33">
        <v>5.0999999999999996</v>
      </c>
      <c r="E249" s="32">
        <v>3.8</v>
      </c>
      <c r="F249" s="32">
        <v>1.9</v>
      </c>
      <c r="G249" s="32">
        <v>0.2</v>
      </c>
      <c r="H249" s="34">
        <v>0</v>
      </c>
      <c r="J249" s="31">
        <f t="shared" si="56"/>
        <v>0.22826136192708446</v>
      </c>
      <c r="K249" s="32">
        <f t="shared" si="55"/>
        <v>-0.58939623160788079</v>
      </c>
      <c r="L249" s="32">
        <f t="shared" si="55"/>
        <v>-0.4601416118100074</v>
      </c>
      <c r="M249" s="32">
        <f t="shared" si="53"/>
        <v>0.66801371354283257</v>
      </c>
      <c r="N249" s="32">
        <f t="shared" si="54"/>
        <v>0.44565227238541666</v>
      </c>
      <c r="O249" s="32">
        <f t="shared" si="50"/>
        <v>-3.1678410339426701</v>
      </c>
      <c r="P249" s="32">
        <f t="shared" si="51"/>
        <v>4.0394019013791985E-2</v>
      </c>
      <c r="Q249" s="29">
        <f t="shared" si="43"/>
        <v>0</v>
      </c>
      <c r="R249" s="29">
        <f t="shared" si="44"/>
        <v>4.0394019013791985E-2</v>
      </c>
      <c r="S249" s="30">
        <f t="shared" si="45"/>
        <v>1.6316767720865883E-3</v>
      </c>
      <c r="U249">
        <f t="shared" si="52"/>
        <v>3.1315335790611199E-3</v>
      </c>
      <c r="V249">
        <f t="shared" si="46"/>
        <v>1.5970821253211711E-3</v>
      </c>
      <c r="W249">
        <f t="shared" si="47"/>
        <v>1.1899827600432256E-3</v>
      </c>
      <c r="X249">
        <f t="shared" si="48"/>
        <v>5.9499138002161282E-4</v>
      </c>
      <c r="Y249">
        <f t="shared" si="49"/>
        <v>6.2630671581222411E-5</v>
      </c>
    </row>
    <row r="250" spans="1:25" ht="14.25" customHeight="1" thickBot="1">
      <c r="A250" s="40"/>
      <c r="B250" s="31">
        <v>46</v>
      </c>
      <c r="C250" s="32">
        <v>1</v>
      </c>
      <c r="D250" s="33">
        <v>4.8</v>
      </c>
      <c r="E250" s="32">
        <v>3</v>
      </c>
      <c r="F250" s="32">
        <v>1.4</v>
      </c>
      <c r="G250" s="32">
        <v>0.2</v>
      </c>
      <c r="H250" s="34">
        <v>0</v>
      </c>
      <c r="J250" s="31">
        <f t="shared" si="56"/>
        <v>0.22794820856917836</v>
      </c>
      <c r="K250" s="32">
        <f t="shared" si="55"/>
        <v>-0.59099331373320196</v>
      </c>
      <c r="L250" s="32">
        <f t="shared" si="55"/>
        <v>-0.46133159457005063</v>
      </c>
      <c r="M250" s="32">
        <f t="shared" si="53"/>
        <v>0.66741872216281095</v>
      </c>
      <c r="N250" s="32">
        <f t="shared" si="54"/>
        <v>0.44558964171383542</v>
      </c>
      <c r="O250" s="32">
        <f t="shared" si="50"/>
        <v>-2.9693103416896403</v>
      </c>
      <c r="P250" s="32">
        <f t="shared" si="51"/>
        <v>4.88317457354423E-2</v>
      </c>
      <c r="Q250" s="29">
        <f t="shared" si="43"/>
        <v>0</v>
      </c>
      <c r="R250" s="29">
        <f t="shared" si="44"/>
        <v>4.88317457354423E-2</v>
      </c>
      <c r="S250" s="30">
        <f t="shared" si="45"/>
        <v>2.3845393915708874E-3</v>
      </c>
      <c r="U250">
        <f t="shared" si="52"/>
        <v>4.536196340611102E-3</v>
      </c>
      <c r="V250">
        <f t="shared" si="46"/>
        <v>2.1773742434933289E-3</v>
      </c>
      <c r="W250">
        <f t="shared" si="47"/>
        <v>1.3608589021833306E-3</v>
      </c>
      <c r="X250">
        <f t="shared" si="48"/>
        <v>6.3506748768555428E-4</v>
      </c>
      <c r="Y250">
        <f t="shared" si="49"/>
        <v>9.072392681222204E-5</v>
      </c>
    </row>
    <row r="251" spans="1:25" ht="14.25" customHeight="1" thickBot="1">
      <c r="A251" s="40"/>
      <c r="B251" s="31">
        <v>47</v>
      </c>
      <c r="C251" s="32">
        <v>1</v>
      </c>
      <c r="D251" s="33">
        <v>5.0999999999999996</v>
      </c>
      <c r="E251" s="32">
        <v>3.8</v>
      </c>
      <c r="F251" s="32">
        <v>1.6</v>
      </c>
      <c r="G251" s="32">
        <v>0.2</v>
      </c>
      <c r="H251" s="34">
        <v>0</v>
      </c>
      <c r="J251" s="31">
        <f t="shared" si="56"/>
        <v>0.22749458893511726</v>
      </c>
      <c r="K251" s="32">
        <f t="shared" si="55"/>
        <v>-0.59317068797669525</v>
      </c>
      <c r="L251" s="32">
        <f t="shared" si="55"/>
        <v>-0.46269245347223398</v>
      </c>
      <c r="M251" s="32">
        <f t="shared" si="53"/>
        <v>0.66678365467512535</v>
      </c>
      <c r="N251" s="32">
        <f t="shared" si="54"/>
        <v>0.44549891778702322</v>
      </c>
      <c r="O251" s="32">
        <f t="shared" si="50"/>
        <v>-3.3999536119029123</v>
      </c>
      <c r="P251" s="32">
        <f t="shared" si="51"/>
        <v>3.22969144724084E-2</v>
      </c>
      <c r="Q251" s="29">
        <f t="shared" si="43"/>
        <v>0</v>
      </c>
      <c r="R251" s="29">
        <f t="shared" si="44"/>
        <v>3.22969144724084E-2</v>
      </c>
      <c r="S251" s="30">
        <f t="shared" si="45"/>
        <v>1.0430906844380631E-3</v>
      </c>
      <c r="U251">
        <f t="shared" si="52"/>
        <v>2.0188041476316026E-3</v>
      </c>
      <c r="V251">
        <f t="shared" si="46"/>
        <v>1.0295901152921174E-3</v>
      </c>
      <c r="W251">
        <f t="shared" si="47"/>
        <v>7.6714557610000895E-4</v>
      </c>
      <c r="X251">
        <f t="shared" si="48"/>
        <v>3.2300866362105644E-4</v>
      </c>
      <c r="Y251">
        <f t="shared" si="49"/>
        <v>4.0376082952632056E-5</v>
      </c>
    </row>
    <row r="252" spans="1:25" ht="14.25" customHeight="1" thickBot="1">
      <c r="A252" s="40"/>
      <c r="B252" s="31">
        <v>48</v>
      </c>
      <c r="C252" s="32">
        <v>1</v>
      </c>
      <c r="D252" s="33">
        <v>4.5999999999999996</v>
      </c>
      <c r="E252" s="32">
        <v>3.2</v>
      </c>
      <c r="F252" s="32">
        <v>1.4</v>
      </c>
      <c r="G252" s="32">
        <v>0.2</v>
      </c>
      <c r="H252" s="34">
        <v>0</v>
      </c>
      <c r="J252" s="31">
        <f t="shared" si="56"/>
        <v>0.2272927085203541</v>
      </c>
      <c r="K252" s="32">
        <f t="shared" si="55"/>
        <v>-0.59420027809198739</v>
      </c>
      <c r="L252" s="32">
        <f t="shared" si="55"/>
        <v>-0.463459599048334</v>
      </c>
      <c r="M252" s="32">
        <f t="shared" si="53"/>
        <v>0.66646064601150434</v>
      </c>
      <c r="N252" s="32">
        <f t="shared" si="54"/>
        <v>0.44545854170407057</v>
      </c>
      <c r="O252" s="32">
        <f t="shared" si="50"/>
        <v>-2.966962674900536</v>
      </c>
      <c r="P252" s="32">
        <f t="shared" si="51"/>
        <v>4.8940903868587397E-2</v>
      </c>
      <c r="Q252" s="29">
        <f t="shared" si="43"/>
        <v>0</v>
      </c>
      <c r="R252" s="29">
        <f t="shared" si="44"/>
        <v>4.8940903868587397E-2</v>
      </c>
      <c r="S252" s="30">
        <f t="shared" si="45"/>
        <v>2.3952120714743129E-3</v>
      </c>
      <c r="U252">
        <f t="shared" si="52"/>
        <v>4.5559764554788168E-3</v>
      </c>
      <c r="V252">
        <f t="shared" si="46"/>
        <v>2.095749169520256E-3</v>
      </c>
      <c r="W252">
        <f t="shared" si="47"/>
        <v>1.4579124657532216E-3</v>
      </c>
      <c r="X252">
        <f t="shared" si="48"/>
        <v>6.3783670376703436E-4</v>
      </c>
      <c r="Y252">
        <f t="shared" si="49"/>
        <v>9.1119529109576349E-5</v>
      </c>
    </row>
    <row r="253" spans="1:25" ht="14.25" customHeight="1" thickBot="1">
      <c r="A253" s="40"/>
      <c r="B253" s="31">
        <v>49</v>
      </c>
      <c r="C253" s="32">
        <v>1</v>
      </c>
      <c r="D253" s="33">
        <v>5.3</v>
      </c>
      <c r="E253" s="32">
        <v>3.7</v>
      </c>
      <c r="F253" s="32">
        <v>1.5</v>
      </c>
      <c r="G253" s="32">
        <v>0.2</v>
      </c>
      <c r="H253" s="34">
        <v>0</v>
      </c>
      <c r="J253" s="31">
        <f t="shared" si="56"/>
        <v>0.22683711087480621</v>
      </c>
      <c r="K253" s="32">
        <f t="shared" si="55"/>
        <v>-0.59629602726150766</v>
      </c>
      <c r="L253" s="32">
        <f t="shared" si="55"/>
        <v>-0.46491751151408722</v>
      </c>
      <c r="M253" s="32">
        <f t="shared" si="53"/>
        <v>0.6658228093077373</v>
      </c>
      <c r="N253" s="32">
        <f t="shared" si="54"/>
        <v>0.445367422174961</v>
      </c>
      <c r="O253" s="32">
        <f t="shared" si="50"/>
        <v>-3.5659189278167087</v>
      </c>
      <c r="P253" s="32">
        <f t="shared" si="51"/>
        <v>2.7493719740145164E-2</v>
      </c>
      <c r="Q253" s="29">
        <f t="shared" si="43"/>
        <v>0</v>
      </c>
      <c r="R253" s="29">
        <f t="shared" si="44"/>
        <v>2.7493719740145164E-2</v>
      </c>
      <c r="S253" s="30">
        <f t="shared" si="45"/>
        <v>7.5590462514964782E-4</v>
      </c>
      <c r="U253">
        <f t="shared" si="52"/>
        <v>1.4702439904710079E-3</v>
      </c>
      <c r="V253">
        <f t="shared" si="46"/>
        <v>7.7922931494963429E-4</v>
      </c>
      <c r="W253">
        <f t="shared" si="47"/>
        <v>5.43990276474273E-4</v>
      </c>
      <c r="X253">
        <f t="shared" si="48"/>
        <v>2.2053659857065121E-4</v>
      </c>
      <c r="Y253">
        <f t="shared" si="49"/>
        <v>2.9404879809420161E-5</v>
      </c>
    </row>
    <row r="254" spans="1:25" ht="14.25" customHeight="1" thickBot="1">
      <c r="A254" s="40"/>
      <c r="B254" s="31">
        <v>50</v>
      </c>
      <c r="C254" s="32">
        <v>1</v>
      </c>
      <c r="D254" s="33">
        <v>5</v>
      </c>
      <c r="E254" s="32">
        <v>3.3</v>
      </c>
      <c r="F254" s="32">
        <v>1.4</v>
      </c>
      <c r="G254" s="32">
        <v>0.2</v>
      </c>
      <c r="H254" s="34">
        <v>0</v>
      </c>
      <c r="J254" s="31">
        <f t="shared" si="56"/>
        <v>0.22669008647575911</v>
      </c>
      <c r="K254" s="32">
        <f t="shared" si="55"/>
        <v>-0.59707525657645732</v>
      </c>
      <c r="L254" s="32">
        <f t="shared" si="55"/>
        <v>-0.4654615017905615</v>
      </c>
      <c r="M254" s="32">
        <f t="shared" si="53"/>
        <v>0.66560227270916661</v>
      </c>
      <c r="N254" s="32">
        <f t="shared" si="54"/>
        <v>0.4453380172951516</v>
      </c>
      <c r="O254" s="32">
        <f t="shared" si="50"/>
        <v>-3.2737983670635176</v>
      </c>
      <c r="P254" s="32">
        <f t="shared" si="51"/>
        <v>3.6481079553876763E-2</v>
      </c>
      <c r="Q254" s="29">
        <f t="shared" si="43"/>
        <v>0</v>
      </c>
      <c r="R254" s="29">
        <f t="shared" si="44"/>
        <v>3.6481079553876763E-2</v>
      </c>
      <c r="S254" s="30">
        <f t="shared" si="45"/>
        <v>1.3308691654162852E-3</v>
      </c>
      <c r="U254">
        <f t="shared" si="52"/>
        <v>2.5646352430338639E-3</v>
      </c>
      <c r="V254">
        <f t="shared" si="46"/>
        <v>1.2823176215169322E-3</v>
      </c>
      <c r="W254">
        <f t="shared" si="47"/>
        <v>8.4632963020117515E-4</v>
      </c>
      <c r="X254">
        <f t="shared" si="48"/>
        <v>3.5904893402474096E-4</v>
      </c>
      <c r="Y254">
        <f t="shared" si="49"/>
        <v>5.1292704860677288E-5</v>
      </c>
    </row>
    <row r="255" spans="1:25" ht="14.25" customHeight="1" thickBot="1">
      <c r="A255" s="40"/>
      <c r="B255" s="31">
        <v>51</v>
      </c>
      <c r="C255" s="32">
        <v>1</v>
      </c>
      <c r="D255" s="33">
        <v>7</v>
      </c>
      <c r="E255" s="32">
        <v>3.2</v>
      </c>
      <c r="F255" s="32">
        <v>4.7</v>
      </c>
      <c r="G255" s="32">
        <v>0.2</v>
      </c>
      <c r="H255" s="34">
        <v>1</v>
      </c>
      <c r="J255" s="31">
        <f t="shared" si="56"/>
        <v>0.22643362295145572</v>
      </c>
      <c r="K255" s="32">
        <f t="shared" si="55"/>
        <v>-0.59835757419797431</v>
      </c>
      <c r="L255" s="32">
        <f t="shared" si="55"/>
        <v>-0.46630783142076265</v>
      </c>
      <c r="M255" s="32">
        <f t="shared" si="53"/>
        <v>0.66524322377514189</v>
      </c>
      <c r="N255" s="32">
        <f t="shared" si="54"/>
        <v>0.44528672459029095</v>
      </c>
      <c r="O255" s="32">
        <f t="shared" si="50"/>
        <v>-2.2385539603195799</v>
      </c>
      <c r="P255" s="32">
        <f t="shared" si="51"/>
        <v>9.6341360032013809E-2</v>
      </c>
      <c r="Q255" s="29">
        <f t="shared" si="43"/>
        <v>0</v>
      </c>
      <c r="R255" s="29">
        <f t="shared" si="44"/>
        <v>-0.90365863996798623</v>
      </c>
      <c r="S255" s="30">
        <f t="shared" si="45"/>
        <v>0.81659893758879054</v>
      </c>
      <c r="U255">
        <f t="shared" si="52"/>
        <v>-0.15734450449600329</v>
      </c>
      <c r="V255">
        <f t="shared" si="46"/>
        <v>-0.11014115314720231</v>
      </c>
      <c r="W255">
        <f t="shared" si="47"/>
        <v>-5.0350241438721056E-2</v>
      </c>
      <c r="X255">
        <f t="shared" si="48"/>
        <v>-7.3951917113121546E-2</v>
      </c>
      <c r="Y255">
        <f t="shared" si="49"/>
        <v>-3.146890089920066E-3</v>
      </c>
    </row>
    <row r="256" spans="1:25" ht="14.25" customHeight="1" thickBot="1">
      <c r="A256" s="40"/>
      <c r="B256" s="31">
        <v>52</v>
      </c>
      <c r="C256" s="32">
        <v>1</v>
      </c>
      <c r="D256" s="33">
        <v>6.4</v>
      </c>
      <c r="E256" s="32">
        <v>3.2</v>
      </c>
      <c r="F256" s="32">
        <v>4.5</v>
      </c>
      <c r="G256" s="32">
        <v>0.2</v>
      </c>
      <c r="H256" s="34">
        <v>1</v>
      </c>
      <c r="J256" s="31">
        <f t="shared" si="56"/>
        <v>0.24216807340105606</v>
      </c>
      <c r="K256" s="32">
        <f t="shared" si="55"/>
        <v>-0.48821642105077201</v>
      </c>
      <c r="L256" s="32">
        <f t="shared" si="55"/>
        <v>-0.41595758998204158</v>
      </c>
      <c r="M256" s="32">
        <f t="shared" si="53"/>
        <v>0.73919514088826344</v>
      </c>
      <c r="N256" s="32">
        <f t="shared" si="54"/>
        <v>0.44843361468021103</v>
      </c>
      <c r="O256" s="32">
        <f t="shared" si="50"/>
        <v>-0.79741645233319092</v>
      </c>
      <c r="P256" s="32">
        <f t="shared" si="51"/>
        <v>0.31057843583833405</v>
      </c>
      <c r="Q256" s="29">
        <f t="shared" si="43"/>
        <v>0</v>
      </c>
      <c r="R256" s="29">
        <f t="shared" si="44"/>
        <v>-0.68942156416166589</v>
      </c>
      <c r="S256" s="30">
        <f t="shared" si="45"/>
        <v>0.47530209313111799</v>
      </c>
      <c r="U256">
        <f t="shared" si="52"/>
        <v>-0.2952371612706976</v>
      </c>
      <c r="V256">
        <f t="shared" si="46"/>
        <v>-0.18895178321324649</v>
      </c>
      <c r="W256">
        <f t="shared" si="47"/>
        <v>-9.4475891606623244E-2</v>
      </c>
      <c r="X256">
        <f t="shared" si="48"/>
        <v>-0.13285672257181394</v>
      </c>
      <c r="Y256">
        <f t="shared" si="49"/>
        <v>-5.9047432254139528E-3</v>
      </c>
    </row>
    <row r="257" spans="1:25" ht="14.25" customHeight="1" thickBot="1">
      <c r="A257" s="40"/>
      <c r="B257" s="31">
        <v>53</v>
      </c>
      <c r="C257" s="32">
        <v>1</v>
      </c>
      <c r="D257" s="33">
        <v>6.9</v>
      </c>
      <c r="E257" s="32">
        <v>3.1</v>
      </c>
      <c r="F257" s="32">
        <v>4.9000000000000004</v>
      </c>
      <c r="G257" s="32">
        <v>0.2</v>
      </c>
      <c r="H257" s="34">
        <v>1</v>
      </c>
      <c r="J257" s="31">
        <f t="shared" si="56"/>
        <v>0.27169178952812584</v>
      </c>
      <c r="K257" s="32">
        <f t="shared" si="55"/>
        <v>-0.29926463783752555</v>
      </c>
      <c r="L257" s="32">
        <f t="shared" si="55"/>
        <v>-0.32148169837541835</v>
      </c>
      <c r="M257" s="32">
        <f t="shared" si="53"/>
        <v>0.87205186346007735</v>
      </c>
      <c r="N257" s="32">
        <f t="shared" si="54"/>
        <v>0.45433835790562499</v>
      </c>
      <c r="O257" s="32">
        <f t="shared" si="50"/>
        <v>1.5740943260209066</v>
      </c>
      <c r="P257" s="32">
        <f t="shared" si="51"/>
        <v>0.8283665037199186</v>
      </c>
      <c r="Q257" s="29">
        <f t="shared" si="43"/>
        <v>1</v>
      </c>
      <c r="R257" s="29">
        <f t="shared" si="44"/>
        <v>-0.1716334962800814</v>
      </c>
      <c r="S257" s="30">
        <f t="shared" si="45"/>
        <v>2.9458057045324716E-2</v>
      </c>
      <c r="U257">
        <f t="shared" si="52"/>
        <v>-4.8804135442035101E-2</v>
      </c>
      <c r="V257">
        <f t="shared" si="46"/>
        <v>-3.3674853455004226E-2</v>
      </c>
      <c r="W257">
        <f t="shared" si="47"/>
        <v>-1.5129281987030884E-2</v>
      </c>
      <c r="X257">
        <f t="shared" si="48"/>
        <v>-2.3914026366597202E-2</v>
      </c>
      <c r="Y257">
        <f t="shared" si="49"/>
        <v>-9.7608270884070214E-4</v>
      </c>
    </row>
    <row r="258" spans="1:25" ht="14.25" customHeight="1" thickBot="1">
      <c r="A258" s="40"/>
      <c r="B258" s="31">
        <v>54</v>
      </c>
      <c r="C258" s="32">
        <v>1</v>
      </c>
      <c r="D258" s="33">
        <v>5.5</v>
      </c>
      <c r="E258" s="32">
        <v>2.2999999999999998</v>
      </c>
      <c r="F258" s="32">
        <v>4</v>
      </c>
      <c r="G258" s="32">
        <v>0.2</v>
      </c>
      <c r="H258" s="34">
        <v>1</v>
      </c>
      <c r="J258" s="31">
        <f t="shared" si="56"/>
        <v>0.27657220307232933</v>
      </c>
      <c r="K258" s="32">
        <f t="shared" si="55"/>
        <v>-0.26558978438252134</v>
      </c>
      <c r="L258" s="32">
        <f t="shared" si="55"/>
        <v>-0.30635241638838745</v>
      </c>
      <c r="M258" s="32">
        <f t="shared" si="53"/>
        <v>0.89596588982667458</v>
      </c>
      <c r="N258" s="32">
        <f t="shared" si="54"/>
        <v>0.45531444061446569</v>
      </c>
      <c r="O258" s="32">
        <f t="shared" si="50"/>
        <v>1.7861442787047626</v>
      </c>
      <c r="P258" s="32">
        <f t="shared" si="51"/>
        <v>0.85645390295723689</v>
      </c>
      <c r="Q258" s="29">
        <f t="shared" si="43"/>
        <v>1</v>
      </c>
      <c r="R258" s="29">
        <f t="shared" si="44"/>
        <v>-0.14354609704276311</v>
      </c>
      <c r="S258" s="30">
        <f t="shared" si="45"/>
        <v>2.0605481976210364E-2</v>
      </c>
      <c r="U258">
        <f t="shared" si="52"/>
        <v>-3.5295290921680732E-2</v>
      </c>
      <c r="V258">
        <f t="shared" si="46"/>
        <v>-1.9412410006924403E-2</v>
      </c>
      <c r="W258">
        <f t="shared" si="47"/>
        <v>-8.1179169119865689E-3</v>
      </c>
      <c r="X258">
        <f t="shared" si="48"/>
        <v>-1.4118116368672294E-2</v>
      </c>
      <c r="Y258">
        <f t="shared" si="49"/>
        <v>-7.0590581843361477E-4</v>
      </c>
    </row>
    <row r="259" spans="1:25" ht="14.25" customHeight="1" thickBot="1">
      <c r="A259" s="40"/>
      <c r="B259" s="31">
        <v>55</v>
      </c>
      <c r="C259" s="32">
        <v>1</v>
      </c>
      <c r="D259" s="33">
        <v>6.5</v>
      </c>
      <c r="E259" s="32">
        <v>2.8</v>
      </c>
      <c r="F259" s="32">
        <v>4.5999999999999996</v>
      </c>
      <c r="G259" s="32">
        <v>0.2</v>
      </c>
      <c r="H259" s="34">
        <v>1</v>
      </c>
      <c r="J259" s="31">
        <f t="shared" si="56"/>
        <v>0.28010173216449741</v>
      </c>
      <c r="K259" s="32">
        <f t="shared" si="55"/>
        <v>-0.24617737437559695</v>
      </c>
      <c r="L259" s="32">
        <f t="shared" si="55"/>
        <v>-0.2982344994764009</v>
      </c>
      <c r="M259" s="32">
        <f t="shared" si="53"/>
        <v>0.91008400619534691</v>
      </c>
      <c r="N259" s="32">
        <f t="shared" si="54"/>
        <v>0.45602034643289929</v>
      </c>
      <c r="O259" s="32">
        <f t="shared" si="50"/>
        <v>2.1224826979743701</v>
      </c>
      <c r="P259" s="32">
        <f t="shared" si="51"/>
        <v>0.8930692501136851</v>
      </c>
      <c r="Q259" s="29">
        <f t="shared" si="43"/>
        <v>1</v>
      </c>
      <c r="R259" s="29">
        <f t="shared" si="44"/>
        <v>-0.1069307498863149</v>
      </c>
      <c r="S259" s="30">
        <f t="shared" si="45"/>
        <v>1.1434185271249635E-2</v>
      </c>
      <c r="U259">
        <f t="shared" si="52"/>
        <v>-2.042303853171171E-2</v>
      </c>
      <c r="V259">
        <f t="shared" si="46"/>
        <v>-1.3274975045612611E-2</v>
      </c>
      <c r="W259">
        <f t="shared" si="47"/>
        <v>-5.7184507888792787E-3</v>
      </c>
      <c r="X259">
        <f t="shared" si="48"/>
        <v>-9.3945977245873859E-3</v>
      </c>
      <c r="Y259">
        <f t="shared" si="49"/>
        <v>-4.0846077063423419E-4</v>
      </c>
    </row>
    <row r="260" spans="1:25" ht="14.25" customHeight="1" thickBot="1">
      <c r="A260" s="40"/>
      <c r="B260" s="31">
        <v>56</v>
      </c>
      <c r="C260" s="32">
        <v>1</v>
      </c>
      <c r="D260" s="33">
        <v>5.7</v>
      </c>
      <c r="E260" s="32">
        <v>2.8</v>
      </c>
      <c r="F260" s="32">
        <v>4.5</v>
      </c>
      <c r="G260" s="32">
        <v>0.2</v>
      </c>
      <c r="H260" s="34">
        <v>1</v>
      </c>
      <c r="J260" s="31">
        <f t="shared" si="56"/>
        <v>0.28214403601766858</v>
      </c>
      <c r="K260" s="32">
        <f t="shared" si="55"/>
        <v>-0.23290239932998433</v>
      </c>
      <c r="L260" s="32">
        <f t="shared" si="55"/>
        <v>-0.29251604868752162</v>
      </c>
      <c r="M260" s="32">
        <f t="shared" si="53"/>
        <v>0.9194786039199343</v>
      </c>
      <c r="N260" s="32">
        <f t="shared" si="54"/>
        <v>0.45642880720353352</v>
      </c>
      <c r="O260" s="32">
        <f t="shared" si="50"/>
        <v>2.3644949025921083</v>
      </c>
      <c r="P260" s="32">
        <f t="shared" si="51"/>
        <v>0.91407948466343103</v>
      </c>
      <c r="Q260" s="29">
        <f t="shared" si="43"/>
        <v>1</v>
      </c>
      <c r="R260" s="29">
        <f t="shared" si="44"/>
        <v>-8.592051533656897E-2</v>
      </c>
      <c r="S260" s="30">
        <f t="shared" si="45"/>
        <v>7.3823349557015838E-3</v>
      </c>
      <c r="U260">
        <f t="shared" si="52"/>
        <v>-1.3496081863841073E-2</v>
      </c>
      <c r="V260">
        <f t="shared" si="46"/>
        <v>-7.6927666623894117E-3</v>
      </c>
      <c r="W260">
        <f t="shared" si="47"/>
        <v>-3.7789029218755002E-3</v>
      </c>
      <c r="X260">
        <f t="shared" si="48"/>
        <v>-6.0732368387284835E-3</v>
      </c>
      <c r="Y260">
        <f t="shared" si="49"/>
        <v>-2.6992163727682149E-4</v>
      </c>
    </row>
    <row r="261" spans="1:25" ht="14.25" customHeight="1" thickBot="1">
      <c r="A261" s="40"/>
      <c r="B261" s="31">
        <v>57</v>
      </c>
      <c r="C261" s="32">
        <v>1</v>
      </c>
      <c r="D261" s="33">
        <v>6.3</v>
      </c>
      <c r="E261" s="32">
        <v>3.3</v>
      </c>
      <c r="F261" s="32">
        <v>4.7</v>
      </c>
      <c r="G261" s="32">
        <v>0.2</v>
      </c>
      <c r="H261" s="34">
        <v>1</v>
      </c>
      <c r="J261" s="31">
        <f t="shared" si="56"/>
        <v>0.28349364420405271</v>
      </c>
      <c r="K261" s="32">
        <f t="shared" si="55"/>
        <v>-0.22520963266759492</v>
      </c>
      <c r="L261" s="32">
        <f t="shared" si="55"/>
        <v>-0.28873714576564613</v>
      </c>
      <c r="M261" s="32">
        <f t="shared" si="53"/>
        <v>0.92555184075866281</v>
      </c>
      <c r="N261" s="32">
        <f t="shared" si="54"/>
        <v>0.45669872884081036</v>
      </c>
      <c r="O261" s="32">
        <f t="shared" si="50"/>
        <v>2.3532737747054502</v>
      </c>
      <c r="P261" s="32">
        <f t="shared" si="51"/>
        <v>0.91319409306971666</v>
      </c>
      <c r="Q261" s="29">
        <f t="shared" si="43"/>
        <v>1</v>
      </c>
      <c r="R261" s="29">
        <f t="shared" si="44"/>
        <v>-8.6805906930283339E-2</v>
      </c>
      <c r="S261" s="30">
        <f t="shared" si="45"/>
        <v>7.5352654779890131E-3</v>
      </c>
      <c r="U261">
        <f t="shared" si="52"/>
        <v>-1.3762319848423443E-2</v>
      </c>
      <c r="V261">
        <f t="shared" si="46"/>
        <v>-8.6702615045067682E-3</v>
      </c>
      <c r="W261">
        <f t="shared" si="47"/>
        <v>-4.5415655499797362E-3</v>
      </c>
      <c r="X261">
        <f t="shared" si="48"/>
        <v>-6.4682903287590181E-3</v>
      </c>
      <c r="Y261">
        <f t="shared" si="49"/>
        <v>-2.7524639696846888E-4</v>
      </c>
    </row>
    <row r="262" spans="1:25" ht="14.25" customHeight="1" thickBot="1">
      <c r="A262" s="40"/>
      <c r="B262" s="31">
        <v>58</v>
      </c>
      <c r="C262" s="32">
        <v>1</v>
      </c>
      <c r="D262" s="33">
        <v>4.9000000000000004</v>
      </c>
      <c r="E262" s="32">
        <v>2.4</v>
      </c>
      <c r="F262" s="32">
        <v>3.3</v>
      </c>
      <c r="G262" s="32">
        <v>0.2</v>
      </c>
      <c r="H262" s="34">
        <v>1</v>
      </c>
      <c r="J262" s="31">
        <f t="shared" si="56"/>
        <v>0.28486987618889503</v>
      </c>
      <c r="K262" s="32">
        <f t="shared" si="55"/>
        <v>-0.21653937116308813</v>
      </c>
      <c r="L262" s="32">
        <f t="shared" si="55"/>
        <v>-0.28419558021566638</v>
      </c>
      <c r="M262" s="32">
        <f t="shared" si="53"/>
        <v>0.93202013108742188</v>
      </c>
      <c r="N262" s="32">
        <f t="shared" si="54"/>
        <v>0.45697397523777883</v>
      </c>
      <c r="O262" s="32">
        <f t="shared" si="50"/>
        <v>1.7088187926082117</v>
      </c>
      <c r="P262" s="32">
        <f t="shared" si="51"/>
        <v>0.84668301343715247</v>
      </c>
      <c r="Q262" s="29">
        <f t="shared" ref="Q262:Q325" si="57">IF(P262&gt;=0.5,1,0)</f>
        <v>1</v>
      </c>
      <c r="R262" s="29">
        <f t="shared" ref="R262:R325" si="58">P262-H262</f>
        <v>-0.15331698656284753</v>
      </c>
      <c r="S262" s="30">
        <f t="shared" ref="S262:S325" si="59">R262^2</f>
        <v>2.3506098368712373E-2</v>
      </c>
      <c r="U262">
        <f t="shared" si="52"/>
        <v>-3.9804428401943051E-2</v>
      </c>
      <c r="V262">
        <f t="shared" ref="V262:V325" si="60">L$2*U262*D262</f>
        <v>-1.9504169916952099E-2</v>
      </c>
      <c r="W262">
        <f t="shared" ref="W262:W325" si="61">L$2*U262*E262</f>
        <v>-9.5530628164663331E-3</v>
      </c>
      <c r="X262">
        <f t="shared" ref="X262:X325" si="62">L$2*U262*F262</f>
        <v>-1.3135461372641207E-2</v>
      </c>
      <c r="Y262">
        <f t="shared" ref="Y262:Y325" si="63">L$2*U262*G262</f>
        <v>-7.9608856803886109E-4</v>
      </c>
    </row>
    <row r="263" spans="1:25" ht="14.25" customHeight="1" thickBot="1">
      <c r="A263" s="40"/>
      <c r="B263" s="31">
        <v>59</v>
      </c>
      <c r="C263" s="32">
        <v>1</v>
      </c>
      <c r="D263" s="33">
        <v>6.6</v>
      </c>
      <c r="E263" s="32">
        <v>2.9</v>
      </c>
      <c r="F263" s="32">
        <v>4.5999999999999996</v>
      </c>
      <c r="G263" s="32">
        <v>0.2</v>
      </c>
      <c r="H263" s="34">
        <v>1</v>
      </c>
      <c r="J263" s="31">
        <f t="shared" si="56"/>
        <v>0.28885031902908936</v>
      </c>
      <c r="K263" s="32">
        <f t="shared" si="55"/>
        <v>-0.19703520124613605</v>
      </c>
      <c r="L263" s="32">
        <f t="shared" si="55"/>
        <v>-0.27464251739920004</v>
      </c>
      <c r="M263" s="32">
        <f t="shared" si="53"/>
        <v>0.94515559246006309</v>
      </c>
      <c r="N263" s="32">
        <f t="shared" si="54"/>
        <v>0.4577700638058177</v>
      </c>
      <c r="O263" s="32">
        <f t="shared" ref="O263:O326" si="64">J263+(D263*K263)+(E263*L263)+(F263*M263)+(G263*N263)</f>
        <v>2.6312244284243649</v>
      </c>
      <c r="P263" s="32">
        <f t="shared" ref="P263:P326" si="65">1/(1+EXP(-O263))</f>
        <v>0.93284429539463365</v>
      </c>
      <c r="Q263" s="29">
        <f t="shared" si="57"/>
        <v>1</v>
      </c>
      <c r="R263" s="29">
        <f t="shared" si="58"/>
        <v>-6.7155704605366351E-2</v>
      </c>
      <c r="S263" s="30">
        <f t="shared" si="59"/>
        <v>4.5098886610432237E-3</v>
      </c>
      <c r="U263">
        <f t="shared" ref="U263:U326" si="66">2*(P263-H263)*(1-P263)*P263*C263</f>
        <v>-8.4140478206382284E-3</v>
      </c>
      <c r="V263">
        <f t="shared" si="60"/>
        <v>-5.5532715616212307E-3</v>
      </c>
      <c r="W263">
        <f t="shared" si="61"/>
        <v>-2.4400738679850862E-3</v>
      </c>
      <c r="X263">
        <f t="shared" si="62"/>
        <v>-3.8704619974935851E-3</v>
      </c>
      <c r="Y263">
        <f t="shared" si="63"/>
        <v>-1.6828095641276459E-4</v>
      </c>
    </row>
    <row r="264" spans="1:25" ht="14.25" customHeight="1" thickBot="1">
      <c r="A264" s="40"/>
      <c r="B264" s="31">
        <v>60</v>
      </c>
      <c r="C264" s="32">
        <v>1</v>
      </c>
      <c r="D264" s="33">
        <v>5.2</v>
      </c>
      <c r="E264" s="32">
        <v>2.7</v>
      </c>
      <c r="F264" s="32">
        <v>3.9</v>
      </c>
      <c r="G264" s="32">
        <v>0.2</v>
      </c>
      <c r="H264" s="34">
        <v>1</v>
      </c>
      <c r="J264" s="31">
        <f t="shared" si="56"/>
        <v>0.28969172381115321</v>
      </c>
      <c r="K264" s="32">
        <f t="shared" si="55"/>
        <v>-0.19148192968451483</v>
      </c>
      <c r="L264" s="32">
        <f t="shared" si="55"/>
        <v>-0.27220244353121498</v>
      </c>
      <c r="M264" s="32">
        <f t="shared" si="53"/>
        <v>0.94902605445755672</v>
      </c>
      <c r="N264" s="32">
        <f t="shared" si="54"/>
        <v>0.45793834476223044</v>
      </c>
      <c r="O264" s="32">
        <f t="shared" si="64"/>
        <v>2.351828373254313</v>
      </c>
      <c r="P264" s="32">
        <f t="shared" si="65"/>
        <v>0.91307944671909491</v>
      </c>
      <c r="Q264" s="29">
        <f t="shared" si="57"/>
        <v>1</v>
      </c>
      <c r="R264" s="29">
        <f t="shared" si="58"/>
        <v>-8.6920553280905088E-2</v>
      </c>
      <c r="S264" s="30">
        <f t="shared" si="59"/>
        <v>7.5551825826586606E-3</v>
      </c>
      <c r="U264">
        <f t="shared" si="66"/>
        <v>-1.3796963864871425E-2</v>
      </c>
      <c r="V264">
        <f t="shared" si="60"/>
        <v>-7.1744212097331417E-3</v>
      </c>
      <c r="W264">
        <f t="shared" si="61"/>
        <v>-3.725180243515285E-3</v>
      </c>
      <c r="X264">
        <f t="shared" si="62"/>
        <v>-5.3808159072998556E-3</v>
      </c>
      <c r="Y264">
        <f t="shared" si="63"/>
        <v>-2.7593927729742851E-4</v>
      </c>
    </row>
    <row r="265" spans="1:25" ht="14.25" customHeight="1" thickBot="1">
      <c r="A265" s="40"/>
      <c r="B265" s="31">
        <v>61</v>
      </c>
      <c r="C265" s="32">
        <v>1</v>
      </c>
      <c r="D265" s="33">
        <v>5</v>
      </c>
      <c r="E265" s="32">
        <v>2</v>
      </c>
      <c r="F265" s="32">
        <v>3.5</v>
      </c>
      <c r="G265" s="32">
        <v>0.2</v>
      </c>
      <c r="H265" s="34">
        <v>1</v>
      </c>
      <c r="J265" s="31">
        <f t="shared" si="56"/>
        <v>0.29107142019764037</v>
      </c>
      <c r="K265" s="32">
        <f t="shared" si="55"/>
        <v>-0.18430750847478169</v>
      </c>
      <c r="L265" s="32">
        <f t="shared" si="55"/>
        <v>-0.26847726328769972</v>
      </c>
      <c r="M265" s="32">
        <f t="shared" si="53"/>
        <v>0.95440687036485661</v>
      </c>
      <c r="N265" s="32">
        <f t="shared" si="54"/>
        <v>0.45821428403952785</v>
      </c>
      <c r="O265" s="32">
        <f t="shared" si="64"/>
        <v>2.2646462543332362</v>
      </c>
      <c r="P265" s="32">
        <f t="shared" si="65"/>
        <v>0.90590642526611009</v>
      </c>
      <c r="Q265" s="29">
        <f t="shared" si="57"/>
        <v>1</v>
      </c>
      <c r="R265" s="29">
        <f t="shared" si="58"/>
        <v>-9.4093574733889906E-2</v>
      </c>
      <c r="S265" s="30">
        <f t="shared" si="59"/>
        <v>8.8536008062021256E-3</v>
      </c>
      <c r="U265">
        <f t="shared" si="66"/>
        <v>-1.6041067714159436E-2</v>
      </c>
      <c r="V265">
        <f t="shared" si="60"/>
        <v>-8.0205338570797178E-3</v>
      </c>
      <c r="W265">
        <f t="shared" si="61"/>
        <v>-3.2082135428318872E-3</v>
      </c>
      <c r="X265">
        <f t="shared" si="62"/>
        <v>-5.6143736999558023E-3</v>
      </c>
      <c r="Y265">
        <f t="shared" si="63"/>
        <v>-3.2082135428318872E-4</v>
      </c>
    </row>
    <row r="266" spans="1:25" ht="14.25" customHeight="1" thickBot="1">
      <c r="A266" s="40"/>
      <c r="B266" s="31">
        <v>62</v>
      </c>
      <c r="C266" s="32">
        <v>1</v>
      </c>
      <c r="D266" s="33">
        <v>5.9</v>
      </c>
      <c r="E266" s="32">
        <v>3</v>
      </c>
      <c r="F266" s="32">
        <v>4.2</v>
      </c>
      <c r="G266" s="32">
        <v>0.2</v>
      </c>
      <c r="H266" s="34">
        <v>1</v>
      </c>
      <c r="J266" s="31">
        <f t="shared" si="56"/>
        <v>0.2926755269690563</v>
      </c>
      <c r="K266" s="32">
        <f t="shared" si="55"/>
        <v>-0.17628697461770199</v>
      </c>
      <c r="L266" s="32">
        <f t="shared" si="55"/>
        <v>-0.26526904974486781</v>
      </c>
      <c r="M266" s="32">
        <f t="shared" si="53"/>
        <v>0.96002124406481237</v>
      </c>
      <c r="N266" s="32">
        <f t="shared" si="54"/>
        <v>0.45853510539381104</v>
      </c>
      <c r="O266" s="32">
        <f t="shared" si="64"/>
        <v>2.5805714736409859</v>
      </c>
      <c r="P266" s="32">
        <f t="shared" si="65"/>
        <v>0.92960067738702257</v>
      </c>
      <c r="Q266" s="29">
        <f t="shared" si="57"/>
        <v>1</v>
      </c>
      <c r="R266" s="29">
        <f t="shared" si="58"/>
        <v>-7.0399322612977433E-2</v>
      </c>
      <c r="S266" s="30">
        <f t="shared" si="59"/>
        <v>4.9560646243660758E-3</v>
      </c>
      <c r="U266">
        <f t="shared" si="66"/>
        <v>-9.2143220639691274E-3</v>
      </c>
      <c r="V266">
        <f t="shared" si="60"/>
        <v>-5.4364500177417861E-3</v>
      </c>
      <c r="W266">
        <f t="shared" si="61"/>
        <v>-2.7642966191907385E-3</v>
      </c>
      <c r="X266">
        <f t="shared" si="62"/>
        <v>-3.8700152668670342E-3</v>
      </c>
      <c r="Y266">
        <f t="shared" si="63"/>
        <v>-1.8428644127938259E-4</v>
      </c>
    </row>
    <row r="267" spans="1:25" ht="14.25" customHeight="1" thickBot="1">
      <c r="A267" s="40"/>
      <c r="B267" s="31">
        <v>63</v>
      </c>
      <c r="C267" s="32">
        <v>1</v>
      </c>
      <c r="D267" s="33">
        <v>6</v>
      </c>
      <c r="E267" s="32">
        <v>2.2000000000000002</v>
      </c>
      <c r="F267" s="32">
        <v>4</v>
      </c>
      <c r="G267" s="32">
        <v>0.2</v>
      </c>
      <c r="H267" s="34">
        <v>1</v>
      </c>
      <c r="J267" s="31">
        <f t="shared" si="56"/>
        <v>0.2935969591754532</v>
      </c>
      <c r="K267" s="32">
        <f t="shared" si="55"/>
        <v>-0.1708505245999602</v>
      </c>
      <c r="L267" s="32">
        <f t="shared" si="55"/>
        <v>-0.26250475312567706</v>
      </c>
      <c r="M267" s="32">
        <f t="shared" si="53"/>
        <v>0.96389125933167941</v>
      </c>
      <c r="N267" s="32">
        <f t="shared" si="54"/>
        <v>0.45871939183509042</v>
      </c>
      <c r="O267" s="32">
        <f t="shared" si="64"/>
        <v>2.6382922703929381</v>
      </c>
      <c r="P267" s="32">
        <f t="shared" si="65"/>
        <v>0.93328571386363535</v>
      </c>
      <c r="Q267" s="29">
        <f t="shared" si="57"/>
        <v>1</v>
      </c>
      <c r="R267" s="29">
        <f t="shared" si="58"/>
        <v>-6.6714286136364653E-2</v>
      </c>
      <c r="S267" s="30">
        <f t="shared" si="59"/>
        <v>4.450795974684737E-3</v>
      </c>
      <c r="U267">
        <f t="shared" si="66"/>
        <v>-8.3077285969900792E-3</v>
      </c>
      <c r="V267">
        <f t="shared" si="60"/>
        <v>-4.9846371581940482E-3</v>
      </c>
      <c r="W267">
        <f t="shared" si="61"/>
        <v>-1.8277002913378176E-3</v>
      </c>
      <c r="X267">
        <f t="shared" si="62"/>
        <v>-3.3230914387960319E-3</v>
      </c>
      <c r="Y267">
        <f t="shared" si="63"/>
        <v>-1.661545719398016E-4</v>
      </c>
    </row>
    <row r="268" spans="1:25" ht="14.25" customHeight="1" thickBot="1">
      <c r="A268" s="40"/>
      <c r="B268" s="31">
        <v>64</v>
      </c>
      <c r="C268" s="32">
        <v>1</v>
      </c>
      <c r="D268" s="33">
        <v>6.1</v>
      </c>
      <c r="E268" s="32">
        <v>2.9</v>
      </c>
      <c r="F268" s="32">
        <v>4.7</v>
      </c>
      <c r="G268" s="32">
        <v>0.2</v>
      </c>
      <c r="H268" s="34">
        <v>1</v>
      </c>
      <c r="J268" s="31">
        <f t="shared" si="56"/>
        <v>0.29442773203515221</v>
      </c>
      <c r="K268" s="32">
        <f t="shared" si="55"/>
        <v>-0.16586588744176614</v>
      </c>
      <c r="L268" s="32">
        <f t="shared" si="55"/>
        <v>-0.26067705283433923</v>
      </c>
      <c r="M268" s="32">
        <f t="shared" si="53"/>
        <v>0.96721435077047546</v>
      </c>
      <c r="N268" s="32">
        <f t="shared" si="54"/>
        <v>0.45888554640703022</v>
      </c>
      <c r="O268" s="32">
        <f t="shared" si="64"/>
        <v>3.1643669233234362</v>
      </c>
      <c r="P268" s="32">
        <f t="shared" si="65"/>
        <v>0.95947110109136202</v>
      </c>
      <c r="Q268" s="29">
        <f t="shared" si="57"/>
        <v>1</v>
      </c>
      <c r="R268" s="29">
        <f t="shared" si="58"/>
        <v>-4.0528898908637978E-2</v>
      </c>
      <c r="S268" s="30">
        <f t="shared" si="59"/>
        <v>1.6425916467465967E-3</v>
      </c>
      <c r="U268">
        <f t="shared" si="66"/>
        <v>-3.1520384318948613E-3</v>
      </c>
      <c r="V268">
        <f t="shared" si="60"/>
        <v>-1.9227434434558653E-3</v>
      </c>
      <c r="W268">
        <f t="shared" si="61"/>
        <v>-9.140911452495097E-4</v>
      </c>
      <c r="X268">
        <f t="shared" si="62"/>
        <v>-1.4814580629905849E-3</v>
      </c>
      <c r="Y268">
        <f t="shared" si="63"/>
        <v>-6.3040768637897233E-5</v>
      </c>
    </row>
    <row r="269" spans="1:25" ht="14.25" customHeight="1" thickBot="1">
      <c r="A269" s="40"/>
      <c r="B269" s="31">
        <v>65</v>
      </c>
      <c r="C269" s="32">
        <v>1</v>
      </c>
      <c r="D269" s="33">
        <v>5.6</v>
      </c>
      <c r="E269" s="32">
        <v>2.9</v>
      </c>
      <c r="F269" s="32">
        <v>3.6</v>
      </c>
      <c r="G269" s="32">
        <v>0.2</v>
      </c>
      <c r="H269" s="34">
        <v>1</v>
      </c>
      <c r="J269" s="31">
        <f t="shared" si="56"/>
        <v>0.29474293587834172</v>
      </c>
      <c r="K269" s="32">
        <f t="shared" si="55"/>
        <v>-0.16394314399831028</v>
      </c>
      <c r="L269" s="32">
        <f t="shared" si="55"/>
        <v>-0.25976296168908974</v>
      </c>
      <c r="M269" s="32">
        <f t="shared" si="53"/>
        <v>0.96869580883346607</v>
      </c>
      <c r="N269" s="32">
        <f t="shared" si="54"/>
        <v>0.45894858717566811</v>
      </c>
      <c r="O269" s="32">
        <f t="shared" si="64"/>
        <v>2.2024433698250552</v>
      </c>
      <c r="P269" s="32">
        <f t="shared" si="65"/>
        <v>0.90046871181630161</v>
      </c>
      <c r="Q269" s="29">
        <f t="shared" si="57"/>
        <v>1</v>
      </c>
      <c r="R269" s="29">
        <f t="shared" si="58"/>
        <v>-9.9531288183698385E-2</v>
      </c>
      <c r="S269" s="30">
        <f t="shared" si="59"/>
        <v>9.9064773275064182E-3</v>
      </c>
      <c r="U269">
        <f t="shared" si="66"/>
        <v>-1.7840945755474204E-2</v>
      </c>
      <c r="V269">
        <f t="shared" si="60"/>
        <v>-9.9909296230655531E-3</v>
      </c>
      <c r="W269">
        <f t="shared" si="61"/>
        <v>-5.1738742690875189E-3</v>
      </c>
      <c r="X269">
        <f t="shared" si="62"/>
        <v>-6.4227404719707139E-3</v>
      </c>
      <c r="Y269">
        <f t="shared" si="63"/>
        <v>-3.5681891510948413E-4</v>
      </c>
    </row>
    <row r="270" spans="1:25" ht="14.25" customHeight="1" thickBot="1">
      <c r="A270" s="40"/>
      <c r="B270" s="31">
        <v>66</v>
      </c>
      <c r="C270" s="32">
        <v>1</v>
      </c>
      <c r="D270" s="33">
        <v>6.7</v>
      </c>
      <c r="E270" s="32">
        <v>3.1</v>
      </c>
      <c r="F270" s="32">
        <v>4.4000000000000004</v>
      </c>
      <c r="G270" s="32">
        <v>0.2</v>
      </c>
      <c r="H270" s="34">
        <v>1</v>
      </c>
      <c r="J270" s="31">
        <f t="shared" si="56"/>
        <v>0.29652703045388912</v>
      </c>
      <c r="K270" s="32">
        <f t="shared" si="55"/>
        <v>-0.15395221437524473</v>
      </c>
      <c r="L270" s="32">
        <f t="shared" si="55"/>
        <v>-0.25458908742000225</v>
      </c>
      <c r="M270" s="32">
        <f t="shared" ref="K270:N333" si="67">M269-X269</f>
        <v>0.97511854930543673</v>
      </c>
      <c r="N270" s="32">
        <f t="shared" si="67"/>
        <v>0.45930540609077758</v>
      </c>
      <c r="O270" s="32">
        <f t="shared" si="64"/>
        <v>2.8582037212998195</v>
      </c>
      <c r="P270" s="32">
        <f t="shared" si="65"/>
        <v>0.94574119763242448</v>
      </c>
      <c r="Q270" s="29">
        <f t="shared" si="57"/>
        <v>1</v>
      </c>
      <c r="R270" s="29">
        <f t="shared" si="58"/>
        <v>-5.425880236757552E-2</v>
      </c>
      <c r="S270" s="30">
        <f t="shared" si="59"/>
        <v>2.9440176343636191E-3</v>
      </c>
      <c r="U270">
        <f t="shared" si="66"/>
        <v>-5.5685575267480523E-3</v>
      </c>
      <c r="V270">
        <f t="shared" si="60"/>
        <v>-3.7309335429211955E-3</v>
      </c>
      <c r="W270">
        <f t="shared" si="61"/>
        <v>-1.7262528332918964E-3</v>
      </c>
      <c r="X270">
        <f t="shared" si="62"/>
        <v>-2.4501653117691433E-3</v>
      </c>
      <c r="Y270">
        <f t="shared" si="63"/>
        <v>-1.1137115053496106E-4</v>
      </c>
    </row>
    <row r="271" spans="1:25" ht="14.25" customHeight="1" thickBot="1">
      <c r="A271" s="40"/>
      <c r="B271" s="31">
        <v>67</v>
      </c>
      <c r="C271" s="32">
        <v>1</v>
      </c>
      <c r="D271" s="33">
        <v>5.6</v>
      </c>
      <c r="E271" s="32">
        <v>3</v>
      </c>
      <c r="F271" s="32">
        <v>4.5</v>
      </c>
      <c r="G271" s="32">
        <v>0.2</v>
      </c>
      <c r="H271" s="34">
        <v>1</v>
      </c>
      <c r="J271" s="31">
        <f t="shared" si="56"/>
        <v>0.2970838862065639</v>
      </c>
      <c r="K271" s="32">
        <f t="shared" ref="K271:L334" si="68">K270-V270</f>
        <v>-0.15022128083232353</v>
      </c>
      <c r="L271" s="32">
        <f t="shared" si="68"/>
        <v>-0.25286283458671033</v>
      </c>
      <c r="M271" s="32">
        <f t="shared" si="67"/>
        <v>0.97756871461720585</v>
      </c>
      <c r="N271" s="32">
        <f t="shared" si="67"/>
        <v>0.45941677724131252</v>
      </c>
      <c r="O271" s="32">
        <f t="shared" si="64"/>
        <v>3.1881987810111103</v>
      </c>
      <c r="P271" s="32">
        <f t="shared" si="65"/>
        <v>0.96038775326049919</v>
      </c>
      <c r="Q271" s="29">
        <f t="shared" si="57"/>
        <v>1</v>
      </c>
      <c r="R271" s="29">
        <f t="shared" si="58"/>
        <v>-3.9612246739500812E-2</v>
      </c>
      <c r="S271" s="30">
        <f t="shared" si="59"/>
        <v>1.5691300917510926E-3</v>
      </c>
      <c r="U271">
        <f t="shared" si="66"/>
        <v>-3.0139466467805453E-3</v>
      </c>
      <c r="V271">
        <f t="shared" si="60"/>
        <v>-1.6878101221971054E-3</v>
      </c>
      <c r="W271">
        <f t="shared" si="61"/>
        <v>-9.041839940341636E-4</v>
      </c>
      <c r="X271">
        <f t="shared" si="62"/>
        <v>-1.3562759910512455E-3</v>
      </c>
      <c r="Y271">
        <f t="shared" si="63"/>
        <v>-6.0278932935610907E-5</v>
      </c>
    </row>
    <row r="272" spans="1:25" ht="14.25" customHeight="1" thickBot="1">
      <c r="A272" s="40"/>
      <c r="B272" s="31">
        <v>68</v>
      </c>
      <c r="C272" s="32">
        <v>1</v>
      </c>
      <c r="D272" s="33">
        <v>5.8</v>
      </c>
      <c r="E272" s="32">
        <v>2.7</v>
      </c>
      <c r="F272" s="32">
        <v>4.0999999999999996</v>
      </c>
      <c r="G272" s="32">
        <v>0.2</v>
      </c>
      <c r="H272" s="34">
        <v>1</v>
      </c>
      <c r="J272" s="31">
        <f t="shared" ref="J272:J335" si="69">J271-$L$2*U271</f>
        <v>0.29738528087124194</v>
      </c>
      <c r="K272" s="32">
        <f t="shared" si="68"/>
        <v>-0.14853347071012643</v>
      </c>
      <c r="L272" s="32">
        <f t="shared" si="68"/>
        <v>-0.25195865059267614</v>
      </c>
      <c r="M272" s="32">
        <f t="shared" si="67"/>
        <v>0.97892499060825711</v>
      </c>
      <c r="N272" s="32">
        <f t="shared" si="67"/>
        <v>0.45947705617424811</v>
      </c>
      <c r="O272" s="32">
        <f t="shared" si="64"/>
        <v>2.8610906668809868</v>
      </c>
      <c r="P272" s="32">
        <f t="shared" si="65"/>
        <v>0.94588915013090058</v>
      </c>
      <c r="Q272" s="29">
        <f t="shared" si="57"/>
        <v>1</v>
      </c>
      <c r="R272" s="29">
        <f t="shared" si="58"/>
        <v>-5.411084986909942E-2</v>
      </c>
      <c r="S272" s="30">
        <f t="shared" si="59"/>
        <v>2.9279840735562169E-3</v>
      </c>
      <c r="U272">
        <f t="shared" si="66"/>
        <v>-5.5390967338658044E-3</v>
      </c>
      <c r="V272">
        <f t="shared" si="60"/>
        <v>-3.2126761056421663E-3</v>
      </c>
      <c r="W272">
        <f t="shared" si="61"/>
        <v>-1.4955561181437672E-3</v>
      </c>
      <c r="X272">
        <f t="shared" si="62"/>
        <v>-2.2710296608849795E-3</v>
      </c>
      <c r="Y272">
        <f t="shared" si="63"/>
        <v>-1.1078193467731609E-4</v>
      </c>
    </row>
    <row r="273" spans="1:25" ht="14.25" customHeight="1" thickBot="1">
      <c r="A273" s="40"/>
      <c r="B273" s="31">
        <v>69</v>
      </c>
      <c r="C273" s="32">
        <v>1</v>
      </c>
      <c r="D273" s="33">
        <v>6.2</v>
      </c>
      <c r="E273" s="32">
        <v>2.2000000000000002</v>
      </c>
      <c r="F273" s="32">
        <v>4.5</v>
      </c>
      <c r="G273" s="32">
        <v>0.2</v>
      </c>
      <c r="H273" s="34">
        <v>1</v>
      </c>
      <c r="J273" s="31">
        <f t="shared" si="69"/>
        <v>0.29793919054462853</v>
      </c>
      <c r="K273" s="32">
        <f t="shared" si="68"/>
        <v>-0.14532079460448427</v>
      </c>
      <c r="L273" s="32">
        <f t="shared" si="68"/>
        <v>-0.25046309447453236</v>
      </c>
      <c r="M273" s="32">
        <f t="shared" si="67"/>
        <v>0.9811960202691421</v>
      </c>
      <c r="N273" s="32">
        <f t="shared" si="67"/>
        <v>0.45958783810892545</v>
      </c>
      <c r="O273" s="32">
        <f t="shared" si="64"/>
        <v>3.3532311149857792</v>
      </c>
      <c r="P273" s="32">
        <f t="shared" si="65"/>
        <v>0.96621048364178808</v>
      </c>
      <c r="Q273" s="29">
        <f t="shared" si="57"/>
        <v>1</v>
      </c>
      <c r="R273" s="29">
        <f t="shared" si="58"/>
        <v>-3.3789516358211924E-2</v>
      </c>
      <c r="S273" s="30">
        <f t="shared" si="59"/>
        <v>1.1417314157218712E-3</v>
      </c>
      <c r="U273">
        <f t="shared" si="66"/>
        <v>-2.2063057267473051E-3</v>
      </c>
      <c r="V273">
        <f t="shared" si="60"/>
        <v>-1.3679095505833294E-3</v>
      </c>
      <c r="W273">
        <f t="shared" si="61"/>
        <v>-4.8538725988440723E-4</v>
      </c>
      <c r="X273">
        <f t="shared" si="62"/>
        <v>-9.9283757703628735E-4</v>
      </c>
      <c r="Y273">
        <f t="shared" si="63"/>
        <v>-4.4126114534946107E-5</v>
      </c>
    </row>
    <row r="274" spans="1:25" ht="14.25" customHeight="1" thickBot="1">
      <c r="A274" s="40"/>
      <c r="B274" s="31">
        <v>70</v>
      </c>
      <c r="C274" s="32">
        <v>1</v>
      </c>
      <c r="D274" s="33">
        <v>5.6</v>
      </c>
      <c r="E274" s="32">
        <v>2.5</v>
      </c>
      <c r="F274" s="32">
        <v>3.9</v>
      </c>
      <c r="G274" s="32">
        <v>0.2</v>
      </c>
      <c r="H274" s="34">
        <v>1</v>
      </c>
      <c r="J274" s="31">
        <f t="shared" si="69"/>
        <v>0.29815982111730327</v>
      </c>
      <c r="K274" s="32">
        <f t="shared" si="68"/>
        <v>-0.14395288505390094</v>
      </c>
      <c r="L274" s="32">
        <f t="shared" si="68"/>
        <v>-0.24997770721464796</v>
      </c>
      <c r="M274" s="32">
        <f t="shared" si="67"/>
        <v>0.98218885784617838</v>
      </c>
      <c r="N274" s="32">
        <f t="shared" si="67"/>
        <v>0.45963196422346042</v>
      </c>
      <c r="O274" s="32">
        <f t="shared" si="64"/>
        <v>2.7895423352236262</v>
      </c>
      <c r="P274" s="32">
        <f t="shared" si="65"/>
        <v>0.94210808853625816</v>
      </c>
      <c r="Q274" s="29">
        <f t="shared" si="57"/>
        <v>1</v>
      </c>
      <c r="R274" s="29">
        <f t="shared" si="58"/>
        <v>-5.7891911463741841E-2</v>
      </c>
      <c r="S274" s="30">
        <f t="shared" si="59"/>
        <v>3.3514734129257238E-3</v>
      </c>
      <c r="U274">
        <f t="shared" si="66"/>
        <v>-6.3149004216630864E-3</v>
      </c>
      <c r="V274">
        <f t="shared" si="60"/>
        <v>-3.5363442361313283E-3</v>
      </c>
      <c r="W274">
        <f t="shared" si="61"/>
        <v>-1.5787251054157718E-3</v>
      </c>
      <c r="X274">
        <f t="shared" si="62"/>
        <v>-2.4628111644486037E-3</v>
      </c>
      <c r="Y274">
        <f t="shared" si="63"/>
        <v>-1.2629800843326174E-4</v>
      </c>
    </row>
    <row r="275" spans="1:25" ht="14.25" customHeight="1" thickBot="1">
      <c r="A275" s="40"/>
      <c r="B275" s="31">
        <v>71</v>
      </c>
      <c r="C275" s="32">
        <v>1</v>
      </c>
      <c r="D275" s="33">
        <v>5.9</v>
      </c>
      <c r="E275" s="32">
        <v>3.2</v>
      </c>
      <c r="F275" s="32">
        <v>4.8</v>
      </c>
      <c r="G275" s="32">
        <v>0.2</v>
      </c>
      <c r="H275" s="34">
        <v>1</v>
      </c>
      <c r="J275" s="31">
        <f t="shared" si="69"/>
        <v>0.29879131115946955</v>
      </c>
      <c r="K275" s="32">
        <f t="shared" si="68"/>
        <v>-0.14041654081776961</v>
      </c>
      <c r="L275" s="32">
        <f t="shared" si="68"/>
        <v>-0.2483989821092322</v>
      </c>
      <c r="M275" s="32">
        <f t="shared" si="67"/>
        <v>0.98465166901062695</v>
      </c>
      <c r="N275" s="32">
        <f t="shared" si="67"/>
        <v>0.4597582622318937</v>
      </c>
      <c r="O275" s="32">
        <f t="shared" si="64"/>
        <v>3.493736641282474</v>
      </c>
      <c r="P275" s="32">
        <f t="shared" si="65"/>
        <v>0.97050903140320388</v>
      </c>
      <c r="Q275" s="29">
        <f t="shared" si="57"/>
        <v>1</v>
      </c>
      <c r="R275" s="29">
        <f t="shared" si="58"/>
        <v>-2.9490968596796119E-2</v>
      </c>
      <c r="S275" s="30">
        <f t="shared" si="59"/>
        <v>8.6971722877721483E-4</v>
      </c>
      <c r="U275">
        <f t="shared" si="66"/>
        <v>-1.6881368505905069E-3</v>
      </c>
      <c r="V275">
        <f t="shared" si="60"/>
        <v>-9.9600074184839904E-4</v>
      </c>
      <c r="W275">
        <f t="shared" si="61"/>
        <v>-5.4020379218896227E-4</v>
      </c>
      <c r="X275">
        <f t="shared" si="62"/>
        <v>-8.1030568828344325E-4</v>
      </c>
      <c r="Y275">
        <f t="shared" si="63"/>
        <v>-3.3762737011810142E-5</v>
      </c>
    </row>
    <row r="276" spans="1:25" ht="14.25" customHeight="1" thickBot="1">
      <c r="A276" s="40"/>
      <c r="B276" s="31">
        <v>72</v>
      </c>
      <c r="C276" s="32">
        <v>1</v>
      </c>
      <c r="D276" s="33">
        <v>6.1</v>
      </c>
      <c r="E276" s="32">
        <v>2.8</v>
      </c>
      <c r="F276" s="32">
        <v>4</v>
      </c>
      <c r="G276" s="32">
        <v>0.2</v>
      </c>
      <c r="H276" s="34">
        <v>1</v>
      </c>
      <c r="J276" s="31">
        <f t="shared" si="69"/>
        <v>0.29896012484452861</v>
      </c>
      <c r="K276" s="32">
        <f t="shared" si="68"/>
        <v>-0.1394205400759212</v>
      </c>
      <c r="L276" s="32">
        <f t="shared" si="68"/>
        <v>-0.24785877831704323</v>
      </c>
      <c r="M276" s="32">
        <f t="shared" si="67"/>
        <v>0.98546197469891039</v>
      </c>
      <c r="N276" s="32">
        <f t="shared" si="67"/>
        <v>0.45979202496890553</v>
      </c>
      <c r="O276" s="32">
        <f t="shared" si="64"/>
        <v>2.7882965548831113</v>
      </c>
      <c r="P276" s="32">
        <f t="shared" si="65"/>
        <v>0.94204010569668484</v>
      </c>
      <c r="Q276" s="29">
        <f t="shared" si="57"/>
        <v>1</v>
      </c>
      <c r="R276" s="29">
        <f t="shared" si="58"/>
        <v>-5.7959894303315163E-2</v>
      </c>
      <c r="S276" s="30">
        <f t="shared" si="59"/>
        <v>3.3593493476514655E-3</v>
      </c>
      <c r="U276">
        <f t="shared" si="66"/>
        <v>-6.3292836290673518E-3</v>
      </c>
      <c r="V276">
        <f t="shared" si="60"/>
        <v>-3.8608630137310844E-3</v>
      </c>
      <c r="W276">
        <f t="shared" si="61"/>
        <v>-1.7721994161388585E-3</v>
      </c>
      <c r="X276">
        <f t="shared" si="62"/>
        <v>-2.5317134516269408E-3</v>
      </c>
      <c r="Y276">
        <f t="shared" si="63"/>
        <v>-1.2658567258134706E-4</v>
      </c>
    </row>
    <row r="277" spans="1:25" ht="14.25" customHeight="1" thickBot="1">
      <c r="A277" s="40"/>
      <c r="B277" s="31">
        <v>73</v>
      </c>
      <c r="C277" s="32">
        <v>1</v>
      </c>
      <c r="D277" s="33">
        <v>6.3</v>
      </c>
      <c r="E277" s="32">
        <v>2.5</v>
      </c>
      <c r="F277" s="32">
        <v>4.9000000000000004</v>
      </c>
      <c r="G277" s="32">
        <v>0.2</v>
      </c>
      <c r="H277" s="34">
        <v>1</v>
      </c>
      <c r="J277" s="31">
        <f t="shared" si="69"/>
        <v>0.29959305320743534</v>
      </c>
      <c r="K277" s="32">
        <f t="shared" si="68"/>
        <v>-0.1355596770621901</v>
      </c>
      <c r="L277" s="32">
        <f t="shared" si="68"/>
        <v>-0.24608657890090438</v>
      </c>
      <c r="M277" s="32">
        <f t="shared" si="67"/>
        <v>0.98799368815053734</v>
      </c>
      <c r="N277" s="32">
        <f t="shared" si="67"/>
        <v>0.45991861064148687</v>
      </c>
      <c r="O277" s="32">
        <f t="shared" si="64"/>
        <v>3.7635034345293077</v>
      </c>
      <c r="P277" s="32">
        <f t="shared" si="65"/>
        <v>0.97732382949743779</v>
      </c>
      <c r="Q277" s="29">
        <f t="shared" si="57"/>
        <v>1</v>
      </c>
      <c r="R277" s="29">
        <f t="shared" si="58"/>
        <v>-2.267617050256221E-2</v>
      </c>
      <c r="S277" s="30">
        <f t="shared" si="59"/>
        <v>5.142087086612724E-4</v>
      </c>
      <c r="U277">
        <f t="shared" si="66"/>
        <v>-1.005096848619534E-3</v>
      </c>
      <c r="V277">
        <f t="shared" si="60"/>
        <v>-6.3321101463030647E-4</v>
      </c>
      <c r="W277">
        <f t="shared" si="61"/>
        <v>-2.5127421215488351E-4</v>
      </c>
      <c r="X277">
        <f t="shared" si="62"/>
        <v>-4.9249745582357176E-4</v>
      </c>
      <c r="Y277">
        <f t="shared" si="63"/>
        <v>-2.0101936972390683E-5</v>
      </c>
    </row>
    <row r="278" spans="1:25" ht="14.25" customHeight="1" thickBot="1">
      <c r="A278" s="40"/>
      <c r="B278" s="31">
        <v>74</v>
      </c>
      <c r="C278" s="32">
        <v>1</v>
      </c>
      <c r="D278" s="33">
        <v>6.1</v>
      </c>
      <c r="E278" s="32">
        <v>2.8</v>
      </c>
      <c r="F278" s="32">
        <v>4.7</v>
      </c>
      <c r="G278" s="32">
        <v>0.2</v>
      </c>
      <c r="H278" s="34">
        <v>1</v>
      </c>
      <c r="J278" s="31">
        <f t="shared" si="69"/>
        <v>0.29969356289229732</v>
      </c>
      <c r="K278" s="32">
        <f t="shared" si="68"/>
        <v>-0.13492646604755978</v>
      </c>
      <c r="L278" s="32">
        <f t="shared" si="68"/>
        <v>-0.24583530468874951</v>
      </c>
      <c r="M278" s="32">
        <f t="shared" si="67"/>
        <v>0.98848618560636092</v>
      </c>
      <c r="N278" s="32">
        <f t="shared" si="67"/>
        <v>0.45993871257845925</v>
      </c>
      <c r="O278" s="32">
        <f t="shared" si="64"/>
        <v>3.5261760817392727</v>
      </c>
      <c r="P278" s="32">
        <f t="shared" si="65"/>
        <v>0.97142345175255307</v>
      </c>
      <c r="Q278" s="29">
        <f t="shared" si="57"/>
        <v>1</v>
      </c>
      <c r="R278" s="29">
        <f t="shared" si="58"/>
        <v>-2.8576548247446931E-2</v>
      </c>
      <c r="S278" s="30">
        <f t="shared" si="59"/>
        <v>8.1661910973866226E-4</v>
      </c>
      <c r="U278">
        <f t="shared" si="66"/>
        <v>-1.5865659086988565E-3</v>
      </c>
      <c r="V278">
        <f t="shared" si="60"/>
        <v>-9.6780520430630242E-4</v>
      </c>
      <c r="W278">
        <f t="shared" si="61"/>
        <v>-4.442384544356798E-4</v>
      </c>
      <c r="X278">
        <f t="shared" si="62"/>
        <v>-7.456859770884626E-4</v>
      </c>
      <c r="Y278">
        <f t="shared" si="63"/>
        <v>-3.1731318173977133E-5</v>
      </c>
    </row>
    <row r="279" spans="1:25" ht="14.25" customHeight="1" thickBot="1">
      <c r="A279" s="40"/>
      <c r="B279" s="31">
        <v>75</v>
      </c>
      <c r="C279" s="32">
        <v>1</v>
      </c>
      <c r="D279" s="33">
        <v>6.4</v>
      </c>
      <c r="E279" s="32">
        <v>2.9</v>
      </c>
      <c r="F279" s="32">
        <v>4.3</v>
      </c>
      <c r="G279" s="32">
        <v>0.2</v>
      </c>
      <c r="H279" s="34">
        <v>1</v>
      </c>
      <c r="J279" s="31">
        <f t="shared" si="69"/>
        <v>0.2998522194831672</v>
      </c>
      <c r="K279" s="32">
        <f t="shared" si="68"/>
        <v>-0.13395866084325347</v>
      </c>
      <c r="L279" s="32">
        <f t="shared" si="68"/>
        <v>-0.24539106623431384</v>
      </c>
      <c r="M279" s="32">
        <f t="shared" si="67"/>
        <v>0.98923187158344938</v>
      </c>
      <c r="N279" s="32">
        <f t="shared" si="67"/>
        <v>0.45997044389663322</v>
      </c>
      <c r="O279" s="32">
        <f t="shared" si="64"/>
        <v>3.0765738345949938</v>
      </c>
      <c r="P279" s="32">
        <f t="shared" si="65"/>
        <v>0.95591602934426634</v>
      </c>
      <c r="Q279" s="29">
        <f t="shared" si="57"/>
        <v>1</v>
      </c>
      <c r="R279" s="29">
        <f t="shared" si="58"/>
        <v>-4.4083970655733662E-2</v>
      </c>
      <c r="S279" s="30">
        <f t="shared" si="59"/>
        <v>1.9433964687755865E-3</v>
      </c>
      <c r="U279">
        <f t="shared" si="66"/>
        <v>-3.7154476717472544E-3</v>
      </c>
      <c r="V279">
        <f t="shared" si="60"/>
        <v>-2.3778865099182431E-3</v>
      </c>
      <c r="W279">
        <f t="shared" si="61"/>
        <v>-1.0774798248067037E-3</v>
      </c>
      <c r="X279">
        <f t="shared" si="62"/>
        <v>-1.5976424988513194E-3</v>
      </c>
      <c r="Y279">
        <f t="shared" si="63"/>
        <v>-7.4308953434945097E-5</v>
      </c>
    </row>
    <row r="280" spans="1:25" ht="14.25" customHeight="1" thickBot="1">
      <c r="A280" s="40"/>
      <c r="B280" s="31">
        <v>76</v>
      </c>
      <c r="C280" s="32">
        <v>1</v>
      </c>
      <c r="D280" s="33">
        <v>6.6</v>
      </c>
      <c r="E280" s="32">
        <v>3</v>
      </c>
      <c r="F280" s="32">
        <v>4.4000000000000004</v>
      </c>
      <c r="G280" s="32">
        <v>0.2</v>
      </c>
      <c r="H280" s="34">
        <v>1</v>
      </c>
      <c r="J280" s="31">
        <f t="shared" si="69"/>
        <v>0.30022376425034192</v>
      </c>
      <c r="K280" s="32">
        <f t="shared" si="68"/>
        <v>-0.13158077433333523</v>
      </c>
      <c r="L280" s="32">
        <f t="shared" si="68"/>
        <v>-0.24431358640950712</v>
      </c>
      <c r="M280" s="32">
        <f t="shared" si="67"/>
        <v>0.99082951408230069</v>
      </c>
      <c r="N280" s="32">
        <f t="shared" si="67"/>
        <v>0.46004475285006818</v>
      </c>
      <c r="O280" s="32">
        <f t="shared" si="64"/>
        <v>3.150508706953945</v>
      </c>
      <c r="P280" s="32">
        <f t="shared" si="65"/>
        <v>0.95892876159157514</v>
      </c>
      <c r="Q280" s="29">
        <f t="shared" si="57"/>
        <v>1</v>
      </c>
      <c r="R280" s="29">
        <f t="shared" si="58"/>
        <v>-4.1071238408424859E-2</v>
      </c>
      <c r="S280" s="30">
        <f t="shared" si="59"/>
        <v>1.6868466244016735E-3</v>
      </c>
      <c r="U280">
        <f t="shared" si="66"/>
        <v>-3.2351314890648511E-3</v>
      </c>
      <c r="V280">
        <f t="shared" si="60"/>
        <v>-2.1351867827828015E-3</v>
      </c>
      <c r="W280">
        <f t="shared" si="61"/>
        <v>-9.7053944671945534E-4</v>
      </c>
      <c r="X280">
        <f t="shared" si="62"/>
        <v>-1.4234578551885347E-3</v>
      </c>
      <c r="Y280">
        <f t="shared" si="63"/>
        <v>-6.4702629781297023E-5</v>
      </c>
    </row>
    <row r="281" spans="1:25" ht="14.25" customHeight="1" thickBot="1">
      <c r="A281" s="40"/>
      <c r="B281" s="31">
        <v>77</v>
      </c>
      <c r="C281" s="32">
        <v>1</v>
      </c>
      <c r="D281" s="33">
        <v>6.8</v>
      </c>
      <c r="E281" s="32">
        <v>2.8</v>
      </c>
      <c r="F281" s="32">
        <v>4.8</v>
      </c>
      <c r="G281" s="32">
        <v>0.2</v>
      </c>
      <c r="H281" s="34">
        <v>1</v>
      </c>
      <c r="J281" s="31">
        <f t="shared" si="69"/>
        <v>0.30054727739924841</v>
      </c>
      <c r="K281" s="32">
        <f t="shared" si="68"/>
        <v>-0.12944558755055244</v>
      </c>
      <c r="L281" s="32">
        <f t="shared" si="68"/>
        <v>-0.24334304696278766</v>
      </c>
      <c r="M281" s="32">
        <f t="shared" si="67"/>
        <v>0.99225297193748918</v>
      </c>
      <c r="N281" s="32">
        <f t="shared" si="67"/>
        <v>0.46010945547984949</v>
      </c>
      <c r="O281" s="32">
        <f t="shared" si="64"/>
        <v>3.593792906955604</v>
      </c>
      <c r="P281" s="32">
        <f t="shared" si="65"/>
        <v>0.97324183422732113</v>
      </c>
      <c r="Q281" s="29">
        <f t="shared" si="57"/>
        <v>1</v>
      </c>
      <c r="R281" s="29">
        <f t="shared" si="58"/>
        <v>-2.6758165772678866E-2</v>
      </c>
      <c r="S281" s="30">
        <f t="shared" si="59"/>
        <v>7.1599943551816281E-4</v>
      </c>
      <c r="U281">
        <f t="shared" si="66"/>
        <v>-1.3936812078588466E-3</v>
      </c>
      <c r="V281">
        <f t="shared" si="60"/>
        <v>-9.4770322134401575E-4</v>
      </c>
      <c r="W281">
        <f t="shared" si="61"/>
        <v>-3.9023073820047707E-4</v>
      </c>
      <c r="X281">
        <f t="shared" si="62"/>
        <v>-6.6896697977224641E-4</v>
      </c>
      <c r="Y281">
        <f t="shared" si="63"/>
        <v>-2.7873624157176934E-5</v>
      </c>
    </row>
    <row r="282" spans="1:25" ht="14.25" customHeight="1" thickBot="1">
      <c r="A282" s="40"/>
      <c r="B282" s="31">
        <v>78</v>
      </c>
      <c r="C282" s="32">
        <v>1</v>
      </c>
      <c r="D282" s="33">
        <v>6.7</v>
      </c>
      <c r="E282" s="32">
        <v>3</v>
      </c>
      <c r="F282" s="32">
        <v>5</v>
      </c>
      <c r="G282" s="32">
        <v>0.2</v>
      </c>
      <c r="H282" s="34">
        <v>1</v>
      </c>
      <c r="J282" s="31">
        <f t="shared" si="69"/>
        <v>0.30068664552003432</v>
      </c>
      <c r="K282" s="32">
        <f t="shared" si="68"/>
        <v>-0.12849788432920842</v>
      </c>
      <c r="L282" s="32">
        <f t="shared" si="68"/>
        <v>-0.2429528162245872</v>
      </c>
      <c r="M282" s="32">
        <f t="shared" si="67"/>
        <v>0.99292193891726144</v>
      </c>
      <c r="N282" s="32">
        <f t="shared" si="67"/>
        <v>0.46013732910400668</v>
      </c>
      <c r="O282" s="32">
        <f t="shared" si="64"/>
        <v>3.7675295322476847</v>
      </c>
      <c r="P282" s="32">
        <f t="shared" si="65"/>
        <v>0.97741288445937147</v>
      </c>
      <c r="Q282" s="29">
        <f t="shared" si="57"/>
        <v>1</v>
      </c>
      <c r="R282" s="29">
        <f t="shared" si="58"/>
        <v>-2.2587115540628533E-2</v>
      </c>
      <c r="S282" s="30">
        <f t="shared" si="59"/>
        <v>5.1017778844570294E-4</v>
      </c>
      <c r="U282">
        <f t="shared" si="66"/>
        <v>-9.9730868758363491E-4</v>
      </c>
      <c r="V282">
        <f t="shared" si="60"/>
        <v>-6.6819682068103552E-4</v>
      </c>
      <c r="W282">
        <f t="shared" si="61"/>
        <v>-2.9919260627509051E-4</v>
      </c>
      <c r="X282">
        <f t="shared" si="62"/>
        <v>-4.9865434379181756E-4</v>
      </c>
      <c r="Y282">
        <f t="shared" si="63"/>
        <v>-1.9946173751672702E-5</v>
      </c>
    </row>
    <row r="283" spans="1:25" ht="14.25" customHeight="1" thickBot="1">
      <c r="A283" s="40"/>
      <c r="B283" s="31">
        <v>79</v>
      </c>
      <c r="C283" s="32">
        <v>1</v>
      </c>
      <c r="D283" s="33">
        <v>6</v>
      </c>
      <c r="E283" s="32">
        <v>2.9</v>
      </c>
      <c r="F283" s="32">
        <v>4.5</v>
      </c>
      <c r="G283" s="32">
        <v>0.2</v>
      </c>
      <c r="H283" s="34">
        <v>1</v>
      </c>
      <c r="J283" s="31">
        <f t="shared" si="69"/>
        <v>0.30078637638879269</v>
      </c>
      <c r="K283" s="32">
        <f t="shared" si="68"/>
        <v>-0.12782968750852738</v>
      </c>
      <c r="L283" s="32">
        <f t="shared" si="68"/>
        <v>-0.24265362361831211</v>
      </c>
      <c r="M283" s="32">
        <f t="shared" si="67"/>
        <v>0.99342059326105325</v>
      </c>
      <c r="N283" s="32">
        <f t="shared" si="67"/>
        <v>0.46015727527775835</v>
      </c>
      <c r="O283" s="32">
        <f t="shared" si="64"/>
        <v>3.3925368675748153</v>
      </c>
      <c r="P283" s="32">
        <f t="shared" si="65"/>
        <v>0.96747047809694187</v>
      </c>
      <c r="Q283" s="29">
        <f t="shared" si="57"/>
        <v>1</v>
      </c>
      <c r="R283" s="29">
        <f t="shared" si="58"/>
        <v>-3.2529521903058134E-2</v>
      </c>
      <c r="S283" s="30">
        <f t="shared" si="59"/>
        <v>1.0581697952415389E-3</v>
      </c>
      <c r="U283">
        <f t="shared" si="66"/>
        <v>-2.0474960754201495E-3</v>
      </c>
      <c r="V283">
        <f t="shared" si="60"/>
        <v>-1.2284976452520899E-3</v>
      </c>
      <c r="W283">
        <f t="shared" si="61"/>
        <v>-5.9377386187184334E-4</v>
      </c>
      <c r="X283">
        <f t="shared" si="62"/>
        <v>-9.213732339390673E-4</v>
      </c>
      <c r="Y283">
        <f t="shared" si="63"/>
        <v>-4.0949921508402995E-5</v>
      </c>
    </row>
    <row r="284" spans="1:25" ht="14.25" customHeight="1" thickBot="1">
      <c r="A284" s="40"/>
      <c r="B284" s="31">
        <v>80</v>
      </c>
      <c r="C284" s="32">
        <v>1</v>
      </c>
      <c r="D284" s="33">
        <v>5.7</v>
      </c>
      <c r="E284" s="32">
        <v>2.6</v>
      </c>
      <c r="F284" s="32">
        <v>3.5</v>
      </c>
      <c r="G284" s="32">
        <v>0.2</v>
      </c>
      <c r="H284" s="34">
        <v>1</v>
      </c>
      <c r="J284" s="31">
        <f t="shared" si="69"/>
        <v>0.30099112599633471</v>
      </c>
      <c r="K284" s="32">
        <f t="shared" si="68"/>
        <v>-0.12660118986327529</v>
      </c>
      <c r="L284" s="32">
        <f t="shared" si="68"/>
        <v>-0.24205984975644027</v>
      </c>
      <c r="M284" s="32">
        <f t="shared" si="67"/>
        <v>0.99434196649499229</v>
      </c>
      <c r="N284" s="32">
        <f t="shared" si="67"/>
        <v>0.46019822519926673</v>
      </c>
      <c r="O284" s="32">
        <f t="shared" si="64"/>
        <v>2.5222452621812472</v>
      </c>
      <c r="P284" s="32">
        <f t="shared" si="65"/>
        <v>0.92568665607422418</v>
      </c>
      <c r="Q284" s="29">
        <f t="shared" si="57"/>
        <v>1</v>
      </c>
      <c r="R284" s="29">
        <f t="shared" si="58"/>
        <v>-7.4313343925775821E-2</v>
      </c>
      <c r="S284" s="30">
        <f t="shared" si="59"/>
        <v>5.5224730854306417E-3</v>
      </c>
      <c r="U284">
        <f t="shared" si="66"/>
        <v>-1.0224159287424388E-2</v>
      </c>
      <c r="V284">
        <f t="shared" si="60"/>
        <v>-5.8277707938319016E-3</v>
      </c>
      <c r="W284">
        <f t="shared" si="61"/>
        <v>-2.6582814147303414E-3</v>
      </c>
      <c r="X284">
        <f t="shared" si="62"/>
        <v>-3.5784557505985359E-3</v>
      </c>
      <c r="Y284">
        <f t="shared" si="63"/>
        <v>-2.0448318574848779E-4</v>
      </c>
    </row>
    <row r="285" spans="1:25" ht="14.25" customHeight="1" thickBot="1">
      <c r="A285" s="40"/>
      <c r="B285" s="31">
        <v>81</v>
      </c>
      <c r="C285" s="32">
        <v>1</v>
      </c>
      <c r="D285" s="33">
        <v>5.5</v>
      </c>
      <c r="E285" s="32">
        <v>2.4</v>
      </c>
      <c r="F285" s="32">
        <v>3.8</v>
      </c>
      <c r="G285" s="32">
        <v>0.2</v>
      </c>
      <c r="H285" s="34">
        <v>1</v>
      </c>
      <c r="J285" s="31">
        <f t="shared" si="69"/>
        <v>0.30201354192507712</v>
      </c>
      <c r="K285" s="32">
        <f t="shared" si="68"/>
        <v>-0.12077341906944339</v>
      </c>
      <c r="L285" s="32">
        <f t="shared" si="68"/>
        <v>-0.23940156834170992</v>
      </c>
      <c r="M285" s="32">
        <f t="shared" si="67"/>
        <v>0.99792042224559085</v>
      </c>
      <c r="N285" s="32">
        <f t="shared" si="67"/>
        <v>0.46040270838501524</v>
      </c>
      <c r="O285" s="32">
        <f t="shared" si="64"/>
        <v>2.9473741192332827</v>
      </c>
      <c r="P285" s="32">
        <f t="shared" si="65"/>
        <v>0.9501392351496154</v>
      </c>
      <c r="Q285" s="29">
        <f t="shared" si="57"/>
        <v>1</v>
      </c>
      <c r="R285" s="29">
        <f t="shared" si="58"/>
        <v>-4.9860764850384598E-2</v>
      </c>
      <c r="S285" s="30">
        <f t="shared" si="59"/>
        <v>2.486095871465348E-3</v>
      </c>
      <c r="U285">
        <f t="shared" si="66"/>
        <v>-4.7242744596454047E-3</v>
      </c>
      <c r="V285">
        <f t="shared" si="60"/>
        <v>-2.5983509528049726E-3</v>
      </c>
      <c r="W285">
        <f t="shared" si="61"/>
        <v>-1.1338258703148972E-3</v>
      </c>
      <c r="X285">
        <f t="shared" si="62"/>
        <v>-1.7952242946652538E-3</v>
      </c>
      <c r="Y285">
        <f t="shared" si="63"/>
        <v>-9.4485489192908107E-5</v>
      </c>
    </row>
    <row r="286" spans="1:25" ht="14.25" customHeight="1" thickBot="1">
      <c r="A286" s="40"/>
      <c r="B286" s="31">
        <v>82</v>
      </c>
      <c r="C286" s="32">
        <v>1</v>
      </c>
      <c r="D286" s="33">
        <v>5.5</v>
      </c>
      <c r="E286" s="32">
        <v>2.4</v>
      </c>
      <c r="F286" s="32">
        <v>3.7</v>
      </c>
      <c r="G286" s="32">
        <v>0.2</v>
      </c>
      <c r="H286" s="34">
        <v>1</v>
      </c>
      <c r="J286" s="31">
        <f t="shared" si="69"/>
        <v>0.30248596937104166</v>
      </c>
      <c r="K286" s="32">
        <f t="shared" si="68"/>
        <v>-0.11817506811663842</v>
      </c>
      <c r="L286" s="32">
        <f t="shared" si="68"/>
        <v>-0.23826774247139501</v>
      </c>
      <c r="M286" s="32">
        <f t="shared" si="67"/>
        <v>0.99971564654025613</v>
      </c>
      <c r="N286" s="32">
        <f t="shared" si="67"/>
        <v>0.46049719387420812</v>
      </c>
      <c r="O286" s="32">
        <f t="shared" si="64"/>
        <v>2.8717278437719722</v>
      </c>
      <c r="P286" s="32">
        <f t="shared" si="65"/>
        <v>0.94643101614736924</v>
      </c>
      <c r="Q286" s="29">
        <f t="shared" si="57"/>
        <v>1</v>
      </c>
      <c r="R286" s="29">
        <f t="shared" si="58"/>
        <v>-5.3568983852630758E-2</v>
      </c>
      <c r="S286" s="30">
        <f t="shared" si="59"/>
        <v>2.8696360310034147E-3</v>
      </c>
      <c r="U286">
        <f t="shared" si="66"/>
        <v>-5.4318250895913304E-3</v>
      </c>
      <c r="V286">
        <f t="shared" si="60"/>
        <v>-2.9875037992752322E-3</v>
      </c>
      <c r="W286">
        <f t="shared" si="61"/>
        <v>-1.3036380215019194E-3</v>
      </c>
      <c r="X286">
        <f t="shared" si="62"/>
        <v>-2.0097752831487927E-3</v>
      </c>
      <c r="Y286">
        <f t="shared" si="63"/>
        <v>-1.0863650179182663E-4</v>
      </c>
    </row>
    <row r="287" spans="1:25" ht="14.25" customHeight="1" thickBot="1">
      <c r="A287" s="40"/>
      <c r="B287" s="31">
        <v>83</v>
      </c>
      <c r="C287" s="32">
        <v>1</v>
      </c>
      <c r="D287" s="33">
        <v>5.8</v>
      </c>
      <c r="E287" s="32">
        <v>2.7</v>
      </c>
      <c r="F287" s="32">
        <v>3.9</v>
      </c>
      <c r="G287" s="32">
        <v>0.2</v>
      </c>
      <c r="H287" s="34">
        <v>1</v>
      </c>
      <c r="J287" s="31">
        <f t="shared" si="69"/>
        <v>0.30302915188000079</v>
      </c>
      <c r="K287" s="32">
        <f t="shared" si="68"/>
        <v>-0.11518756431736318</v>
      </c>
      <c r="L287" s="32">
        <f t="shared" si="68"/>
        <v>-0.2369641044498931</v>
      </c>
      <c r="M287" s="32">
        <f t="shared" si="67"/>
        <v>1.0017254218234048</v>
      </c>
      <c r="N287" s="32">
        <f t="shared" si="67"/>
        <v>0.46060583037599995</v>
      </c>
      <c r="O287" s="32">
        <f t="shared" si="64"/>
        <v>2.9939885080110615</v>
      </c>
      <c r="P287" s="32">
        <f t="shared" si="65"/>
        <v>0.95230180763041439</v>
      </c>
      <c r="Q287" s="29">
        <f t="shared" si="57"/>
        <v>1</v>
      </c>
      <c r="R287" s="29">
        <f t="shared" si="58"/>
        <v>-4.7698192369585612E-2</v>
      </c>
      <c r="S287" s="30">
        <f t="shared" si="59"/>
        <v>2.2751175553259949E-3</v>
      </c>
      <c r="U287">
        <f t="shared" si="66"/>
        <v>-4.3331971210172687E-3</v>
      </c>
      <c r="V287">
        <f t="shared" si="60"/>
        <v>-2.5132543301900159E-3</v>
      </c>
      <c r="W287">
        <f t="shared" si="61"/>
        <v>-1.1699632226746628E-3</v>
      </c>
      <c r="X287">
        <f t="shared" si="62"/>
        <v>-1.6899468771967349E-3</v>
      </c>
      <c r="Y287">
        <f t="shared" si="63"/>
        <v>-8.6663942420345383E-5</v>
      </c>
    </row>
    <row r="288" spans="1:25" ht="14.25" customHeight="1" thickBot="1">
      <c r="A288" s="40"/>
      <c r="B288" s="31">
        <v>84</v>
      </c>
      <c r="C288" s="32">
        <v>1</v>
      </c>
      <c r="D288" s="33">
        <v>6</v>
      </c>
      <c r="E288" s="32">
        <v>2.7</v>
      </c>
      <c r="F288" s="32">
        <v>5.0999999999999996</v>
      </c>
      <c r="G288" s="32">
        <v>0.2</v>
      </c>
      <c r="H288" s="34">
        <v>1</v>
      </c>
      <c r="J288" s="31">
        <f t="shared" si="69"/>
        <v>0.30346247159210255</v>
      </c>
      <c r="K288" s="32">
        <f t="shared" si="68"/>
        <v>-0.11267430998717316</v>
      </c>
      <c r="L288" s="32">
        <f t="shared" si="68"/>
        <v>-0.23579414122721845</v>
      </c>
      <c r="M288" s="32">
        <f t="shared" si="67"/>
        <v>1.0034153687006016</v>
      </c>
      <c r="N288" s="32">
        <f t="shared" si="67"/>
        <v>0.4606924943184203</v>
      </c>
      <c r="O288" s="32">
        <f t="shared" si="64"/>
        <v>4.200329309592326</v>
      </c>
      <c r="P288" s="32">
        <f t="shared" si="65"/>
        <v>0.98523076089216499</v>
      </c>
      <c r="Q288" s="29">
        <f t="shared" si="57"/>
        <v>1</v>
      </c>
      <c r="R288" s="29">
        <f t="shared" si="58"/>
        <v>-1.4769239107835008E-2</v>
      </c>
      <c r="S288" s="30">
        <f t="shared" si="59"/>
        <v>2.1813042382440304E-4</v>
      </c>
      <c r="U288">
        <f t="shared" si="66"/>
        <v>-4.2981760687649408E-4</v>
      </c>
      <c r="V288">
        <f t="shared" si="60"/>
        <v>-2.5789056412589648E-4</v>
      </c>
      <c r="W288">
        <f t="shared" si="61"/>
        <v>-1.1605075385665343E-4</v>
      </c>
      <c r="X288">
        <f t="shared" si="62"/>
        <v>-2.1920697950701199E-4</v>
      </c>
      <c r="Y288">
        <f t="shared" si="63"/>
        <v>-8.5963521375298834E-6</v>
      </c>
    </row>
    <row r="289" spans="1:25" ht="14.25" customHeight="1" thickBot="1">
      <c r="A289" s="40"/>
      <c r="B289" s="31">
        <v>85</v>
      </c>
      <c r="C289" s="32">
        <v>1</v>
      </c>
      <c r="D289" s="33">
        <v>5.4</v>
      </c>
      <c r="E289" s="32">
        <v>3</v>
      </c>
      <c r="F289" s="32">
        <v>4.5</v>
      </c>
      <c r="G289" s="32">
        <v>0.2</v>
      </c>
      <c r="H289" s="34">
        <v>1</v>
      </c>
      <c r="J289" s="31">
        <f t="shared" si="69"/>
        <v>0.30350545335279022</v>
      </c>
      <c r="K289" s="32">
        <f t="shared" si="68"/>
        <v>-0.11241641942304727</v>
      </c>
      <c r="L289" s="32">
        <f t="shared" si="68"/>
        <v>-0.2356780904733618</v>
      </c>
      <c r="M289" s="32">
        <f t="shared" si="67"/>
        <v>1.0036345756801086</v>
      </c>
      <c r="N289" s="32">
        <f t="shared" si="67"/>
        <v>0.46070109067055781</v>
      </c>
      <c r="O289" s="32">
        <f t="shared" si="64"/>
        <v>3.5979183257428495</v>
      </c>
      <c r="P289" s="32">
        <f t="shared" si="65"/>
        <v>0.9733490595792359</v>
      </c>
      <c r="Q289" s="29">
        <f t="shared" si="57"/>
        <v>1</v>
      </c>
      <c r="R289" s="29">
        <f t="shared" si="58"/>
        <v>-2.6650940420764102E-2</v>
      </c>
      <c r="S289" s="30">
        <f t="shared" si="59"/>
        <v>7.1027262531111785E-4</v>
      </c>
      <c r="U289">
        <f t="shared" si="66"/>
        <v>-1.3826863837829032E-3</v>
      </c>
      <c r="V289">
        <f t="shared" si="60"/>
        <v>-7.4665064724276781E-4</v>
      </c>
      <c r="W289">
        <f t="shared" si="61"/>
        <v>-4.1480591513487096E-4</v>
      </c>
      <c r="X289">
        <f t="shared" si="62"/>
        <v>-6.2220887270230643E-4</v>
      </c>
      <c r="Y289">
        <f t="shared" si="63"/>
        <v>-2.7653727675658066E-5</v>
      </c>
    </row>
    <row r="290" spans="1:25" ht="14.25" customHeight="1" thickBot="1">
      <c r="A290" s="40"/>
      <c r="B290" s="31">
        <v>86</v>
      </c>
      <c r="C290" s="32">
        <v>1</v>
      </c>
      <c r="D290" s="33">
        <v>6</v>
      </c>
      <c r="E290" s="32">
        <v>3.4</v>
      </c>
      <c r="F290" s="32">
        <v>4.5</v>
      </c>
      <c r="G290" s="32">
        <v>0.2</v>
      </c>
      <c r="H290" s="34">
        <v>1</v>
      </c>
      <c r="J290" s="31">
        <f t="shared" si="69"/>
        <v>0.30364372199116851</v>
      </c>
      <c r="K290" s="32">
        <f t="shared" si="68"/>
        <v>-0.11166976877580451</v>
      </c>
      <c r="L290" s="32">
        <f t="shared" si="68"/>
        <v>-0.23526328455822693</v>
      </c>
      <c r="M290" s="32">
        <f t="shared" si="67"/>
        <v>1.004256784552811</v>
      </c>
      <c r="N290" s="32">
        <f t="shared" si="67"/>
        <v>0.46072874439823347</v>
      </c>
      <c r="O290" s="32">
        <f t="shared" si="64"/>
        <v>3.4450312212056664</v>
      </c>
      <c r="P290" s="32">
        <f t="shared" si="65"/>
        <v>0.9690826150599855</v>
      </c>
      <c r="Q290" s="29">
        <f t="shared" si="57"/>
        <v>1</v>
      </c>
      <c r="R290" s="29">
        <f t="shared" si="58"/>
        <v>-3.0917384940014503E-2</v>
      </c>
      <c r="S290" s="30">
        <f t="shared" si="59"/>
        <v>9.5588469152903558E-4</v>
      </c>
      <c r="U290">
        <f t="shared" si="66"/>
        <v>-1.8526624731255307E-3</v>
      </c>
      <c r="V290">
        <f t="shared" si="60"/>
        <v>-1.1115974838753185E-3</v>
      </c>
      <c r="W290">
        <f t="shared" si="61"/>
        <v>-6.2990524086268043E-4</v>
      </c>
      <c r="X290">
        <f t="shared" si="62"/>
        <v>-8.3369811290648886E-4</v>
      </c>
      <c r="Y290">
        <f t="shared" si="63"/>
        <v>-3.7053249462510618E-5</v>
      </c>
    </row>
    <row r="291" spans="1:25" ht="14.25" customHeight="1" thickBot="1">
      <c r="A291" s="40"/>
      <c r="B291" s="31">
        <v>87</v>
      </c>
      <c r="C291" s="32">
        <v>1</v>
      </c>
      <c r="D291" s="33">
        <v>6.7</v>
      </c>
      <c r="E291" s="32">
        <v>3.1</v>
      </c>
      <c r="F291" s="32">
        <v>4.7</v>
      </c>
      <c r="G291" s="32">
        <v>0.2</v>
      </c>
      <c r="H291" s="34">
        <v>1</v>
      </c>
      <c r="J291" s="31">
        <f t="shared" si="69"/>
        <v>0.30382898823848109</v>
      </c>
      <c r="K291" s="32">
        <f t="shared" si="68"/>
        <v>-0.11055817129192919</v>
      </c>
      <c r="L291" s="32">
        <f t="shared" si="68"/>
        <v>-0.23463337931736425</v>
      </c>
      <c r="M291" s="32">
        <f t="shared" si="67"/>
        <v>1.0050904826657174</v>
      </c>
      <c r="N291" s="32">
        <f t="shared" si="67"/>
        <v>0.46076579764769598</v>
      </c>
      <c r="O291" s="32">
        <f t="shared" si="64"/>
        <v>3.6518041927571381</v>
      </c>
      <c r="P291" s="32">
        <f t="shared" si="65"/>
        <v>0.97471180589029527</v>
      </c>
      <c r="Q291" s="29">
        <f t="shared" si="57"/>
        <v>1</v>
      </c>
      <c r="R291" s="29">
        <f t="shared" si="58"/>
        <v>-2.5288194109704731E-2</v>
      </c>
      <c r="S291" s="30">
        <f t="shared" si="59"/>
        <v>6.3949276133010505E-4</v>
      </c>
      <c r="U291">
        <f t="shared" si="66"/>
        <v>-1.2466422884996765E-3</v>
      </c>
      <c r="V291">
        <f t="shared" si="60"/>
        <v>-8.3525033329478321E-4</v>
      </c>
      <c r="W291">
        <f t="shared" si="61"/>
        <v>-3.8645910943489969E-4</v>
      </c>
      <c r="X291">
        <f t="shared" si="62"/>
        <v>-5.8592187559484792E-4</v>
      </c>
      <c r="Y291">
        <f t="shared" si="63"/>
        <v>-2.4932845769993531E-5</v>
      </c>
    </row>
    <row r="292" spans="1:25" ht="14.25" customHeight="1" thickBot="1">
      <c r="A292" s="40"/>
      <c r="B292" s="31">
        <v>88</v>
      </c>
      <c r="C292" s="32">
        <v>1</v>
      </c>
      <c r="D292" s="33">
        <v>6.3</v>
      </c>
      <c r="E292" s="32">
        <v>2.2999999999999998</v>
      </c>
      <c r="F292" s="32">
        <v>4.4000000000000004</v>
      </c>
      <c r="G292" s="32">
        <v>0.2</v>
      </c>
      <c r="H292" s="34">
        <v>1</v>
      </c>
      <c r="J292" s="31">
        <f t="shared" si="69"/>
        <v>0.30395365246733108</v>
      </c>
      <c r="K292" s="32">
        <f t="shared" si="68"/>
        <v>-0.10972292095863441</v>
      </c>
      <c r="L292" s="32">
        <f t="shared" si="68"/>
        <v>-0.23424692020792934</v>
      </c>
      <c r="M292" s="32">
        <f t="shared" si="67"/>
        <v>1.0056764045413122</v>
      </c>
      <c r="N292" s="32">
        <f t="shared" si="67"/>
        <v>0.46079073049346597</v>
      </c>
      <c r="O292" s="32">
        <f t="shared" si="64"/>
        <v>3.5910656600301643</v>
      </c>
      <c r="P292" s="32">
        <f t="shared" si="65"/>
        <v>0.97317071906873487</v>
      </c>
      <c r="Q292" s="29">
        <f t="shared" si="57"/>
        <v>1</v>
      </c>
      <c r="R292" s="29">
        <f t="shared" si="58"/>
        <v>-2.6829280931265131E-2</v>
      </c>
      <c r="S292" s="30">
        <f t="shared" si="59"/>
        <v>7.1981031528874681E-4</v>
      </c>
      <c r="U292">
        <f t="shared" si="66"/>
        <v>-1.400996644245285E-3</v>
      </c>
      <c r="V292">
        <f t="shared" si="60"/>
        <v>-8.8262788587452953E-4</v>
      </c>
      <c r="W292">
        <f t="shared" si="61"/>
        <v>-3.2222922817641553E-4</v>
      </c>
      <c r="X292">
        <f t="shared" si="62"/>
        <v>-6.1643852346792544E-4</v>
      </c>
      <c r="Y292">
        <f t="shared" si="63"/>
        <v>-2.8019932884905701E-5</v>
      </c>
    </row>
    <row r="293" spans="1:25" ht="14.25" customHeight="1" thickBot="1">
      <c r="A293" s="40"/>
      <c r="B293" s="31">
        <v>89</v>
      </c>
      <c r="C293" s="32">
        <v>1</v>
      </c>
      <c r="D293" s="33">
        <v>5.6</v>
      </c>
      <c r="E293" s="32">
        <v>3</v>
      </c>
      <c r="F293" s="32">
        <v>4.0999999999999996</v>
      </c>
      <c r="G293" s="32">
        <v>0.2</v>
      </c>
      <c r="H293" s="34">
        <v>1</v>
      </c>
      <c r="J293" s="31">
        <f t="shared" si="69"/>
        <v>0.3040937521317556</v>
      </c>
      <c r="K293" s="32">
        <f t="shared" si="68"/>
        <v>-0.10884029307275989</v>
      </c>
      <c r="L293" s="32">
        <f t="shared" si="68"/>
        <v>-0.23392469097975294</v>
      </c>
      <c r="M293" s="32">
        <f t="shared" si="67"/>
        <v>1.0062928430647802</v>
      </c>
      <c r="N293" s="32">
        <f t="shared" si="67"/>
        <v>0.4608187504263509</v>
      </c>
      <c r="O293" s="32">
        <f t="shared" si="64"/>
        <v>3.2107784446359098</v>
      </c>
      <c r="P293" s="32">
        <f t="shared" si="65"/>
        <v>0.96123788050551517</v>
      </c>
      <c r="Q293" s="29">
        <f t="shared" si="57"/>
        <v>1</v>
      </c>
      <c r="R293" s="29">
        <f t="shared" si="58"/>
        <v>-3.8762119494484826E-2</v>
      </c>
      <c r="S293" s="30">
        <f t="shared" si="59"/>
        <v>1.5025019077047205E-3</v>
      </c>
      <c r="U293">
        <f t="shared" si="66"/>
        <v>-2.8885234984351573E-3</v>
      </c>
      <c r="V293">
        <f t="shared" si="60"/>
        <v>-1.6175731591236879E-3</v>
      </c>
      <c r="W293">
        <f t="shared" si="61"/>
        <v>-8.665570495305472E-4</v>
      </c>
      <c r="X293">
        <f t="shared" si="62"/>
        <v>-1.1842946343584143E-3</v>
      </c>
      <c r="Y293">
        <f t="shared" si="63"/>
        <v>-5.7770469968703152E-5</v>
      </c>
    </row>
    <row r="294" spans="1:25" ht="14.25" customHeight="1" thickBot="1">
      <c r="A294" s="40"/>
      <c r="B294" s="31">
        <v>90</v>
      </c>
      <c r="C294" s="32">
        <v>1</v>
      </c>
      <c r="D294" s="33">
        <v>5.5</v>
      </c>
      <c r="E294" s="32">
        <v>2.5</v>
      </c>
      <c r="F294" s="32">
        <v>4</v>
      </c>
      <c r="G294" s="32">
        <v>0.2</v>
      </c>
      <c r="H294" s="34">
        <v>1</v>
      </c>
      <c r="J294" s="31">
        <f t="shared" si="69"/>
        <v>0.30438260448159909</v>
      </c>
      <c r="K294" s="32">
        <f t="shared" si="68"/>
        <v>-0.1072227199136362</v>
      </c>
      <c r="L294" s="32">
        <f t="shared" si="68"/>
        <v>-0.2330581339302224</v>
      </c>
      <c r="M294" s="32">
        <f t="shared" si="67"/>
        <v>1.0074771376991385</v>
      </c>
      <c r="N294" s="32">
        <f t="shared" si="67"/>
        <v>0.46087652089631959</v>
      </c>
      <c r="O294" s="32">
        <f t="shared" si="64"/>
        <v>3.2540961651068621</v>
      </c>
      <c r="P294" s="32">
        <f t="shared" si="65"/>
        <v>0.96282002394721689</v>
      </c>
      <c r="Q294" s="29">
        <f t="shared" si="57"/>
        <v>1</v>
      </c>
      <c r="R294" s="29">
        <f t="shared" si="58"/>
        <v>-3.7179976052783115E-2</v>
      </c>
      <c r="S294" s="30">
        <f t="shared" si="59"/>
        <v>1.3823506192855259E-3</v>
      </c>
      <c r="U294">
        <f t="shared" si="66"/>
        <v>-2.6619097127278802E-3</v>
      </c>
      <c r="V294">
        <f t="shared" si="60"/>
        <v>-1.464050342000334E-3</v>
      </c>
      <c r="W294">
        <f t="shared" si="61"/>
        <v>-6.6547742818197006E-4</v>
      </c>
      <c r="X294">
        <f t="shared" si="62"/>
        <v>-1.0647638850911521E-3</v>
      </c>
      <c r="Y294">
        <f t="shared" si="63"/>
        <v>-5.323819425455761E-5</v>
      </c>
    </row>
    <row r="295" spans="1:25" ht="14.25" customHeight="1" thickBot="1">
      <c r="A295" s="40"/>
      <c r="B295" s="31">
        <v>91</v>
      </c>
      <c r="C295" s="32">
        <v>1</v>
      </c>
      <c r="D295" s="33">
        <v>5.5</v>
      </c>
      <c r="E295" s="32">
        <v>2.6</v>
      </c>
      <c r="F295" s="32">
        <v>4.4000000000000004</v>
      </c>
      <c r="G295" s="32">
        <v>0.2</v>
      </c>
      <c r="H295" s="34">
        <v>1</v>
      </c>
      <c r="J295" s="31">
        <f t="shared" si="69"/>
        <v>0.30464879545287188</v>
      </c>
      <c r="K295" s="32">
        <f t="shared" si="68"/>
        <v>-0.10575866957163586</v>
      </c>
      <c r="L295" s="32">
        <f t="shared" si="68"/>
        <v>-0.23239265650204044</v>
      </c>
      <c r="M295" s="32">
        <f t="shared" si="67"/>
        <v>1.0085419015842296</v>
      </c>
      <c r="N295" s="32">
        <f t="shared" si="67"/>
        <v>0.46092975909057415</v>
      </c>
      <c r="O295" s="32">
        <f t="shared" si="64"/>
        <v>3.6485255246922947</v>
      </c>
      <c r="P295" s="32">
        <f t="shared" si="65"/>
        <v>0.97463086507475027</v>
      </c>
      <c r="Q295" s="29">
        <f t="shared" si="57"/>
        <v>1</v>
      </c>
      <c r="R295" s="29">
        <f t="shared" si="58"/>
        <v>-2.5369134925249726E-2</v>
      </c>
      <c r="S295" s="30">
        <f t="shared" si="59"/>
        <v>6.435930068555254E-4</v>
      </c>
      <c r="U295">
        <f t="shared" si="66"/>
        <v>-1.2545312180553209E-3</v>
      </c>
      <c r="V295">
        <f t="shared" si="60"/>
        <v>-6.8999216993042645E-4</v>
      </c>
      <c r="W295">
        <f t="shared" si="61"/>
        <v>-3.2617811669438342E-4</v>
      </c>
      <c r="X295">
        <f t="shared" si="62"/>
        <v>-5.5199373594434125E-4</v>
      </c>
      <c r="Y295">
        <f t="shared" si="63"/>
        <v>-2.5090624361106418E-5</v>
      </c>
    </row>
    <row r="296" spans="1:25" ht="14.25" customHeight="1" thickBot="1">
      <c r="A296" s="40"/>
      <c r="B296" s="31">
        <v>92</v>
      </c>
      <c r="C296" s="32">
        <v>1</v>
      </c>
      <c r="D296" s="33">
        <v>6.1</v>
      </c>
      <c r="E296" s="32">
        <v>3</v>
      </c>
      <c r="F296" s="32">
        <v>4.5999999999999996</v>
      </c>
      <c r="G296" s="32">
        <v>0.2</v>
      </c>
      <c r="H296" s="34">
        <v>1</v>
      </c>
      <c r="J296" s="31">
        <f t="shared" si="69"/>
        <v>0.30477424857467739</v>
      </c>
      <c r="K296" s="32">
        <f t="shared" si="68"/>
        <v>-0.10506867740170543</v>
      </c>
      <c r="L296" s="32">
        <f t="shared" si="68"/>
        <v>-0.23206647838534605</v>
      </c>
      <c r="M296" s="32">
        <f t="shared" si="67"/>
        <v>1.009093895320174</v>
      </c>
      <c r="N296" s="32">
        <f t="shared" si="67"/>
        <v>0.46095484971493528</v>
      </c>
      <c r="O296" s="32">
        <f t="shared" si="64"/>
        <v>3.7016787696840234</v>
      </c>
      <c r="P296" s="32">
        <f t="shared" si="65"/>
        <v>0.97591247349950294</v>
      </c>
      <c r="Q296" s="29">
        <f t="shared" si="57"/>
        <v>1</v>
      </c>
      <c r="R296" s="29">
        <f t="shared" si="58"/>
        <v>-2.4087526500497058E-2</v>
      </c>
      <c r="S296" s="30">
        <f t="shared" si="59"/>
        <v>5.8020893291214806E-4</v>
      </c>
      <c r="U296">
        <f t="shared" si="66"/>
        <v>-1.1324662697296032E-3</v>
      </c>
      <c r="V296">
        <f t="shared" si="60"/>
        <v>-6.9080442453505787E-4</v>
      </c>
      <c r="W296">
        <f t="shared" si="61"/>
        <v>-3.3973988091888095E-4</v>
      </c>
      <c r="X296">
        <f t="shared" si="62"/>
        <v>-5.209344840756174E-4</v>
      </c>
      <c r="Y296">
        <f t="shared" si="63"/>
        <v>-2.2649325394592066E-5</v>
      </c>
    </row>
    <row r="297" spans="1:25" ht="14.25" customHeight="1" thickBot="1">
      <c r="A297" s="40"/>
      <c r="B297" s="31">
        <v>93</v>
      </c>
      <c r="C297" s="32">
        <v>1</v>
      </c>
      <c r="D297" s="33">
        <v>5.8</v>
      </c>
      <c r="E297" s="32">
        <v>2.6</v>
      </c>
      <c r="F297" s="32">
        <v>4</v>
      </c>
      <c r="G297" s="32">
        <v>0.2</v>
      </c>
      <c r="H297" s="34">
        <v>1</v>
      </c>
      <c r="J297" s="31">
        <f t="shared" si="69"/>
        <v>0.30488749520165037</v>
      </c>
      <c r="K297" s="32">
        <f t="shared" si="68"/>
        <v>-0.10437787297717037</v>
      </c>
      <c r="L297" s="32">
        <f t="shared" si="68"/>
        <v>-0.23172673850442718</v>
      </c>
      <c r="M297" s="32">
        <f t="shared" si="67"/>
        <v>1.0096148298042495</v>
      </c>
      <c r="N297" s="32">
        <f t="shared" si="67"/>
        <v>0.46097749904032986</v>
      </c>
      <c r="O297" s="32">
        <f t="shared" si="64"/>
        <v>3.2276611308476157</v>
      </c>
      <c r="P297" s="32">
        <f t="shared" si="65"/>
        <v>0.96186204776290241</v>
      </c>
      <c r="Q297" s="29">
        <f t="shared" si="57"/>
        <v>1</v>
      </c>
      <c r="R297" s="29">
        <f t="shared" si="58"/>
        <v>-3.8137952237097594E-2</v>
      </c>
      <c r="S297" s="30">
        <f t="shared" si="59"/>
        <v>1.4545034008391375E-3</v>
      </c>
      <c r="U297">
        <f t="shared" si="66"/>
        <v>-2.798063239218477E-3</v>
      </c>
      <c r="V297">
        <f t="shared" si="60"/>
        <v>-1.6228766787467165E-3</v>
      </c>
      <c r="W297">
        <f t="shared" si="61"/>
        <v>-7.2749644219680402E-4</v>
      </c>
      <c r="X297">
        <f t="shared" si="62"/>
        <v>-1.1192252956873908E-3</v>
      </c>
      <c r="Y297">
        <f t="shared" si="63"/>
        <v>-5.5961264784369542E-5</v>
      </c>
    </row>
    <row r="298" spans="1:25" ht="14.25" customHeight="1" thickBot="1">
      <c r="A298" s="40"/>
      <c r="B298" s="31">
        <v>94</v>
      </c>
      <c r="C298" s="32">
        <v>1</v>
      </c>
      <c r="D298" s="33">
        <v>5</v>
      </c>
      <c r="E298" s="32">
        <v>2.2999999999999998</v>
      </c>
      <c r="F298" s="32">
        <v>3.3</v>
      </c>
      <c r="G298" s="32">
        <v>0.2</v>
      </c>
      <c r="H298" s="34">
        <v>1</v>
      </c>
      <c r="J298" s="31">
        <f t="shared" si="69"/>
        <v>0.3051673015255722</v>
      </c>
      <c r="K298" s="32">
        <f t="shared" si="68"/>
        <v>-0.10275499629842365</v>
      </c>
      <c r="L298" s="32">
        <f t="shared" si="68"/>
        <v>-0.23099924206223038</v>
      </c>
      <c r="M298" s="32">
        <f t="shared" si="67"/>
        <v>1.0107340550999369</v>
      </c>
      <c r="N298" s="32">
        <f t="shared" si="67"/>
        <v>0.46103346030511422</v>
      </c>
      <c r="O298" s="32">
        <f t="shared" si="64"/>
        <v>2.6877231371811381</v>
      </c>
      <c r="P298" s="32">
        <f t="shared" si="65"/>
        <v>0.93629831578863143</v>
      </c>
      <c r="Q298" s="29">
        <f t="shared" si="57"/>
        <v>1</v>
      </c>
      <c r="R298" s="29">
        <f t="shared" si="58"/>
        <v>-6.370168421136857E-2</v>
      </c>
      <c r="S298" s="30">
        <f t="shared" si="59"/>
        <v>4.0579045713649235E-3</v>
      </c>
      <c r="U298">
        <f t="shared" si="66"/>
        <v>-7.5988184315999322E-3</v>
      </c>
      <c r="V298">
        <f t="shared" si="60"/>
        <v>-3.7994092157999661E-3</v>
      </c>
      <c r="W298">
        <f t="shared" si="61"/>
        <v>-1.7477282392679844E-3</v>
      </c>
      <c r="X298">
        <f t="shared" si="62"/>
        <v>-2.5076100824279776E-3</v>
      </c>
      <c r="Y298">
        <f t="shared" si="63"/>
        <v>-1.5197636863199866E-4</v>
      </c>
    </row>
    <row r="299" spans="1:25" ht="14.25" customHeight="1" thickBot="1">
      <c r="A299" s="40"/>
      <c r="B299" s="31">
        <v>95</v>
      </c>
      <c r="C299" s="32">
        <v>1</v>
      </c>
      <c r="D299" s="33">
        <v>5.6</v>
      </c>
      <c r="E299" s="32">
        <v>2.7</v>
      </c>
      <c r="F299" s="32">
        <v>4.2</v>
      </c>
      <c r="G299" s="32">
        <v>0.2</v>
      </c>
      <c r="H299" s="34">
        <v>1</v>
      </c>
      <c r="J299" s="31">
        <f t="shared" si="69"/>
        <v>0.3059271833687322</v>
      </c>
      <c r="K299" s="32">
        <f t="shared" si="68"/>
        <v>-9.8955587082623683E-2</v>
      </c>
      <c r="L299" s="32">
        <f t="shared" si="68"/>
        <v>-0.22925151382296238</v>
      </c>
      <c r="M299" s="32">
        <f t="shared" si="67"/>
        <v>1.0132416651823648</v>
      </c>
      <c r="N299" s="32">
        <f t="shared" si="67"/>
        <v>0.46118543667374623</v>
      </c>
      <c r="O299" s="32">
        <f t="shared" si="64"/>
        <v>3.4806488894847227</v>
      </c>
      <c r="P299" s="32">
        <f t="shared" si="65"/>
        <v>0.97013212801367521</v>
      </c>
      <c r="Q299" s="29">
        <f t="shared" si="57"/>
        <v>1</v>
      </c>
      <c r="R299" s="29">
        <f t="shared" si="58"/>
        <v>-2.986787198632479E-2</v>
      </c>
      <c r="S299" s="30">
        <f t="shared" si="59"/>
        <v>8.9208977699148514E-4</v>
      </c>
      <c r="U299">
        <f t="shared" si="66"/>
        <v>-1.7308899074639889E-3</v>
      </c>
      <c r="V299">
        <f t="shared" si="60"/>
        <v>-9.6929834817983387E-4</v>
      </c>
      <c r="W299">
        <f t="shared" si="61"/>
        <v>-4.6734027501527711E-4</v>
      </c>
      <c r="X299">
        <f t="shared" si="62"/>
        <v>-7.269737611348754E-4</v>
      </c>
      <c r="Y299">
        <f t="shared" si="63"/>
        <v>-3.4617798149279786E-5</v>
      </c>
    </row>
    <row r="300" spans="1:25" ht="14.25" customHeight="1" thickBot="1">
      <c r="A300" s="40"/>
      <c r="B300" s="31">
        <v>96</v>
      </c>
      <c r="C300" s="32">
        <v>1</v>
      </c>
      <c r="D300" s="33">
        <v>5.7</v>
      </c>
      <c r="E300" s="32">
        <v>3</v>
      </c>
      <c r="F300" s="32">
        <v>4.2</v>
      </c>
      <c r="G300" s="32">
        <v>0.2</v>
      </c>
      <c r="H300" s="34">
        <v>1</v>
      </c>
      <c r="J300" s="31">
        <f t="shared" si="69"/>
        <v>0.30610027235947862</v>
      </c>
      <c r="K300" s="32">
        <f t="shared" si="68"/>
        <v>-9.7986288734443844E-2</v>
      </c>
      <c r="L300" s="32">
        <f t="shared" si="68"/>
        <v>-0.22878417354794711</v>
      </c>
      <c r="M300" s="32">
        <f t="shared" si="67"/>
        <v>1.0139686389434996</v>
      </c>
      <c r="N300" s="32">
        <f t="shared" si="67"/>
        <v>0.46122005447189551</v>
      </c>
      <c r="O300" s="32">
        <f t="shared" si="64"/>
        <v>3.4121382003863854</v>
      </c>
      <c r="P300" s="32">
        <f t="shared" si="65"/>
        <v>0.96808173797125419</v>
      </c>
      <c r="Q300" s="29">
        <f t="shared" si="57"/>
        <v>1</v>
      </c>
      <c r="R300" s="29">
        <f t="shared" si="58"/>
        <v>-3.1918262028745814E-2</v>
      </c>
      <c r="S300" s="30">
        <f t="shared" si="59"/>
        <v>1.0187754509356768E-3</v>
      </c>
      <c r="U300">
        <f t="shared" si="66"/>
        <v>-1.9725158182885166E-3</v>
      </c>
      <c r="V300">
        <f t="shared" si="60"/>
        <v>-1.1243340164244545E-3</v>
      </c>
      <c r="W300">
        <f t="shared" si="61"/>
        <v>-5.9175474548655497E-4</v>
      </c>
      <c r="X300">
        <f t="shared" si="62"/>
        <v>-8.2845664368117703E-4</v>
      </c>
      <c r="Y300">
        <f t="shared" si="63"/>
        <v>-3.9450316365770336E-5</v>
      </c>
    </row>
    <row r="301" spans="1:25" ht="14.25" customHeight="1" thickBot="1">
      <c r="A301" s="40"/>
      <c r="B301" s="31">
        <v>97</v>
      </c>
      <c r="C301" s="32">
        <v>1</v>
      </c>
      <c r="D301" s="33">
        <v>5.7</v>
      </c>
      <c r="E301" s="32">
        <v>2.9</v>
      </c>
      <c r="F301" s="32">
        <v>4.2</v>
      </c>
      <c r="G301" s="32">
        <v>0.2</v>
      </c>
      <c r="H301" s="34">
        <v>1</v>
      </c>
      <c r="J301" s="31">
        <f t="shared" si="69"/>
        <v>0.30629752394130749</v>
      </c>
      <c r="K301" s="32">
        <f t="shared" si="68"/>
        <v>-9.6861954718019394E-2</v>
      </c>
      <c r="L301" s="32">
        <f t="shared" si="68"/>
        <v>-0.22819241880246055</v>
      </c>
      <c r="M301" s="32">
        <f t="shared" si="67"/>
        <v>1.0147970955871808</v>
      </c>
      <c r="N301" s="32">
        <f t="shared" si="67"/>
        <v>0.46125950478826128</v>
      </c>
      <c r="O301" s="32">
        <f t="shared" si="64"/>
        <v>3.4468260699452733</v>
      </c>
      <c r="P301" s="32">
        <f t="shared" si="65"/>
        <v>0.9691363461685607</v>
      </c>
      <c r="Q301" s="29">
        <f t="shared" si="57"/>
        <v>1</v>
      </c>
      <c r="R301" s="29">
        <f t="shared" si="58"/>
        <v>-3.0863653831439297E-2</v>
      </c>
      <c r="S301" s="30">
        <f t="shared" si="59"/>
        <v>9.5256512782691761E-4</v>
      </c>
      <c r="U301">
        <f t="shared" si="66"/>
        <v>-1.8463309749395338E-3</v>
      </c>
      <c r="V301">
        <f t="shared" si="60"/>
        <v>-1.0524086557155343E-3</v>
      </c>
      <c r="W301">
        <f t="shared" si="61"/>
        <v>-5.3543598273246475E-4</v>
      </c>
      <c r="X301">
        <f t="shared" si="62"/>
        <v>-7.754590094746043E-4</v>
      </c>
      <c r="Y301">
        <f t="shared" si="63"/>
        <v>-3.6926619498790677E-5</v>
      </c>
    </row>
    <row r="302" spans="1:25" ht="14.25" customHeight="1" thickBot="1">
      <c r="A302" s="40"/>
      <c r="B302" s="31">
        <v>98</v>
      </c>
      <c r="C302" s="32">
        <v>1</v>
      </c>
      <c r="D302" s="33">
        <v>6.2</v>
      </c>
      <c r="E302" s="32">
        <v>2.9</v>
      </c>
      <c r="F302" s="32">
        <v>4.3</v>
      </c>
      <c r="G302" s="32">
        <v>0.2</v>
      </c>
      <c r="H302" s="34">
        <v>1</v>
      </c>
      <c r="J302" s="31">
        <f t="shared" si="69"/>
        <v>0.30648215703880144</v>
      </c>
      <c r="K302" s="32">
        <f t="shared" si="68"/>
        <v>-9.5809546062303866E-2</v>
      </c>
      <c r="L302" s="32">
        <f t="shared" si="68"/>
        <v>-0.2276569828197281</v>
      </c>
      <c r="M302" s="32">
        <f t="shared" si="67"/>
        <v>1.0155725545966554</v>
      </c>
      <c r="N302" s="32">
        <f t="shared" si="67"/>
        <v>0.46129643140776005</v>
      </c>
      <c r="O302" s="32">
        <f t="shared" si="64"/>
        <v>3.5114789923224765</v>
      </c>
      <c r="P302" s="32">
        <f t="shared" si="65"/>
        <v>0.97101262253501031</v>
      </c>
      <c r="Q302" s="29">
        <f t="shared" si="57"/>
        <v>1</v>
      </c>
      <c r="R302" s="29">
        <f t="shared" si="58"/>
        <v>-2.8987377464989694E-2</v>
      </c>
      <c r="S302" s="30">
        <f t="shared" si="59"/>
        <v>8.4026805229779232E-4</v>
      </c>
      <c r="U302">
        <f t="shared" si="66"/>
        <v>-1.6318217701881291E-3</v>
      </c>
      <c r="V302">
        <f t="shared" si="60"/>
        <v>-1.0117294975166401E-3</v>
      </c>
      <c r="W302">
        <f t="shared" si="61"/>
        <v>-4.7322831335455743E-4</v>
      </c>
      <c r="X302">
        <f t="shared" si="62"/>
        <v>-7.0168336118089545E-4</v>
      </c>
      <c r="Y302">
        <f t="shared" si="63"/>
        <v>-3.2636435403762582E-5</v>
      </c>
    </row>
    <row r="303" spans="1:25" ht="14.25" customHeight="1" thickBot="1">
      <c r="A303" s="40"/>
      <c r="B303" s="31">
        <v>99</v>
      </c>
      <c r="C303" s="32">
        <v>1</v>
      </c>
      <c r="D303" s="33">
        <v>5.0999999999999996</v>
      </c>
      <c r="E303" s="32">
        <v>2.5</v>
      </c>
      <c r="F303" s="32">
        <v>3</v>
      </c>
      <c r="G303" s="32">
        <v>0.2</v>
      </c>
      <c r="H303" s="34">
        <v>1</v>
      </c>
      <c r="J303" s="31">
        <f t="shared" si="69"/>
        <v>0.30664533921582027</v>
      </c>
      <c r="K303" s="32">
        <f t="shared" si="68"/>
        <v>-9.4797816564787224E-2</v>
      </c>
      <c r="L303" s="32">
        <f t="shared" si="68"/>
        <v>-0.22718375450637354</v>
      </c>
      <c r="M303" s="32">
        <f t="shared" si="67"/>
        <v>1.0162742379578362</v>
      </c>
      <c r="N303" s="32">
        <f t="shared" si="67"/>
        <v>0.4613290678431638</v>
      </c>
      <c r="O303" s="32">
        <f t="shared" si="64"/>
        <v>2.3963056159116127</v>
      </c>
      <c r="P303" s="32">
        <f t="shared" si="65"/>
        <v>0.9165451540842473</v>
      </c>
      <c r="Q303" s="29">
        <f t="shared" si="57"/>
        <v>1</v>
      </c>
      <c r="R303" s="29">
        <f t="shared" si="58"/>
        <v>-8.3454845915752696E-2</v>
      </c>
      <c r="S303" s="30">
        <f t="shared" si="59"/>
        <v>6.9647113068220246E-3</v>
      </c>
      <c r="U303">
        <f t="shared" si="66"/>
        <v>-1.2766944795726983E-2</v>
      </c>
      <c r="V303">
        <f t="shared" si="60"/>
        <v>-6.5111418458207622E-3</v>
      </c>
      <c r="W303">
        <f t="shared" si="61"/>
        <v>-3.1917361989317462E-3</v>
      </c>
      <c r="X303">
        <f t="shared" si="62"/>
        <v>-3.8300834387180955E-3</v>
      </c>
      <c r="Y303">
        <f t="shared" si="63"/>
        <v>-2.5533889591453969E-4</v>
      </c>
    </row>
    <row r="304" spans="1:25" ht="14.25" customHeight="1" thickBot="1">
      <c r="A304" s="41"/>
      <c r="B304" s="35">
        <v>100</v>
      </c>
      <c r="C304" s="36">
        <v>1</v>
      </c>
      <c r="D304" s="37">
        <v>5.7</v>
      </c>
      <c r="E304" s="36">
        <v>2.8</v>
      </c>
      <c r="F304" s="36">
        <v>4.0999999999999996</v>
      </c>
      <c r="G304" s="36">
        <v>0.2</v>
      </c>
      <c r="H304" s="38">
        <v>1</v>
      </c>
      <c r="J304" s="31">
        <f t="shared" si="69"/>
        <v>0.30792203369539295</v>
      </c>
      <c r="K304" s="32">
        <f t="shared" si="68"/>
        <v>-8.8286674718966465E-2</v>
      </c>
      <c r="L304" s="32">
        <f t="shared" si="68"/>
        <v>-0.22399201830744181</v>
      </c>
      <c r="M304" s="32">
        <f t="shared" si="67"/>
        <v>1.0201043213965544</v>
      </c>
      <c r="N304" s="32">
        <f t="shared" si="67"/>
        <v>0.46158440673907836</v>
      </c>
      <c r="O304" s="32">
        <f t="shared" si="64"/>
        <v>3.4522549356101351</v>
      </c>
      <c r="P304" s="32">
        <f t="shared" si="65"/>
        <v>0.96929831653442133</v>
      </c>
      <c r="Q304" s="29">
        <f t="shared" si="57"/>
        <v>1</v>
      </c>
      <c r="R304" s="29">
        <f t="shared" si="58"/>
        <v>-3.0701683465578666E-2</v>
      </c>
      <c r="S304" s="30">
        <f t="shared" si="59"/>
        <v>9.4259336762058646E-4</v>
      </c>
      <c r="U304">
        <f t="shared" si="66"/>
        <v>-1.8273083288222907E-3</v>
      </c>
      <c r="V304">
        <f t="shared" si="60"/>
        <v>-1.0415657474287059E-3</v>
      </c>
      <c r="W304">
        <f t="shared" si="61"/>
        <v>-5.1164633207024146E-4</v>
      </c>
      <c r="X304">
        <f t="shared" si="62"/>
        <v>-7.4919641481713923E-4</v>
      </c>
      <c r="Y304">
        <f t="shared" si="63"/>
        <v>-3.6546166576445819E-5</v>
      </c>
    </row>
    <row r="305" spans="1:25" ht="14.25" customHeight="1" thickBot="1">
      <c r="A305" s="39" t="s">
        <v>35</v>
      </c>
      <c r="B305" s="22">
        <v>1</v>
      </c>
      <c r="C305" s="23">
        <v>1</v>
      </c>
      <c r="D305" s="24">
        <v>5.0999999999999996</v>
      </c>
      <c r="E305" s="23">
        <v>3.5</v>
      </c>
      <c r="F305" s="23">
        <v>1.4</v>
      </c>
      <c r="G305" s="23">
        <v>0.2</v>
      </c>
      <c r="H305" s="25">
        <v>0</v>
      </c>
      <c r="J305" s="31">
        <f t="shared" si="69"/>
        <v>0.30810476452827518</v>
      </c>
      <c r="K305" s="32">
        <f t="shared" si="68"/>
        <v>-8.7245108971537755E-2</v>
      </c>
      <c r="L305" s="32">
        <f t="shared" si="68"/>
        <v>-0.22348037197537157</v>
      </c>
      <c r="M305" s="32">
        <f t="shared" si="67"/>
        <v>1.0208535178113716</v>
      </c>
      <c r="N305" s="32">
        <f t="shared" si="67"/>
        <v>0.4616209529056548</v>
      </c>
      <c r="O305" s="32">
        <f t="shared" si="64"/>
        <v>0.60249252237668327</v>
      </c>
      <c r="P305" s="32">
        <f t="shared" si="65"/>
        <v>0.64622634881456709</v>
      </c>
      <c r="Q305" s="29">
        <f t="shared" si="57"/>
        <v>1</v>
      </c>
      <c r="R305" s="29">
        <f t="shared" si="58"/>
        <v>0.64622634881456709</v>
      </c>
      <c r="S305" s="30">
        <f t="shared" si="59"/>
        <v>0.41760849390220656</v>
      </c>
      <c r="U305">
        <f t="shared" si="66"/>
        <v>0.2954777633076664</v>
      </c>
      <c r="V305">
        <f t="shared" si="60"/>
        <v>0.15069365928690986</v>
      </c>
      <c r="W305">
        <f t="shared" si="61"/>
        <v>0.10341721715768325</v>
      </c>
      <c r="X305">
        <f t="shared" si="62"/>
        <v>4.1366886863073292E-2</v>
      </c>
      <c r="Y305">
        <f t="shared" si="63"/>
        <v>5.9095552661533289E-3</v>
      </c>
    </row>
    <row r="306" spans="1:25" ht="14.25" customHeight="1" thickBot="1">
      <c r="A306" s="40"/>
      <c r="B306" s="31">
        <v>2</v>
      </c>
      <c r="C306" s="32">
        <v>1</v>
      </c>
      <c r="D306" s="33">
        <v>4.9000000000000004</v>
      </c>
      <c r="E306" s="32">
        <v>3</v>
      </c>
      <c r="F306" s="32">
        <v>1.4</v>
      </c>
      <c r="G306" s="32">
        <v>0.2</v>
      </c>
      <c r="H306" s="34">
        <v>0</v>
      </c>
      <c r="J306" s="31">
        <f t="shared" si="69"/>
        <v>0.27855698819750851</v>
      </c>
      <c r="K306" s="32">
        <f t="shared" si="68"/>
        <v>-0.23793876825844762</v>
      </c>
      <c r="L306" s="32">
        <f t="shared" si="68"/>
        <v>-0.32689758913305483</v>
      </c>
      <c r="M306" s="32">
        <f t="shared" si="67"/>
        <v>0.97948663094829824</v>
      </c>
      <c r="N306" s="32">
        <f t="shared" si="67"/>
        <v>0.45571139763950147</v>
      </c>
      <c r="O306" s="32">
        <f t="shared" si="64"/>
        <v>-0.40561218081253159</v>
      </c>
      <c r="P306" s="32">
        <f t="shared" si="65"/>
        <v>0.39996470307013698</v>
      </c>
      <c r="Q306" s="29">
        <f t="shared" si="57"/>
        <v>0</v>
      </c>
      <c r="R306" s="29">
        <f t="shared" si="58"/>
        <v>0.39996470307013698</v>
      </c>
      <c r="S306" s="30">
        <f t="shared" si="59"/>
        <v>0.15997176370198285</v>
      </c>
      <c r="U306">
        <f t="shared" si="66"/>
        <v>0.19197740946662631</v>
      </c>
      <c r="V306">
        <f t="shared" si="60"/>
        <v>9.4068930638646908E-2</v>
      </c>
      <c r="W306">
        <f t="shared" si="61"/>
        <v>5.7593222839987898E-2</v>
      </c>
      <c r="X306">
        <f t="shared" si="62"/>
        <v>2.6876837325327682E-2</v>
      </c>
      <c r="Y306">
        <f t="shared" si="63"/>
        <v>3.8395481893325266E-3</v>
      </c>
    </row>
    <row r="307" spans="1:25" ht="14.25" customHeight="1" thickBot="1">
      <c r="A307" s="40"/>
      <c r="B307" s="31">
        <v>3</v>
      </c>
      <c r="C307" s="32">
        <v>1</v>
      </c>
      <c r="D307" s="33">
        <v>4.7</v>
      </c>
      <c r="E307" s="32">
        <v>3.2</v>
      </c>
      <c r="F307" s="32">
        <v>1.3</v>
      </c>
      <c r="G307" s="32">
        <v>0.2</v>
      </c>
      <c r="H307" s="34">
        <v>0</v>
      </c>
      <c r="J307" s="31">
        <f t="shared" si="69"/>
        <v>0.25935924725084586</v>
      </c>
      <c r="K307" s="32">
        <f t="shared" si="68"/>
        <v>-0.33200769889709453</v>
      </c>
      <c r="L307" s="32">
        <f t="shared" si="68"/>
        <v>-0.38449081197304275</v>
      </c>
      <c r="M307" s="32">
        <f t="shared" si="67"/>
        <v>0.9526097936229706</v>
      </c>
      <c r="N307" s="32">
        <f t="shared" si="67"/>
        <v>0.45187184945016895</v>
      </c>
      <c r="O307" s="32">
        <f t="shared" si="64"/>
        <v>-1.2026804342793396</v>
      </c>
      <c r="P307" s="32">
        <f t="shared" si="65"/>
        <v>0.23099872539014482</v>
      </c>
      <c r="Q307" s="29">
        <f t="shared" si="57"/>
        <v>0</v>
      </c>
      <c r="R307" s="29">
        <f t="shared" si="58"/>
        <v>0.23099872539014482</v>
      </c>
      <c r="S307" s="30">
        <f t="shared" si="59"/>
        <v>5.3360411131871538E-2</v>
      </c>
      <c r="U307">
        <f t="shared" si="66"/>
        <v>8.2068448348230238E-2</v>
      </c>
      <c r="V307">
        <f t="shared" si="60"/>
        <v>3.8572170723668218E-2</v>
      </c>
      <c r="W307">
        <f t="shared" si="61"/>
        <v>2.626190347143368E-2</v>
      </c>
      <c r="X307">
        <f t="shared" si="62"/>
        <v>1.0668898285269932E-2</v>
      </c>
      <c r="Y307">
        <f t="shared" si="63"/>
        <v>1.641368966964605E-3</v>
      </c>
    </row>
    <row r="308" spans="1:25" ht="14.25" customHeight="1" thickBot="1">
      <c r="A308" s="40"/>
      <c r="B308" s="31">
        <v>4</v>
      </c>
      <c r="C308" s="32">
        <v>1</v>
      </c>
      <c r="D308" s="33">
        <v>4.5999999999999996</v>
      </c>
      <c r="E308" s="32">
        <v>3.1</v>
      </c>
      <c r="F308" s="32">
        <v>1.5</v>
      </c>
      <c r="G308" s="32">
        <v>0.2</v>
      </c>
      <c r="H308" s="34">
        <v>0</v>
      </c>
      <c r="J308" s="31">
        <f t="shared" si="69"/>
        <v>0.25115240241602282</v>
      </c>
      <c r="K308" s="32">
        <f t="shared" si="68"/>
        <v>-0.37057986962076273</v>
      </c>
      <c r="L308" s="32">
        <f t="shared" si="68"/>
        <v>-0.41075271544447645</v>
      </c>
      <c r="M308" s="32">
        <f t="shared" si="67"/>
        <v>0.94194089533770065</v>
      </c>
      <c r="N308" s="32">
        <f t="shared" si="67"/>
        <v>0.45023048048320435</v>
      </c>
      <c r="O308" s="32">
        <f t="shared" si="64"/>
        <v>-1.2238909766141708</v>
      </c>
      <c r="P308" s="32">
        <f t="shared" si="65"/>
        <v>0.2272524359197701</v>
      </c>
      <c r="Q308" s="29">
        <f t="shared" si="57"/>
        <v>0</v>
      </c>
      <c r="R308" s="29">
        <f t="shared" si="58"/>
        <v>0.2272524359197701</v>
      </c>
      <c r="S308" s="30">
        <f t="shared" si="59"/>
        <v>5.1643669631469213E-2</v>
      </c>
      <c r="U308">
        <f t="shared" si="66"/>
        <v>7.9815039815763961E-2</v>
      </c>
      <c r="V308">
        <f t="shared" si="60"/>
        <v>3.6714918315251414E-2</v>
      </c>
      <c r="W308">
        <f t="shared" si="61"/>
        <v>2.4742662342886829E-2</v>
      </c>
      <c r="X308">
        <f t="shared" si="62"/>
        <v>1.1972255972364593E-2</v>
      </c>
      <c r="Y308">
        <f t="shared" si="63"/>
        <v>1.5963007963152793E-3</v>
      </c>
    </row>
    <row r="309" spans="1:25" ht="14.25" customHeight="1" thickBot="1">
      <c r="A309" s="40"/>
      <c r="B309" s="31">
        <v>5</v>
      </c>
      <c r="C309" s="32">
        <v>1</v>
      </c>
      <c r="D309" s="33">
        <v>5</v>
      </c>
      <c r="E309" s="32">
        <v>3.6</v>
      </c>
      <c r="F309" s="32">
        <v>1.4</v>
      </c>
      <c r="G309" s="32">
        <v>0.2</v>
      </c>
      <c r="H309" s="34">
        <v>0</v>
      </c>
      <c r="J309" s="31">
        <f t="shared" si="69"/>
        <v>0.24317089843444642</v>
      </c>
      <c r="K309" s="32">
        <f t="shared" si="68"/>
        <v>-0.40729478793601415</v>
      </c>
      <c r="L309" s="32">
        <f t="shared" si="68"/>
        <v>-0.43549537778736325</v>
      </c>
      <c r="M309" s="32">
        <f t="shared" si="67"/>
        <v>0.92996863936533603</v>
      </c>
      <c r="N309" s="32">
        <f t="shared" si="67"/>
        <v>0.44863417968688907</v>
      </c>
      <c r="O309" s="32">
        <f t="shared" si="64"/>
        <v>-1.9694034702312839</v>
      </c>
      <c r="P309" s="32">
        <f t="shared" si="65"/>
        <v>0.12245297442859457</v>
      </c>
      <c r="Q309" s="29">
        <f t="shared" si="57"/>
        <v>0</v>
      </c>
      <c r="R309" s="29">
        <f t="shared" si="58"/>
        <v>0.12245297442859457</v>
      </c>
      <c r="S309" s="30">
        <f t="shared" si="59"/>
        <v>1.4994730946410035E-2</v>
      </c>
      <c r="U309">
        <f t="shared" si="66"/>
        <v>2.6317163082531261E-2</v>
      </c>
      <c r="V309">
        <f t="shared" si="60"/>
        <v>1.3158581541265632E-2</v>
      </c>
      <c r="W309">
        <f t="shared" si="61"/>
        <v>9.4741787097112548E-3</v>
      </c>
      <c r="X309">
        <f t="shared" si="62"/>
        <v>3.6844028315543764E-3</v>
      </c>
      <c r="Y309">
        <f t="shared" si="63"/>
        <v>5.2634326165062529E-4</v>
      </c>
    </row>
    <row r="310" spans="1:25" ht="14.25" customHeight="1" thickBot="1">
      <c r="A310" s="40"/>
      <c r="B310" s="31">
        <v>6</v>
      </c>
      <c r="C310" s="32">
        <v>1</v>
      </c>
      <c r="D310" s="33">
        <v>5.4</v>
      </c>
      <c r="E310" s="32">
        <v>3.9</v>
      </c>
      <c r="F310" s="32">
        <v>1.7</v>
      </c>
      <c r="G310" s="32">
        <v>0.2</v>
      </c>
      <c r="H310" s="34">
        <v>0</v>
      </c>
      <c r="J310" s="31">
        <f t="shared" si="69"/>
        <v>0.2405391821261933</v>
      </c>
      <c r="K310" s="32">
        <f t="shared" si="68"/>
        <v>-0.42045336947727979</v>
      </c>
      <c r="L310" s="32">
        <f t="shared" si="68"/>
        <v>-0.44496955649707448</v>
      </c>
      <c r="M310" s="32">
        <f t="shared" si="67"/>
        <v>0.92628423653378167</v>
      </c>
      <c r="N310" s="32">
        <f t="shared" si="67"/>
        <v>0.44810783642523844</v>
      </c>
      <c r="O310" s="32">
        <f t="shared" si="64"/>
        <v>-2.100985513997232</v>
      </c>
      <c r="P310" s="32">
        <f t="shared" si="65"/>
        <v>0.10900107134804911</v>
      </c>
      <c r="Q310" s="29">
        <f t="shared" si="57"/>
        <v>0</v>
      </c>
      <c r="R310" s="29">
        <f t="shared" si="58"/>
        <v>0.10900107134804911</v>
      </c>
      <c r="S310" s="30">
        <f t="shared" si="59"/>
        <v>1.1881233555022493E-2</v>
      </c>
      <c r="U310">
        <f t="shared" si="66"/>
        <v>2.11723327371773E-2</v>
      </c>
      <c r="V310">
        <f t="shared" si="60"/>
        <v>1.1433059678075742E-2</v>
      </c>
      <c r="W310">
        <f t="shared" si="61"/>
        <v>8.2572097674991473E-3</v>
      </c>
      <c r="X310">
        <f t="shared" si="62"/>
        <v>3.5992965653201406E-3</v>
      </c>
      <c r="Y310">
        <f t="shared" si="63"/>
        <v>4.2344665474354601E-4</v>
      </c>
    </row>
    <row r="311" spans="1:25" ht="14.25" customHeight="1" thickBot="1">
      <c r="A311" s="40"/>
      <c r="B311" s="31">
        <v>7</v>
      </c>
      <c r="C311" s="32">
        <v>1</v>
      </c>
      <c r="D311" s="33">
        <v>4.5999999999999996</v>
      </c>
      <c r="E311" s="32">
        <v>3.4</v>
      </c>
      <c r="F311" s="32">
        <v>1.4</v>
      </c>
      <c r="G311" s="32">
        <v>0.2</v>
      </c>
      <c r="H311" s="34">
        <v>0</v>
      </c>
      <c r="J311" s="31">
        <f t="shared" si="69"/>
        <v>0.23842194885247556</v>
      </c>
      <c r="K311" s="32">
        <f t="shared" si="68"/>
        <v>-0.43188642915535552</v>
      </c>
      <c r="L311" s="32">
        <f t="shared" si="68"/>
        <v>-0.45322676626457364</v>
      </c>
      <c r="M311" s="32">
        <f t="shared" si="67"/>
        <v>0.92268493996846157</v>
      </c>
      <c r="N311" s="32">
        <f t="shared" si="67"/>
        <v>0.44768438977049491</v>
      </c>
      <c r="O311" s="32">
        <f t="shared" si="64"/>
        <v>-1.9079308366517651</v>
      </c>
      <c r="P311" s="32">
        <f t="shared" si="65"/>
        <v>0.12921349038524677</v>
      </c>
      <c r="Q311" s="29">
        <f t="shared" si="57"/>
        <v>0</v>
      </c>
      <c r="R311" s="29">
        <f t="shared" si="58"/>
        <v>0.12921349038524677</v>
      </c>
      <c r="S311" s="30">
        <f t="shared" si="59"/>
        <v>1.6696126097538257E-2</v>
      </c>
      <c r="U311">
        <f t="shared" si="66"/>
        <v>2.9077522737126261E-2</v>
      </c>
      <c r="V311">
        <f t="shared" si="60"/>
        <v>1.337566045907808E-2</v>
      </c>
      <c r="W311">
        <f t="shared" si="61"/>
        <v>9.8863577306229286E-3</v>
      </c>
      <c r="X311">
        <f t="shared" si="62"/>
        <v>4.0708531831976768E-3</v>
      </c>
      <c r="Y311">
        <f t="shared" si="63"/>
        <v>5.8155045474252533E-4</v>
      </c>
    </row>
    <row r="312" spans="1:25" ht="14.25" customHeight="1" thickBot="1">
      <c r="A312" s="40"/>
      <c r="B312" s="31">
        <v>8</v>
      </c>
      <c r="C312" s="32">
        <v>1</v>
      </c>
      <c r="D312" s="33">
        <v>5</v>
      </c>
      <c r="E312" s="32">
        <v>3.4</v>
      </c>
      <c r="F312" s="32">
        <v>1.5</v>
      </c>
      <c r="G312" s="32">
        <v>0.2</v>
      </c>
      <c r="H312" s="34">
        <v>0</v>
      </c>
      <c r="J312" s="31">
        <f t="shared" si="69"/>
        <v>0.23551419657876294</v>
      </c>
      <c r="K312" s="32">
        <f t="shared" si="68"/>
        <v>-0.44526208961443359</v>
      </c>
      <c r="L312" s="32">
        <f t="shared" si="68"/>
        <v>-0.46311312399519655</v>
      </c>
      <c r="M312" s="32">
        <f t="shared" si="67"/>
        <v>0.91861408678526391</v>
      </c>
      <c r="N312" s="32">
        <f t="shared" si="67"/>
        <v>0.4471028393157524</v>
      </c>
      <c r="O312" s="32">
        <f t="shared" si="64"/>
        <v>-2.0980391750360274</v>
      </c>
      <c r="P312" s="32">
        <f t="shared" si="65"/>
        <v>0.10928754912961346</v>
      </c>
      <c r="Q312" s="29">
        <f t="shared" si="57"/>
        <v>0</v>
      </c>
      <c r="R312" s="29">
        <f t="shared" si="58"/>
        <v>0.10928754912961346</v>
      </c>
      <c r="S312" s="30">
        <f t="shared" si="59"/>
        <v>1.1943768394757675E-2</v>
      </c>
      <c r="U312">
        <f t="shared" si="66"/>
        <v>2.1276926439045742E-2</v>
      </c>
      <c r="V312">
        <f t="shared" si="60"/>
        <v>1.0638463219522871E-2</v>
      </c>
      <c r="W312">
        <f t="shared" si="61"/>
        <v>7.2341549892755526E-3</v>
      </c>
      <c r="X312">
        <f t="shared" si="62"/>
        <v>3.1915389658568613E-3</v>
      </c>
      <c r="Y312">
        <f t="shared" si="63"/>
        <v>4.2553852878091488E-4</v>
      </c>
    </row>
    <row r="313" spans="1:25" ht="14.25" customHeight="1" thickBot="1">
      <c r="A313" s="40"/>
      <c r="B313" s="31">
        <v>9</v>
      </c>
      <c r="C313" s="32">
        <v>1</v>
      </c>
      <c r="D313" s="33">
        <v>4.4000000000000004</v>
      </c>
      <c r="E313" s="32">
        <v>2.9</v>
      </c>
      <c r="F313" s="32">
        <v>1.4</v>
      </c>
      <c r="G313" s="32">
        <v>0.2</v>
      </c>
      <c r="H313" s="34">
        <v>0</v>
      </c>
      <c r="J313" s="31">
        <f t="shared" si="69"/>
        <v>0.23338650393485835</v>
      </c>
      <c r="K313" s="32">
        <f t="shared" si="68"/>
        <v>-0.45590055283395647</v>
      </c>
      <c r="L313" s="32">
        <f t="shared" si="68"/>
        <v>-0.47034727898447209</v>
      </c>
      <c r="M313" s="32">
        <f t="shared" si="67"/>
        <v>0.91542254781940702</v>
      </c>
      <c r="N313" s="32">
        <f t="shared" si="67"/>
        <v>0.44667730078697149</v>
      </c>
      <c r="O313" s="32">
        <f t="shared" si="64"/>
        <v>-1.7656560104849548</v>
      </c>
      <c r="P313" s="32">
        <f t="shared" si="65"/>
        <v>0.14608337866413559</v>
      </c>
      <c r="Q313" s="29">
        <f t="shared" si="57"/>
        <v>0</v>
      </c>
      <c r="R313" s="29">
        <f t="shared" si="58"/>
        <v>0.14608337866413559</v>
      </c>
      <c r="S313" s="30">
        <f t="shared" si="59"/>
        <v>2.1340353521929225E-2</v>
      </c>
      <c r="U313">
        <f t="shared" si="66"/>
        <v>3.6445765155117438E-2</v>
      </c>
      <c r="V313">
        <f t="shared" si="60"/>
        <v>1.6036136668251676E-2</v>
      </c>
      <c r="W313">
        <f t="shared" si="61"/>
        <v>1.0569271894984057E-2</v>
      </c>
      <c r="X313">
        <f t="shared" si="62"/>
        <v>5.1024071217164414E-3</v>
      </c>
      <c r="Y313">
        <f t="shared" si="63"/>
        <v>7.2891530310234889E-4</v>
      </c>
    </row>
    <row r="314" spans="1:25" ht="14.25" customHeight="1" thickBot="1">
      <c r="A314" s="40"/>
      <c r="B314" s="31">
        <v>10</v>
      </c>
      <c r="C314" s="32">
        <v>1</v>
      </c>
      <c r="D314" s="33">
        <v>4.9000000000000004</v>
      </c>
      <c r="E314" s="32">
        <v>3.1</v>
      </c>
      <c r="F314" s="32">
        <v>1.5</v>
      </c>
      <c r="G314" s="32">
        <v>0.2</v>
      </c>
      <c r="H314" s="34">
        <v>0</v>
      </c>
      <c r="J314" s="31">
        <f t="shared" si="69"/>
        <v>0.2297419274193466</v>
      </c>
      <c r="K314" s="32">
        <f t="shared" si="68"/>
        <v>-0.47193668950220813</v>
      </c>
      <c r="L314" s="32">
        <f t="shared" si="68"/>
        <v>-0.48091655087945617</v>
      </c>
      <c r="M314" s="32">
        <f t="shared" si="67"/>
        <v>0.91032014069769063</v>
      </c>
      <c r="N314" s="32">
        <f t="shared" si="67"/>
        <v>0.44594838548386911</v>
      </c>
      <c r="O314" s="32">
        <f t="shared" si="64"/>
        <v>-2.1189192707244775</v>
      </c>
      <c r="P314" s="32">
        <f t="shared" si="65"/>
        <v>0.10727152189672633</v>
      </c>
      <c r="Q314" s="29">
        <f t="shared" si="57"/>
        <v>0</v>
      </c>
      <c r="R314" s="29">
        <f t="shared" si="58"/>
        <v>0.10727152189672633</v>
      </c>
      <c r="S314" s="30">
        <f t="shared" si="59"/>
        <v>1.1507179410039836E-2</v>
      </c>
      <c r="U314">
        <f t="shared" si="66"/>
        <v>2.054557352397238E-2</v>
      </c>
      <c r="V314">
        <f t="shared" si="60"/>
        <v>1.0067331026746467E-2</v>
      </c>
      <c r="W314">
        <f t="shared" si="61"/>
        <v>6.3691277924314378E-3</v>
      </c>
      <c r="X314">
        <f t="shared" si="62"/>
        <v>3.0818360285958567E-3</v>
      </c>
      <c r="Y314">
        <f t="shared" si="63"/>
        <v>4.1091147047944763E-4</v>
      </c>
    </row>
    <row r="315" spans="1:25" ht="14.25" customHeight="1" thickBot="1">
      <c r="A315" s="40"/>
      <c r="B315" s="31">
        <v>11</v>
      </c>
      <c r="C315" s="32">
        <v>1</v>
      </c>
      <c r="D315" s="33">
        <v>5.4</v>
      </c>
      <c r="E315" s="32">
        <v>3.7</v>
      </c>
      <c r="F315" s="32">
        <v>1.5</v>
      </c>
      <c r="G315" s="32">
        <v>0.2</v>
      </c>
      <c r="H315" s="34">
        <v>0</v>
      </c>
      <c r="J315" s="31">
        <f t="shared" si="69"/>
        <v>0.22768737006694936</v>
      </c>
      <c r="K315" s="32">
        <f t="shared" si="68"/>
        <v>-0.48200402052895458</v>
      </c>
      <c r="L315" s="32">
        <f t="shared" si="68"/>
        <v>-0.4872856786718876</v>
      </c>
      <c r="M315" s="32">
        <f t="shared" si="67"/>
        <v>0.90723830466909472</v>
      </c>
      <c r="N315" s="32">
        <f t="shared" si="67"/>
        <v>0.44553747401338967</v>
      </c>
      <c r="O315" s="32">
        <f t="shared" si="64"/>
        <v>-2.7281264000690695</v>
      </c>
      <c r="P315" s="32">
        <f t="shared" si="65"/>
        <v>6.1333941268740401E-2</v>
      </c>
      <c r="Q315" s="29">
        <f t="shared" si="57"/>
        <v>0</v>
      </c>
      <c r="R315" s="29">
        <f t="shared" si="58"/>
        <v>6.1333941268740401E-2</v>
      </c>
      <c r="S315" s="30">
        <f t="shared" si="59"/>
        <v>3.7618523515572967E-3</v>
      </c>
      <c r="U315">
        <f t="shared" si="66"/>
        <v>7.0622462407304177E-3</v>
      </c>
      <c r="V315">
        <f t="shared" si="60"/>
        <v>3.813612969994426E-3</v>
      </c>
      <c r="W315">
        <f t="shared" si="61"/>
        <v>2.613031109070255E-3</v>
      </c>
      <c r="X315">
        <f t="shared" si="62"/>
        <v>1.0593369361095628E-3</v>
      </c>
      <c r="Y315">
        <f t="shared" si="63"/>
        <v>1.4124492481460836E-4</v>
      </c>
    </row>
    <row r="316" spans="1:25" ht="14.25" customHeight="1" thickBot="1">
      <c r="A316" s="40"/>
      <c r="B316" s="31">
        <v>12</v>
      </c>
      <c r="C316" s="32">
        <v>1</v>
      </c>
      <c r="D316" s="33">
        <v>4.8</v>
      </c>
      <c r="E316" s="32">
        <v>3.4</v>
      </c>
      <c r="F316" s="32">
        <v>1.6</v>
      </c>
      <c r="G316" s="32">
        <v>0.2</v>
      </c>
      <c r="H316" s="34">
        <v>0</v>
      </c>
      <c r="J316" s="31">
        <f t="shared" si="69"/>
        <v>0.22698114544287631</v>
      </c>
      <c r="K316" s="32">
        <f t="shared" si="68"/>
        <v>-0.48581763349894902</v>
      </c>
      <c r="L316" s="32">
        <f t="shared" si="68"/>
        <v>-0.48989870978095784</v>
      </c>
      <c r="M316" s="32">
        <f t="shared" si="67"/>
        <v>0.90617896773298512</v>
      </c>
      <c r="N316" s="32">
        <f t="shared" si="67"/>
        <v>0.44539622908857507</v>
      </c>
      <c r="O316" s="32">
        <f t="shared" si="64"/>
        <v>-2.2316335144168442</v>
      </c>
      <c r="P316" s="32">
        <f t="shared" si="65"/>
        <v>9.6945537349334102E-2</v>
      </c>
      <c r="Q316" s="29">
        <f t="shared" si="57"/>
        <v>0</v>
      </c>
      <c r="R316" s="29">
        <f t="shared" si="58"/>
        <v>9.6945537349334102E-2</v>
      </c>
      <c r="S316" s="30">
        <f t="shared" si="59"/>
        <v>9.3984372119511328E-3</v>
      </c>
      <c r="U316">
        <f t="shared" si="66"/>
        <v>1.6974601332389108E-2</v>
      </c>
      <c r="V316">
        <f t="shared" si="60"/>
        <v>8.1478086395467709E-3</v>
      </c>
      <c r="W316">
        <f t="shared" si="61"/>
        <v>5.7713644530122963E-3</v>
      </c>
      <c r="X316">
        <f t="shared" si="62"/>
        <v>2.7159362131822574E-3</v>
      </c>
      <c r="Y316">
        <f t="shared" si="63"/>
        <v>3.3949202664778217E-4</v>
      </c>
    </row>
    <row r="317" spans="1:25" ht="14.25" customHeight="1" thickBot="1">
      <c r="A317" s="40"/>
      <c r="B317" s="31">
        <v>13</v>
      </c>
      <c r="C317" s="32">
        <v>1</v>
      </c>
      <c r="D317" s="33">
        <v>4.8</v>
      </c>
      <c r="E317" s="32">
        <v>3</v>
      </c>
      <c r="F317" s="32">
        <v>1.4</v>
      </c>
      <c r="G317" s="32">
        <v>0.2</v>
      </c>
      <c r="H317" s="34">
        <v>0</v>
      </c>
      <c r="J317" s="31">
        <f t="shared" si="69"/>
        <v>0.22528368530963741</v>
      </c>
      <c r="K317" s="32">
        <f t="shared" si="68"/>
        <v>-0.4939654421384958</v>
      </c>
      <c r="L317" s="32">
        <f t="shared" si="68"/>
        <v>-0.49567007423397014</v>
      </c>
      <c r="M317" s="32">
        <f t="shared" si="67"/>
        <v>0.90346303151980289</v>
      </c>
      <c r="N317" s="32">
        <f t="shared" si="67"/>
        <v>0.44505673706192728</v>
      </c>
      <c r="O317" s="32">
        <f t="shared" si="64"/>
        <v>-2.2789010681169435</v>
      </c>
      <c r="P317" s="32">
        <f t="shared" si="65"/>
        <v>9.2885505270661389E-2</v>
      </c>
      <c r="Q317" s="29">
        <f t="shared" si="57"/>
        <v>0</v>
      </c>
      <c r="R317" s="29">
        <f t="shared" si="58"/>
        <v>9.2885505270661389E-2</v>
      </c>
      <c r="S317" s="30">
        <f t="shared" si="59"/>
        <v>8.6277170893860645E-3</v>
      </c>
      <c r="U317">
        <f t="shared" si="66"/>
        <v>1.565265445641224E-2</v>
      </c>
      <c r="V317">
        <f t="shared" si="60"/>
        <v>7.5132741390778754E-3</v>
      </c>
      <c r="W317">
        <f t="shared" si="61"/>
        <v>4.6957963369236725E-3</v>
      </c>
      <c r="X317">
        <f t="shared" si="62"/>
        <v>2.1913716238977136E-3</v>
      </c>
      <c r="Y317">
        <f t="shared" si="63"/>
        <v>3.1305308912824486E-4</v>
      </c>
    </row>
    <row r="318" spans="1:25" ht="14.25" customHeight="1" thickBot="1">
      <c r="A318" s="40"/>
      <c r="B318" s="31">
        <v>14</v>
      </c>
      <c r="C318" s="32">
        <v>1</v>
      </c>
      <c r="D318" s="33">
        <v>4.3</v>
      </c>
      <c r="E318" s="32">
        <v>3</v>
      </c>
      <c r="F318" s="32">
        <v>1.1000000000000001</v>
      </c>
      <c r="G318" s="32">
        <v>0.2</v>
      </c>
      <c r="H318" s="34">
        <v>0</v>
      </c>
      <c r="J318" s="31">
        <f t="shared" si="69"/>
        <v>0.22371841986399618</v>
      </c>
      <c r="K318" s="32">
        <f t="shared" si="68"/>
        <v>-0.50147871627757368</v>
      </c>
      <c r="L318" s="32">
        <f t="shared" si="68"/>
        <v>-0.50036587057089377</v>
      </c>
      <c r="M318" s="32">
        <f t="shared" si="67"/>
        <v>0.90127165989590519</v>
      </c>
      <c r="N318" s="32">
        <f t="shared" si="67"/>
        <v>0.44474368397279901</v>
      </c>
      <c r="O318" s="32">
        <f t="shared" si="64"/>
        <v>-2.3533901091621963</v>
      </c>
      <c r="P318" s="32">
        <f t="shared" si="65"/>
        <v>8.6796685466548409E-2</v>
      </c>
      <c r="Q318" s="29">
        <f t="shared" si="57"/>
        <v>0</v>
      </c>
      <c r="R318" s="29">
        <f t="shared" si="58"/>
        <v>8.6796685466548409E-2</v>
      </c>
      <c r="S318" s="30">
        <f t="shared" si="59"/>
        <v>7.5336646079789361E-3</v>
      </c>
      <c r="U318">
        <f t="shared" si="66"/>
        <v>1.375953498117944E-2</v>
      </c>
      <c r="V318">
        <f t="shared" si="60"/>
        <v>5.9166000419071593E-3</v>
      </c>
      <c r="W318">
        <f t="shared" si="61"/>
        <v>4.1278604943538327E-3</v>
      </c>
      <c r="X318">
        <f t="shared" si="62"/>
        <v>1.5135488479297386E-3</v>
      </c>
      <c r="Y318">
        <f t="shared" si="63"/>
        <v>2.7519069962358885E-4</v>
      </c>
    </row>
    <row r="319" spans="1:25" ht="14.25" customHeight="1" thickBot="1">
      <c r="A319" s="40"/>
      <c r="B319" s="31">
        <v>15</v>
      </c>
      <c r="C319" s="32">
        <v>1</v>
      </c>
      <c r="D319" s="33">
        <v>5.8</v>
      </c>
      <c r="E319" s="32">
        <v>4</v>
      </c>
      <c r="F319" s="32">
        <v>1.2</v>
      </c>
      <c r="G319" s="32">
        <v>0.2</v>
      </c>
      <c r="H319" s="34">
        <v>0</v>
      </c>
      <c r="J319" s="31">
        <f t="shared" si="69"/>
        <v>0.22234246636587823</v>
      </c>
      <c r="K319" s="32">
        <f t="shared" si="68"/>
        <v>-0.50739531631948087</v>
      </c>
      <c r="L319" s="32">
        <f t="shared" si="68"/>
        <v>-0.50449373106524764</v>
      </c>
      <c r="M319" s="32">
        <f t="shared" si="67"/>
        <v>0.89975811104797543</v>
      </c>
      <c r="N319" s="32">
        <f t="shared" si="67"/>
        <v>0.44446849327317545</v>
      </c>
      <c r="O319" s="32">
        <f t="shared" si="64"/>
        <v>-3.5699218606358958</v>
      </c>
      <c r="P319" s="32">
        <f t="shared" si="65"/>
        <v>2.7386892259813892E-2</v>
      </c>
      <c r="Q319" s="29">
        <f t="shared" si="57"/>
        <v>0</v>
      </c>
      <c r="R319" s="29">
        <f t="shared" si="58"/>
        <v>2.7386892259813892E-2</v>
      </c>
      <c r="S319" s="30">
        <f t="shared" si="59"/>
        <v>7.5004186765065403E-4</v>
      </c>
      <c r="U319">
        <f t="shared" si="66"/>
        <v>1.4590011036619119E-3</v>
      </c>
      <c r="V319">
        <f t="shared" si="60"/>
        <v>8.4622064012390892E-4</v>
      </c>
      <c r="W319">
        <f t="shared" si="61"/>
        <v>5.8360044146476479E-4</v>
      </c>
      <c r="X319">
        <f t="shared" si="62"/>
        <v>1.7508013243942944E-4</v>
      </c>
      <c r="Y319">
        <f t="shared" si="63"/>
        <v>2.9180022073238242E-5</v>
      </c>
    </row>
    <row r="320" spans="1:25" ht="14.25" customHeight="1" thickBot="1">
      <c r="A320" s="40"/>
      <c r="B320" s="31">
        <v>16</v>
      </c>
      <c r="C320" s="32">
        <v>1</v>
      </c>
      <c r="D320" s="33">
        <v>5.7</v>
      </c>
      <c r="E320" s="32">
        <v>4.4000000000000004</v>
      </c>
      <c r="F320" s="32">
        <v>1.5</v>
      </c>
      <c r="G320" s="32">
        <v>0.2</v>
      </c>
      <c r="H320" s="34">
        <v>0</v>
      </c>
      <c r="J320" s="31">
        <f t="shared" si="69"/>
        <v>0.22219656625551204</v>
      </c>
      <c r="K320" s="32">
        <f t="shared" si="68"/>
        <v>-0.50824153695960483</v>
      </c>
      <c r="L320" s="32">
        <f t="shared" si="68"/>
        <v>-0.50507733150671241</v>
      </c>
      <c r="M320" s="32">
        <f t="shared" si="67"/>
        <v>0.89958303091553604</v>
      </c>
      <c r="N320" s="32">
        <f t="shared" si="67"/>
        <v>0.4444393132511022</v>
      </c>
      <c r="O320" s="32">
        <f t="shared" si="64"/>
        <v>-3.4588580440202463</v>
      </c>
      <c r="P320" s="32">
        <f t="shared" si="65"/>
        <v>3.0505788723288893E-2</v>
      </c>
      <c r="Q320" s="29">
        <f t="shared" si="57"/>
        <v>0</v>
      </c>
      <c r="R320" s="29">
        <f t="shared" si="58"/>
        <v>3.0505788723288893E-2</v>
      </c>
      <c r="S320" s="30">
        <f t="shared" si="59"/>
        <v>9.3060314562993976E-4</v>
      </c>
      <c r="U320">
        <f t="shared" si="66"/>
        <v>1.8044287253682495E-3</v>
      </c>
      <c r="V320">
        <f t="shared" si="60"/>
        <v>1.0285243734599024E-3</v>
      </c>
      <c r="W320">
        <f t="shared" si="61"/>
        <v>7.9394863916202988E-4</v>
      </c>
      <c r="X320">
        <f t="shared" si="62"/>
        <v>2.7066430880523745E-4</v>
      </c>
      <c r="Y320">
        <f t="shared" si="63"/>
        <v>3.6088574507364998E-5</v>
      </c>
    </row>
    <row r="321" spans="1:25" ht="14.25" customHeight="1" thickBot="1">
      <c r="A321" s="40"/>
      <c r="B321" s="31">
        <v>17</v>
      </c>
      <c r="C321" s="32">
        <v>1</v>
      </c>
      <c r="D321" s="33">
        <v>5.4</v>
      </c>
      <c r="E321" s="32">
        <v>3.9</v>
      </c>
      <c r="F321" s="32">
        <v>1.3</v>
      </c>
      <c r="G321" s="32">
        <v>0.2</v>
      </c>
      <c r="H321" s="34">
        <v>0</v>
      </c>
      <c r="J321" s="31">
        <f t="shared" si="69"/>
        <v>0.22201612338297522</v>
      </c>
      <c r="K321" s="32">
        <f t="shared" si="68"/>
        <v>-0.50927006133306474</v>
      </c>
      <c r="L321" s="32">
        <f t="shared" si="68"/>
        <v>-0.50587128014587446</v>
      </c>
      <c r="M321" s="32">
        <f t="shared" si="67"/>
        <v>0.89931236660673075</v>
      </c>
      <c r="N321" s="32">
        <f t="shared" si="67"/>
        <v>0.44440322467659482</v>
      </c>
      <c r="O321" s="32">
        <f t="shared" si="64"/>
        <v>-3.2429534788604153</v>
      </c>
      <c r="P321" s="32">
        <f t="shared" si="65"/>
        <v>3.7580921311014197E-2</v>
      </c>
      <c r="Q321" s="29">
        <f t="shared" si="57"/>
        <v>0</v>
      </c>
      <c r="R321" s="29">
        <f t="shared" si="58"/>
        <v>3.7580921311014197E-2</v>
      </c>
      <c r="S321" s="30">
        <f t="shared" si="59"/>
        <v>1.4123256465846409E-3</v>
      </c>
      <c r="U321">
        <f t="shared" si="66"/>
        <v>2.7184982951896329E-3</v>
      </c>
      <c r="V321">
        <f t="shared" si="60"/>
        <v>1.4679890794024018E-3</v>
      </c>
      <c r="W321">
        <f t="shared" si="61"/>
        <v>1.0602143351239569E-3</v>
      </c>
      <c r="X321">
        <f t="shared" si="62"/>
        <v>3.5340477837465231E-4</v>
      </c>
      <c r="Y321">
        <f t="shared" si="63"/>
        <v>5.4369965903792659E-5</v>
      </c>
    </row>
    <row r="322" spans="1:25" ht="14.25" customHeight="1" thickBot="1">
      <c r="A322" s="40"/>
      <c r="B322" s="31">
        <v>18</v>
      </c>
      <c r="C322" s="32">
        <v>1</v>
      </c>
      <c r="D322" s="33">
        <v>5.0999999999999996</v>
      </c>
      <c r="E322" s="32">
        <v>3.5</v>
      </c>
      <c r="F322" s="32">
        <v>1.4</v>
      </c>
      <c r="G322" s="32">
        <v>0.2</v>
      </c>
      <c r="H322" s="34">
        <v>0</v>
      </c>
      <c r="J322" s="31">
        <f t="shared" si="69"/>
        <v>0.22174427355345624</v>
      </c>
      <c r="K322" s="32">
        <f t="shared" si="68"/>
        <v>-0.51073805041246712</v>
      </c>
      <c r="L322" s="32">
        <f t="shared" si="68"/>
        <v>-0.50693149448099839</v>
      </c>
      <c r="M322" s="32">
        <f t="shared" si="67"/>
        <v>0.89895896182835611</v>
      </c>
      <c r="N322" s="32">
        <f t="shared" si="67"/>
        <v>0.44434885471069102</v>
      </c>
      <c r="O322" s="32">
        <f t="shared" si="64"/>
        <v>-2.8098676967317839</v>
      </c>
      <c r="P322" s="32">
        <f t="shared" si="65"/>
        <v>5.6793267587224E-2</v>
      </c>
      <c r="Q322" s="29">
        <f t="shared" si="57"/>
        <v>0</v>
      </c>
      <c r="R322" s="29">
        <f t="shared" si="58"/>
        <v>5.6793267587224E-2</v>
      </c>
      <c r="S322" s="30">
        <f t="shared" si="59"/>
        <v>3.2254752432340282E-3</v>
      </c>
      <c r="U322">
        <f t="shared" si="66"/>
        <v>6.0845799292981433E-3</v>
      </c>
      <c r="V322">
        <f t="shared" si="60"/>
        <v>3.1031357639420532E-3</v>
      </c>
      <c r="W322">
        <f t="shared" si="61"/>
        <v>2.1296029752543503E-3</v>
      </c>
      <c r="X322">
        <f t="shared" si="62"/>
        <v>8.5184119010174011E-4</v>
      </c>
      <c r="Y322">
        <f t="shared" si="63"/>
        <v>1.2169159858596288E-4</v>
      </c>
    </row>
    <row r="323" spans="1:25" ht="14.25" customHeight="1" thickBot="1">
      <c r="A323" s="40"/>
      <c r="B323" s="31">
        <v>19</v>
      </c>
      <c r="C323" s="32">
        <v>1</v>
      </c>
      <c r="D323" s="33">
        <v>5.7</v>
      </c>
      <c r="E323" s="32">
        <v>3.8</v>
      </c>
      <c r="F323" s="32">
        <v>1.7</v>
      </c>
      <c r="G323" s="32">
        <v>0.2</v>
      </c>
      <c r="H323" s="34">
        <v>0</v>
      </c>
      <c r="J323" s="31">
        <f t="shared" si="69"/>
        <v>0.22113581556052644</v>
      </c>
      <c r="K323" s="32">
        <f t="shared" si="68"/>
        <v>-0.51384118617640917</v>
      </c>
      <c r="L323" s="32">
        <f t="shared" si="68"/>
        <v>-0.50906109745625272</v>
      </c>
      <c r="M323" s="32">
        <f t="shared" si="67"/>
        <v>0.89810712063825437</v>
      </c>
      <c r="N323" s="32">
        <f t="shared" si="67"/>
        <v>0.44422716311210508</v>
      </c>
      <c r="O323" s="32">
        <f t="shared" si="64"/>
        <v>-3.0265635782713134</v>
      </c>
      <c r="P323" s="32">
        <f t="shared" si="65"/>
        <v>4.6240143985569325E-2</v>
      </c>
      <c r="Q323" s="29">
        <f t="shared" si="57"/>
        <v>0</v>
      </c>
      <c r="R323" s="29">
        <f t="shared" si="58"/>
        <v>4.6240143985569325E-2</v>
      </c>
      <c r="S323" s="30">
        <f t="shared" si="59"/>
        <v>2.1381509158061832E-3</v>
      </c>
      <c r="U323">
        <f t="shared" si="66"/>
        <v>4.0785650191928566E-3</v>
      </c>
      <c r="V323">
        <f t="shared" si="60"/>
        <v>2.3247820609399285E-3</v>
      </c>
      <c r="W323">
        <f t="shared" si="61"/>
        <v>1.5498547072932856E-3</v>
      </c>
      <c r="X323">
        <f t="shared" si="62"/>
        <v>6.9335605326278568E-4</v>
      </c>
      <c r="Y323">
        <f t="shared" si="63"/>
        <v>8.1571300383857147E-5</v>
      </c>
    </row>
    <row r="324" spans="1:25" ht="14.25" customHeight="1" thickBot="1">
      <c r="A324" s="40"/>
      <c r="B324" s="31">
        <v>20</v>
      </c>
      <c r="C324" s="32">
        <v>1</v>
      </c>
      <c r="D324" s="33">
        <v>5.0999999999999996</v>
      </c>
      <c r="E324" s="32">
        <v>3.8</v>
      </c>
      <c r="F324" s="32">
        <v>1.5</v>
      </c>
      <c r="G324" s="32">
        <v>0.2</v>
      </c>
      <c r="H324" s="34">
        <v>0</v>
      </c>
      <c r="J324" s="31">
        <f t="shared" si="69"/>
        <v>0.22072795905860715</v>
      </c>
      <c r="K324" s="32">
        <f t="shared" si="68"/>
        <v>-0.51616596823734906</v>
      </c>
      <c r="L324" s="32">
        <f t="shared" si="68"/>
        <v>-0.51061095216354602</v>
      </c>
      <c r="M324" s="32">
        <f t="shared" si="67"/>
        <v>0.89741376458499156</v>
      </c>
      <c r="N324" s="32">
        <f t="shared" si="67"/>
        <v>0.44414559181172125</v>
      </c>
      <c r="O324" s="32">
        <f t="shared" si="64"/>
        <v>-2.9170903319335153</v>
      </c>
      <c r="P324" s="32">
        <f t="shared" si="65"/>
        <v>5.1315164356367238E-2</v>
      </c>
      <c r="Q324" s="29">
        <f t="shared" si="57"/>
        <v>0</v>
      </c>
      <c r="R324" s="29">
        <f t="shared" si="58"/>
        <v>5.1315164356367238E-2</v>
      </c>
      <c r="S324" s="30">
        <f t="shared" si="59"/>
        <v>2.6332460929209827E-3</v>
      </c>
      <c r="U324">
        <f t="shared" si="66"/>
        <v>4.9962412737439609E-3</v>
      </c>
      <c r="V324">
        <f t="shared" si="60"/>
        <v>2.5480830496094199E-3</v>
      </c>
      <c r="W324">
        <f t="shared" si="61"/>
        <v>1.8985716840227052E-3</v>
      </c>
      <c r="X324">
        <f t="shared" si="62"/>
        <v>7.494361910615942E-4</v>
      </c>
      <c r="Y324">
        <f t="shared" si="63"/>
        <v>9.9924825474879234E-5</v>
      </c>
    </row>
    <row r="325" spans="1:25" ht="14.25" customHeight="1" thickBot="1">
      <c r="A325" s="40"/>
      <c r="B325" s="31">
        <v>21</v>
      </c>
      <c r="C325" s="32">
        <v>1</v>
      </c>
      <c r="D325" s="33">
        <v>5.4</v>
      </c>
      <c r="E325" s="32">
        <v>3.4</v>
      </c>
      <c r="F325" s="32">
        <v>1.7</v>
      </c>
      <c r="G325" s="32">
        <v>0.2</v>
      </c>
      <c r="H325" s="34">
        <v>0</v>
      </c>
      <c r="J325" s="31">
        <f t="shared" si="69"/>
        <v>0.22022833493123276</v>
      </c>
      <c r="K325" s="32">
        <f t="shared" si="68"/>
        <v>-0.51871405128695847</v>
      </c>
      <c r="L325" s="32">
        <f t="shared" si="68"/>
        <v>-0.51250952384756876</v>
      </c>
      <c r="M325" s="32">
        <f t="shared" si="67"/>
        <v>0.89666432839392995</v>
      </c>
      <c r="N325" s="32">
        <f t="shared" si="67"/>
        <v>0.44404566698624637</v>
      </c>
      <c r="O325" s="32">
        <f t="shared" si="64"/>
        <v>-2.7102214314331472</v>
      </c>
      <c r="P325" s="32">
        <f t="shared" si="65"/>
        <v>6.2372900256461188E-2</v>
      </c>
      <c r="Q325" s="29">
        <f t="shared" si="57"/>
        <v>0</v>
      </c>
      <c r="R325" s="29">
        <f t="shared" si="58"/>
        <v>6.2372900256461188E-2</v>
      </c>
      <c r="S325" s="30">
        <f t="shared" si="59"/>
        <v>3.890378686402456E-3</v>
      </c>
      <c r="U325">
        <f t="shared" si="66"/>
        <v>7.2954489692712262E-3</v>
      </c>
      <c r="V325">
        <f t="shared" si="60"/>
        <v>3.9395424434064625E-3</v>
      </c>
      <c r="W325">
        <f t="shared" si="61"/>
        <v>2.4804526495522169E-3</v>
      </c>
      <c r="X325">
        <f t="shared" si="62"/>
        <v>1.2402263247761084E-3</v>
      </c>
      <c r="Y325">
        <f t="shared" si="63"/>
        <v>1.4590897938542455E-4</v>
      </c>
    </row>
    <row r="326" spans="1:25" ht="14.25" customHeight="1" thickBot="1">
      <c r="A326" s="40"/>
      <c r="B326" s="31">
        <v>22</v>
      </c>
      <c r="C326" s="32">
        <v>1</v>
      </c>
      <c r="D326" s="33">
        <v>5.0999999999999996</v>
      </c>
      <c r="E326" s="32">
        <v>3.7</v>
      </c>
      <c r="F326" s="32">
        <v>1.5</v>
      </c>
      <c r="G326" s="32">
        <v>0.2</v>
      </c>
      <c r="H326" s="34">
        <v>0</v>
      </c>
      <c r="J326" s="31">
        <f t="shared" si="69"/>
        <v>0.21949879003430564</v>
      </c>
      <c r="K326" s="32">
        <f t="shared" si="68"/>
        <v>-0.52265359373036491</v>
      </c>
      <c r="L326" s="32">
        <f t="shared" si="68"/>
        <v>-0.51498997649712097</v>
      </c>
      <c r="M326" s="32">
        <f t="shared" si="67"/>
        <v>0.89542410206915379</v>
      </c>
      <c r="N326" s="32">
        <f t="shared" si="67"/>
        <v>0.44389975800686093</v>
      </c>
      <c r="O326" s="32">
        <f t="shared" si="64"/>
        <v>-2.9195813463248004</v>
      </c>
      <c r="P326" s="32">
        <f t="shared" si="65"/>
        <v>5.1194032446773535E-2</v>
      </c>
      <c r="Q326" s="29">
        <f t="shared" ref="Q326:Q389" si="70">IF(P326&gt;=0.5,1,0)</f>
        <v>0</v>
      </c>
      <c r="R326" s="29">
        <f t="shared" ref="R326:R389" si="71">P326-H326</f>
        <v>5.1194032446773535E-2</v>
      </c>
      <c r="S326" s="30">
        <f t="shared" ref="S326:S389" si="72">R326^2</f>
        <v>2.6208289581613016E-3</v>
      </c>
      <c r="U326">
        <f t="shared" si="66"/>
        <v>4.973316310879496E-3</v>
      </c>
      <c r="V326">
        <f t="shared" ref="V326:V389" si="73">L$2*U326*D326</f>
        <v>2.5363913185485428E-3</v>
      </c>
      <c r="W326">
        <f t="shared" ref="W326:W389" si="74">L$2*U326*E326</f>
        <v>1.8401270350254138E-3</v>
      </c>
      <c r="X326">
        <f t="shared" ref="X326:X389" si="75">L$2*U326*F326</f>
        <v>7.4599744663192446E-4</v>
      </c>
      <c r="Y326">
        <f t="shared" ref="Y326:Y389" si="76">L$2*U326*G326</f>
        <v>9.9466326217589928E-5</v>
      </c>
    </row>
    <row r="327" spans="1:25" ht="14.25" customHeight="1" thickBot="1">
      <c r="A327" s="40"/>
      <c r="B327" s="31">
        <v>23</v>
      </c>
      <c r="C327" s="32">
        <v>1</v>
      </c>
      <c r="D327" s="33">
        <v>4.5999999999999996</v>
      </c>
      <c r="E327" s="32">
        <v>3.6</v>
      </c>
      <c r="F327" s="32">
        <v>1</v>
      </c>
      <c r="G327" s="32">
        <v>0.2</v>
      </c>
      <c r="H327" s="34">
        <v>0</v>
      </c>
      <c r="J327" s="31">
        <f t="shared" si="69"/>
        <v>0.21900145840321769</v>
      </c>
      <c r="K327" s="32">
        <f t="shared" si="68"/>
        <v>-0.52518998504891345</v>
      </c>
      <c r="L327" s="32">
        <f t="shared" si="68"/>
        <v>-0.51683010353214642</v>
      </c>
      <c r="M327" s="32">
        <f t="shared" si="67"/>
        <v>0.89467810462252184</v>
      </c>
      <c r="N327" s="32">
        <f t="shared" si="67"/>
        <v>0.44380029168064333</v>
      </c>
      <c r="O327" s="32">
        <f t="shared" ref="O327:O390" si="77">J327+(D327*K327)+(E327*L327)+(F327*M327)+(G327*N327)</f>
        <v>-3.0740226825788604</v>
      </c>
      <c r="P327" s="32">
        <f t="shared" ref="P327:P390" si="78">1/(1+EXP(-O327))</f>
        <v>4.4191602796292945E-2</v>
      </c>
      <c r="Q327" s="29">
        <f t="shared" si="70"/>
        <v>0</v>
      </c>
      <c r="R327" s="29">
        <f t="shared" si="71"/>
        <v>4.4191602796292945E-2</v>
      </c>
      <c r="S327" s="30">
        <f t="shared" si="72"/>
        <v>1.9528977577053263E-3</v>
      </c>
      <c r="U327">
        <f t="shared" ref="U327:U390" si="79">2*(P327-H327)*(1-P327)*P327*C327</f>
        <v>3.7331921513900825E-3</v>
      </c>
      <c r="V327">
        <f t="shared" si="73"/>
        <v>1.717268389639438E-3</v>
      </c>
      <c r="W327">
        <f t="shared" si="74"/>
        <v>1.3439491745004298E-3</v>
      </c>
      <c r="X327">
        <f t="shared" si="75"/>
        <v>3.7331921513900827E-4</v>
      </c>
      <c r="Y327">
        <f t="shared" si="76"/>
        <v>7.466384302780166E-5</v>
      </c>
    </row>
    <row r="328" spans="1:25" ht="14.25" customHeight="1" thickBot="1">
      <c r="A328" s="40"/>
      <c r="B328" s="31">
        <v>24</v>
      </c>
      <c r="C328" s="32">
        <v>1</v>
      </c>
      <c r="D328" s="33">
        <v>5.0999999999999996</v>
      </c>
      <c r="E328" s="32">
        <v>3.3</v>
      </c>
      <c r="F328" s="32">
        <v>1.7</v>
      </c>
      <c r="G328" s="32">
        <v>0.2</v>
      </c>
      <c r="H328" s="34">
        <v>0</v>
      </c>
      <c r="J328" s="31">
        <f t="shared" si="69"/>
        <v>0.21862813918807869</v>
      </c>
      <c r="K328" s="32">
        <f t="shared" si="68"/>
        <v>-0.52690725343855294</v>
      </c>
      <c r="L328" s="32">
        <f t="shared" si="68"/>
        <v>-0.51817405270664685</v>
      </c>
      <c r="M328" s="32">
        <f t="shared" si="67"/>
        <v>0.89430478540738279</v>
      </c>
      <c r="N328" s="32">
        <f t="shared" si="67"/>
        <v>0.44372562783761554</v>
      </c>
      <c r="O328" s="32">
        <f t="shared" si="77"/>
        <v>-2.5695099665204015</v>
      </c>
      <c r="P328" s="32">
        <f t="shared" si="78"/>
        <v>7.1126672650759754E-2</v>
      </c>
      <c r="Q328" s="29">
        <f t="shared" si="70"/>
        <v>0</v>
      </c>
      <c r="R328" s="29">
        <f t="shared" si="71"/>
        <v>7.1126672650759754E-2</v>
      </c>
      <c r="S328" s="30">
        <f t="shared" si="72"/>
        <v>5.0590035623683353E-3</v>
      </c>
      <c r="U328">
        <f t="shared" si="79"/>
        <v>9.3983469440974705E-3</v>
      </c>
      <c r="V328">
        <f t="shared" si="73"/>
        <v>4.7931569414897098E-3</v>
      </c>
      <c r="W328">
        <f t="shared" si="74"/>
        <v>3.1014544915521653E-3</v>
      </c>
      <c r="X328">
        <f t="shared" si="75"/>
        <v>1.5977189804965701E-3</v>
      </c>
      <c r="Y328">
        <f t="shared" si="76"/>
        <v>1.8796693888194942E-4</v>
      </c>
    </row>
    <row r="329" spans="1:25" ht="14.25" customHeight="1" thickBot="1">
      <c r="A329" s="40"/>
      <c r="B329" s="31">
        <v>25</v>
      </c>
      <c r="C329" s="32">
        <v>1</v>
      </c>
      <c r="D329" s="33">
        <v>4.8</v>
      </c>
      <c r="E329" s="32">
        <v>3.4</v>
      </c>
      <c r="F329" s="32">
        <v>1.9</v>
      </c>
      <c r="G329" s="32">
        <v>0.2</v>
      </c>
      <c r="H329" s="34">
        <v>0</v>
      </c>
      <c r="J329" s="31">
        <f t="shared" si="69"/>
        <v>0.21768830449366894</v>
      </c>
      <c r="K329" s="32">
        <f t="shared" si="68"/>
        <v>-0.53170041038004268</v>
      </c>
      <c r="L329" s="32">
        <f t="shared" si="68"/>
        <v>-0.52127550719819904</v>
      </c>
      <c r="M329" s="32">
        <f t="shared" si="67"/>
        <v>0.89270706642688624</v>
      </c>
      <c r="N329" s="32">
        <f t="shared" si="67"/>
        <v>0.44353766089873359</v>
      </c>
      <c r="O329" s="32">
        <f t="shared" si="77"/>
        <v>-2.3219594314135819</v>
      </c>
      <c r="P329" s="32">
        <f t="shared" si="78"/>
        <v>8.9320546197835957E-2</v>
      </c>
      <c r="Q329" s="29">
        <f t="shared" si="70"/>
        <v>0</v>
      </c>
      <c r="R329" s="29">
        <f t="shared" si="71"/>
        <v>8.9320546197835957E-2</v>
      </c>
      <c r="S329" s="30">
        <f t="shared" si="72"/>
        <v>7.9781599730797473E-3</v>
      </c>
      <c r="U329">
        <f t="shared" si="79"/>
        <v>1.4531092733261105E-2</v>
      </c>
      <c r="V329">
        <f t="shared" si="73"/>
        <v>6.9749245119653308E-3</v>
      </c>
      <c r="W329">
        <f t="shared" si="74"/>
        <v>4.940571529308776E-3</v>
      </c>
      <c r="X329">
        <f t="shared" si="75"/>
        <v>2.7609076193196099E-3</v>
      </c>
      <c r="Y329">
        <f t="shared" si="76"/>
        <v>2.9062185466522213E-4</v>
      </c>
    </row>
    <row r="330" spans="1:25" ht="14.25" customHeight="1" thickBot="1">
      <c r="A330" s="40"/>
      <c r="B330" s="31">
        <v>26</v>
      </c>
      <c r="C330" s="32">
        <v>1</v>
      </c>
      <c r="D330" s="33">
        <v>5</v>
      </c>
      <c r="E330" s="32">
        <v>3</v>
      </c>
      <c r="F330" s="32">
        <v>1.6</v>
      </c>
      <c r="G330" s="32">
        <v>0.2</v>
      </c>
      <c r="H330" s="34">
        <v>0</v>
      </c>
      <c r="J330" s="31">
        <f t="shared" si="69"/>
        <v>0.21623519522034282</v>
      </c>
      <c r="K330" s="32">
        <f t="shared" si="68"/>
        <v>-0.53867533489200803</v>
      </c>
      <c r="L330" s="32">
        <f t="shared" si="68"/>
        <v>-0.52621607872750786</v>
      </c>
      <c r="M330" s="32">
        <f t="shared" si="67"/>
        <v>0.88994615880756667</v>
      </c>
      <c r="N330" s="32">
        <f t="shared" si="67"/>
        <v>0.44324703904406837</v>
      </c>
      <c r="O330" s="32">
        <f t="shared" si="77"/>
        <v>-2.5432264535213003</v>
      </c>
      <c r="P330" s="32">
        <f t="shared" si="78"/>
        <v>7.2882858236801726E-2</v>
      </c>
      <c r="Q330" s="29">
        <f t="shared" si="70"/>
        <v>0</v>
      </c>
      <c r="R330" s="29">
        <f t="shared" si="71"/>
        <v>7.2882858236801726E-2</v>
      </c>
      <c r="S330" s="30">
        <f t="shared" si="72"/>
        <v>5.3119110247657371E-3</v>
      </c>
      <c r="U330">
        <f t="shared" si="79"/>
        <v>9.8495275331624641E-3</v>
      </c>
      <c r="V330">
        <f t="shared" si="73"/>
        <v>4.9247637665812329E-3</v>
      </c>
      <c r="W330">
        <f t="shared" si="74"/>
        <v>2.9548582599487395E-3</v>
      </c>
      <c r="X330">
        <f t="shared" si="75"/>
        <v>1.5759244053059945E-3</v>
      </c>
      <c r="Y330">
        <f t="shared" si="76"/>
        <v>1.9699055066324932E-4</v>
      </c>
    </row>
    <row r="331" spans="1:25" ht="14.25" customHeight="1" thickBot="1">
      <c r="A331" s="40"/>
      <c r="B331" s="31">
        <v>27</v>
      </c>
      <c r="C331" s="32">
        <v>1</v>
      </c>
      <c r="D331" s="33">
        <v>5</v>
      </c>
      <c r="E331" s="32">
        <v>3.4</v>
      </c>
      <c r="F331" s="32">
        <v>1.6</v>
      </c>
      <c r="G331" s="32">
        <v>0.2</v>
      </c>
      <c r="H331" s="34">
        <v>0</v>
      </c>
      <c r="J331" s="31">
        <f t="shared" si="69"/>
        <v>0.21525024246702656</v>
      </c>
      <c r="K331" s="32">
        <f t="shared" si="68"/>
        <v>-0.54360009865858927</v>
      </c>
      <c r="L331" s="32">
        <f t="shared" si="68"/>
        <v>-0.52917093698745665</v>
      </c>
      <c r="M331" s="32">
        <f t="shared" si="67"/>
        <v>0.88837023440226071</v>
      </c>
      <c r="N331" s="32">
        <f t="shared" si="67"/>
        <v>0.44305004849340512</v>
      </c>
      <c r="O331" s="32">
        <f t="shared" si="77"/>
        <v>-2.7919290518409738</v>
      </c>
      <c r="P331" s="32">
        <f t="shared" si="78"/>
        <v>5.7761876167174604E-2</v>
      </c>
      <c r="Q331" s="29">
        <f t="shared" si="70"/>
        <v>0</v>
      </c>
      <c r="R331" s="29">
        <f t="shared" si="71"/>
        <v>5.7761876167174604E-2</v>
      </c>
      <c r="S331" s="30">
        <f t="shared" si="72"/>
        <v>3.3364343383520136E-3</v>
      </c>
      <c r="U331">
        <f t="shared" si="79"/>
        <v>6.2874312625204303E-3</v>
      </c>
      <c r="V331">
        <f t="shared" si="73"/>
        <v>3.1437156312602152E-3</v>
      </c>
      <c r="W331">
        <f t="shared" si="74"/>
        <v>2.1377266292569464E-3</v>
      </c>
      <c r="X331">
        <f t="shared" si="75"/>
        <v>1.005989002003269E-3</v>
      </c>
      <c r="Y331">
        <f t="shared" si="76"/>
        <v>1.2574862525040862E-4</v>
      </c>
    </row>
    <row r="332" spans="1:25" ht="14.25" customHeight="1" thickBot="1">
      <c r="A332" s="40"/>
      <c r="B332" s="31">
        <v>28</v>
      </c>
      <c r="C332" s="32">
        <v>1</v>
      </c>
      <c r="D332" s="33">
        <v>5.2</v>
      </c>
      <c r="E332" s="32">
        <v>3.5</v>
      </c>
      <c r="F332" s="32">
        <v>1.5</v>
      </c>
      <c r="G332" s="32">
        <v>0.2</v>
      </c>
      <c r="H332" s="34">
        <v>0</v>
      </c>
      <c r="J332" s="31">
        <f t="shared" si="69"/>
        <v>0.21462149934077451</v>
      </c>
      <c r="K332" s="32">
        <f t="shared" si="68"/>
        <v>-0.54674381428984953</v>
      </c>
      <c r="L332" s="32">
        <f t="shared" si="68"/>
        <v>-0.53130866361671358</v>
      </c>
      <c r="M332" s="32">
        <f t="shared" si="67"/>
        <v>0.88736424540025749</v>
      </c>
      <c r="N332" s="32">
        <f t="shared" ref="N332:N395" si="80">N331-Y331</f>
        <v>0.44292429986815474</v>
      </c>
      <c r="O332" s="32">
        <f t="shared" si="77"/>
        <v>-3.0683954295509235</v>
      </c>
      <c r="P332" s="32">
        <f t="shared" si="78"/>
        <v>4.4429901271768366E-2</v>
      </c>
      <c r="Q332" s="29">
        <f t="shared" si="70"/>
        <v>0</v>
      </c>
      <c r="R332" s="29">
        <f t="shared" si="71"/>
        <v>4.4429901271768366E-2</v>
      </c>
      <c r="S332" s="30">
        <f t="shared" si="72"/>
        <v>1.9740161270190844E-3</v>
      </c>
      <c r="U332">
        <f t="shared" si="79"/>
        <v>3.7726215707734956E-3</v>
      </c>
      <c r="V332">
        <f t="shared" si="73"/>
        <v>1.9617632168022177E-3</v>
      </c>
      <c r="W332">
        <f t="shared" si="74"/>
        <v>1.3204175497707235E-3</v>
      </c>
      <c r="X332">
        <f t="shared" si="75"/>
        <v>5.6589323561602434E-4</v>
      </c>
      <c r="Y332">
        <f t="shared" si="76"/>
        <v>7.5452431415469912E-5</v>
      </c>
    </row>
    <row r="333" spans="1:25" ht="14.25" customHeight="1" thickBot="1">
      <c r="A333" s="40"/>
      <c r="B333" s="31">
        <v>29</v>
      </c>
      <c r="C333" s="32">
        <v>1</v>
      </c>
      <c r="D333" s="33">
        <v>5.2</v>
      </c>
      <c r="E333" s="32">
        <v>3.4</v>
      </c>
      <c r="F333" s="32">
        <v>1.4</v>
      </c>
      <c r="G333" s="32">
        <v>0.2</v>
      </c>
      <c r="H333" s="34">
        <v>0</v>
      </c>
      <c r="J333" s="31">
        <f t="shared" si="69"/>
        <v>0.21424423718369717</v>
      </c>
      <c r="K333" s="32">
        <f t="shared" si="68"/>
        <v>-0.54870557750665172</v>
      </c>
      <c r="L333" s="32">
        <f t="shared" si="68"/>
        <v>-0.53262908116648433</v>
      </c>
      <c r="M333" s="32">
        <f t="shared" si="67"/>
        <v>0.88679835216464142</v>
      </c>
      <c r="N333" s="32">
        <f t="shared" si="80"/>
        <v>0.44284884743673925</v>
      </c>
      <c r="O333" s="32">
        <f t="shared" si="77"/>
        <v>-3.119876179299093</v>
      </c>
      <c r="P333" s="32">
        <f t="shared" si="78"/>
        <v>4.2294787031436361E-2</v>
      </c>
      <c r="Q333" s="29">
        <f t="shared" si="70"/>
        <v>0</v>
      </c>
      <c r="R333" s="29">
        <f t="shared" si="71"/>
        <v>4.2294787031436361E-2</v>
      </c>
      <c r="S333" s="30">
        <f t="shared" si="72"/>
        <v>1.7888490100345573E-3</v>
      </c>
      <c r="U333">
        <f t="shared" si="79"/>
        <v>3.4263800442474999E-3</v>
      </c>
      <c r="V333">
        <f t="shared" si="73"/>
        <v>1.7817176230086999E-3</v>
      </c>
      <c r="W333">
        <f t="shared" si="74"/>
        <v>1.1649692150441499E-3</v>
      </c>
      <c r="X333">
        <f t="shared" si="75"/>
        <v>4.7969320619464995E-4</v>
      </c>
      <c r="Y333">
        <f t="shared" si="76"/>
        <v>6.8527600884949995E-5</v>
      </c>
    </row>
    <row r="334" spans="1:25" ht="14.25" customHeight="1" thickBot="1">
      <c r="A334" s="40"/>
      <c r="B334" s="31">
        <v>30</v>
      </c>
      <c r="C334" s="32">
        <v>1</v>
      </c>
      <c r="D334" s="33">
        <v>4.7</v>
      </c>
      <c r="E334" s="32">
        <v>3.2</v>
      </c>
      <c r="F334" s="32">
        <v>1.6</v>
      </c>
      <c r="G334" s="32">
        <v>0.2</v>
      </c>
      <c r="H334" s="34">
        <v>0</v>
      </c>
      <c r="J334" s="31">
        <f t="shared" si="69"/>
        <v>0.21390159917927243</v>
      </c>
      <c r="K334" s="32">
        <f t="shared" si="68"/>
        <v>-0.55048729512966044</v>
      </c>
      <c r="L334" s="32">
        <f t="shared" si="68"/>
        <v>-0.5337940503815285</v>
      </c>
      <c r="M334" s="32">
        <f t="shared" ref="K334:N397" si="81">M333-X333</f>
        <v>0.88631865895844675</v>
      </c>
      <c r="N334" s="32">
        <f t="shared" si="80"/>
        <v>0.44278031983585431</v>
      </c>
      <c r="O334" s="32">
        <f t="shared" si="77"/>
        <v>-2.5748637308503377</v>
      </c>
      <c r="P334" s="32">
        <f t="shared" si="78"/>
        <v>7.0773773051639649E-2</v>
      </c>
      <c r="Q334" s="29">
        <f t="shared" si="70"/>
        <v>0</v>
      </c>
      <c r="R334" s="29">
        <f t="shared" si="71"/>
        <v>7.0773773051639649E-2</v>
      </c>
      <c r="S334" s="30">
        <f t="shared" si="72"/>
        <v>5.008926951964995E-3</v>
      </c>
      <c r="U334">
        <f t="shared" si="79"/>
        <v>9.3088525852687669E-3</v>
      </c>
      <c r="V334">
        <f t="shared" si="73"/>
        <v>4.3751607150763214E-3</v>
      </c>
      <c r="W334">
        <f t="shared" si="74"/>
        <v>2.978832827286006E-3</v>
      </c>
      <c r="X334">
        <f t="shared" si="75"/>
        <v>1.489416413643003E-3</v>
      </c>
      <c r="Y334">
        <f t="shared" si="76"/>
        <v>1.8617705170537538E-4</v>
      </c>
    </row>
    <row r="335" spans="1:25" ht="14.25" customHeight="1" thickBot="1">
      <c r="A335" s="40"/>
      <c r="B335" s="31">
        <v>31</v>
      </c>
      <c r="C335" s="32">
        <v>1</v>
      </c>
      <c r="D335" s="33">
        <v>4.8</v>
      </c>
      <c r="E335" s="32">
        <v>3.1</v>
      </c>
      <c r="F335" s="32">
        <v>1.6</v>
      </c>
      <c r="G335" s="32">
        <v>0.2</v>
      </c>
      <c r="H335" s="34">
        <v>0</v>
      </c>
      <c r="J335" s="31">
        <f t="shared" si="69"/>
        <v>0.21297071392074554</v>
      </c>
      <c r="K335" s="32">
        <f t="shared" ref="K335:L398" si="82">K334-V334</f>
        <v>-0.55486245584473681</v>
      </c>
      <c r="L335" s="32">
        <f t="shared" si="82"/>
        <v>-0.53677288320881456</v>
      </c>
      <c r="M335" s="32">
        <f t="shared" si="81"/>
        <v>0.88482924254480377</v>
      </c>
      <c r="N335" s="32">
        <f t="shared" si="80"/>
        <v>0.44259414278414894</v>
      </c>
      <c r="O335" s="32">
        <f t="shared" si="77"/>
        <v>-2.6101193954528004</v>
      </c>
      <c r="P335" s="32">
        <f t="shared" si="78"/>
        <v>6.8489986008500855E-2</v>
      </c>
      <c r="Q335" s="29">
        <f t="shared" si="70"/>
        <v>0</v>
      </c>
      <c r="R335" s="29">
        <f t="shared" si="71"/>
        <v>6.8489986008500855E-2</v>
      </c>
      <c r="S335" s="30">
        <f t="shared" si="72"/>
        <v>4.690878183444643E-3</v>
      </c>
      <c r="U335">
        <f t="shared" si="79"/>
        <v>8.7392000045858741E-3</v>
      </c>
      <c r="V335">
        <f t="shared" si="73"/>
        <v>4.1948160022012198E-3</v>
      </c>
      <c r="W335">
        <f t="shared" si="74"/>
        <v>2.7091520014216209E-3</v>
      </c>
      <c r="X335">
        <f t="shared" si="75"/>
        <v>1.39827200073374E-3</v>
      </c>
      <c r="Y335">
        <f t="shared" si="76"/>
        <v>1.747840000917175E-4</v>
      </c>
    </row>
    <row r="336" spans="1:25" ht="14.25" customHeight="1" thickBot="1">
      <c r="A336" s="40"/>
      <c r="B336" s="31">
        <v>32</v>
      </c>
      <c r="C336" s="32">
        <v>1</v>
      </c>
      <c r="D336" s="33">
        <v>5.4</v>
      </c>
      <c r="E336" s="32">
        <v>3.4</v>
      </c>
      <c r="F336" s="32">
        <v>1.5</v>
      </c>
      <c r="G336" s="32">
        <v>0.2</v>
      </c>
      <c r="H336" s="34">
        <v>0</v>
      </c>
      <c r="J336" s="31">
        <f t="shared" ref="J336:J399" si="83">J335-$L$2*U335</f>
        <v>0.21209679392028696</v>
      </c>
      <c r="K336" s="32">
        <f t="shared" si="82"/>
        <v>-0.55905727184693799</v>
      </c>
      <c r="L336" s="32">
        <f t="shared" si="82"/>
        <v>-0.53948203521023619</v>
      </c>
      <c r="M336" s="32">
        <f t="shared" si="81"/>
        <v>0.88343097054407005</v>
      </c>
      <c r="N336" s="32">
        <f t="shared" si="80"/>
        <v>0.44241935878405719</v>
      </c>
      <c r="O336" s="32">
        <f t="shared" si="77"/>
        <v>-3.2274210661950646</v>
      </c>
      <c r="P336" s="32">
        <f t="shared" si="78"/>
        <v>3.8146759612987795E-2</v>
      </c>
      <c r="Q336" s="29">
        <f t="shared" si="70"/>
        <v>0</v>
      </c>
      <c r="R336" s="29">
        <f t="shared" si="71"/>
        <v>3.8146759612987795E-2</v>
      </c>
      <c r="S336" s="30">
        <f t="shared" si="72"/>
        <v>1.4551752689710767E-3</v>
      </c>
      <c r="U336">
        <f t="shared" si="79"/>
        <v>2.7993300955817444E-3</v>
      </c>
      <c r="V336">
        <f t="shared" si="73"/>
        <v>1.5116382516141421E-3</v>
      </c>
      <c r="W336">
        <f t="shared" si="74"/>
        <v>9.5177223249779319E-4</v>
      </c>
      <c r="X336">
        <f t="shared" si="75"/>
        <v>4.1989951433726169E-4</v>
      </c>
      <c r="Y336">
        <f t="shared" si="76"/>
        <v>5.5986601911634896E-5</v>
      </c>
    </row>
    <row r="337" spans="1:25" ht="14.25" customHeight="1" thickBot="1">
      <c r="A337" s="40"/>
      <c r="B337" s="31">
        <v>33</v>
      </c>
      <c r="C337" s="32">
        <v>1</v>
      </c>
      <c r="D337" s="33">
        <v>5.2</v>
      </c>
      <c r="E337" s="32">
        <v>4.0999999999999996</v>
      </c>
      <c r="F337" s="32">
        <v>1.5</v>
      </c>
      <c r="G337" s="32">
        <v>0.2</v>
      </c>
      <c r="H337" s="34">
        <v>0</v>
      </c>
      <c r="J337" s="31">
        <f t="shared" si="83"/>
        <v>0.21181686091072879</v>
      </c>
      <c r="K337" s="32">
        <f t="shared" si="82"/>
        <v>-0.56056891009855214</v>
      </c>
      <c r="L337" s="32">
        <f t="shared" si="82"/>
        <v>-0.54043380744273395</v>
      </c>
      <c r="M337" s="32">
        <f t="shared" si="81"/>
        <v>0.88301107102973275</v>
      </c>
      <c r="N337" s="32">
        <f t="shared" si="80"/>
        <v>0.44236337218214555</v>
      </c>
      <c r="O337" s="32">
        <f t="shared" si="77"/>
        <v>-3.5059308011359231</v>
      </c>
      <c r="P337" s="32">
        <f t="shared" si="78"/>
        <v>2.9143951778371084E-2</v>
      </c>
      <c r="Q337" s="29">
        <f t="shared" si="70"/>
        <v>0</v>
      </c>
      <c r="R337" s="29">
        <f t="shared" si="71"/>
        <v>2.9143951778371084E-2</v>
      </c>
      <c r="S337" s="30">
        <f t="shared" si="72"/>
        <v>8.4936992526001909E-4</v>
      </c>
      <c r="U337">
        <f t="shared" si="79"/>
        <v>1.649231858232485E-3</v>
      </c>
      <c r="V337">
        <f t="shared" si="73"/>
        <v>8.5760056628089222E-4</v>
      </c>
      <c r="W337">
        <f t="shared" si="74"/>
        <v>6.7618506187531882E-4</v>
      </c>
      <c r="X337">
        <f t="shared" si="75"/>
        <v>2.4738477873487277E-4</v>
      </c>
      <c r="Y337">
        <f t="shared" si="76"/>
        <v>3.2984637164649704E-5</v>
      </c>
    </row>
    <row r="338" spans="1:25" ht="14.25" customHeight="1" thickBot="1">
      <c r="A338" s="40"/>
      <c r="B338" s="31">
        <v>34</v>
      </c>
      <c r="C338" s="32">
        <v>1</v>
      </c>
      <c r="D338" s="33">
        <v>5.5</v>
      </c>
      <c r="E338" s="32">
        <v>4.2</v>
      </c>
      <c r="F338" s="32">
        <v>1.4</v>
      </c>
      <c r="G338" s="32">
        <v>0.2</v>
      </c>
      <c r="H338" s="34">
        <v>0</v>
      </c>
      <c r="J338" s="31">
        <f t="shared" si="83"/>
        <v>0.21165193772490554</v>
      </c>
      <c r="K338" s="32">
        <f t="shared" si="82"/>
        <v>-0.56142651066483307</v>
      </c>
      <c r="L338" s="32">
        <f t="shared" si="82"/>
        <v>-0.54110999250460923</v>
      </c>
      <c r="M338" s="32">
        <f t="shared" si="81"/>
        <v>0.88276368625099788</v>
      </c>
      <c r="N338" s="32">
        <f t="shared" si="80"/>
        <v>0.44233038754498089</v>
      </c>
      <c r="O338" s="32">
        <f t="shared" si="77"/>
        <v>-3.8245206011906419</v>
      </c>
      <c r="P338" s="32">
        <f t="shared" si="78"/>
        <v>2.136257627698266E-2</v>
      </c>
      <c r="Q338" s="29">
        <f t="shared" si="70"/>
        <v>0</v>
      </c>
      <c r="R338" s="29">
        <f t="shared" si="71"/>
        <v>2.136257627698266E-2</v>
      </c>
      <c r="S338" s="30">
        <f t="shared" si="72"/>
        <v>4.5635966518990233E-4</v>
      </c>
      <c r="U338">
        <f t="shared" si="79"/>
        <v>8.9322129406508948E-4</v>
      </c>
      <c r="V338">
        <f t="shared" si="73"/>
        <v>4.9127171173579925E-4</v>
      </c>
      <c r="W338">
        <f t="shared" si="74"/>
        <v>3.7515294350733765E-4</v>
      </c>
      <c r="X338">
        <f t="shared" si="75"/>
        <v>1.2505098116911254E-4</v>
      </c>
      <c r="Y338">
        <f t="shared" si="76"/>
        <v>1.7864425881301793E-5</v>
      </c>
    </row>
    <row r="339" spans="1:25" ht="14.25" customHeight="1" thickBot="1">
      <c r="A339" s="40"/>
      <c r="B339" s="31">
        <v>35</v>
      </c>
      <c r="C339" s="32">
        <v>1</v>
      </c>
      <c r="D339" s="33">
        <v>4.9000000000000004</v>
      </c>
      <c r="E339" s="32">
        <v>3.1</v>
      </c>
      <c r="F339" s="32">
        <v>1.5</v>
      </c>
      <c r="G339" s="32">
        <v>0.2</v>
      </c>
      <c r="H339" s="34">
        <v>0</v>
      </c>
      <c r="J339" s="31">
        <f t="shared" si="83"/>
        <v>0.21156261559549902</v>
      </c>
      <c r="K339" s="32">
        <f t="shared" si="82"/>
        <v>-0.56191778237656886</v>
      </c>
      <c r="L339" s="32">
        <f t="shared" si="82"/>
        <v>-0.54148514544811654</v>
      </c>
      <c r="M339" s="32">
        <f t="shared" si="81"/>
        <v>0.88263863526982878</v>
      </c>
      <c r="N339" s="32">
        <f t="shared" si="80"/>
        <v>0.44231252311909958</v>
      </c>
      <c r="O339" s="32">
        <f t="shared" si="77"/>
        <v>-2.8080180114102871</v>
      </c>
      <c r="P339" s="32">
        <f t="shared" si="78"/>
        <v>5.6892432412783231E-2</v>
      </c>
      <c r="Q339" s="29">
        <f t="shared" si="70"/>
        <v>0</v>
      </c>
      <c r="R339" s="29">
        <f t="shared" si="71"/>
        <v>5.6892432412783231E-2</v>
      </c>
      <c r="S339" s="30">
        <f t="shared" si="72"/>
        <v>3.2367488658431079E-3</v>
      </c>
      <c r="U339">
        <f t="shared" si="79"/>
        <v>6.1052046995119531E-3</v>
      </c>
      <c r="V339">
        <f t="shared" si="73"/>
        <v>2.9915503027608576E-3</v>
      </c>
      <c r="W339">
        <f t="shared" si="74"/>
        <v>1.8926134568487058E-3</v>
      </c>
      <c r="X339">
        <f t="shared" si="75"/>
        <v>9.1578070492679309E-4</v>
      </c>
      <c r="Y339">
        <f t="shared" si="76"/>
        <v>1.2210409399023909E-4</v>
      </c>
    </row>
    <row r="340" spans="1:25" ht="14.25" customHeight="1" thickBot="1">
      <c r="A340" s="40"/>
      <c r="B340" s="31">
        <v>36</v>
      </c>
      <c r="C340" s="32">
        <v>1</v>
      </c>
      <c r="D340" s="33">
        <v>5</v>
      </c>
      <c r="E340" s="32">
        <v>3.2</v>
      </c>
      <c r="F340" s="32">
        <v>1.2</v>
      </c>
      <c r="G340" s="32">
        <v>0.2</v>
      </c>
      <c r="H340" s="34">
        <v>0</v>
      </c>
      <c r="J340" s="31">
        <f t="shared" si="83"/>
        <v>0.21095209512554783</v>
      </c>
      <c r="K340" s="32">
        <f t="shared" si="82"/>
        <v>-0.56490933267932975</v>
      </c>
      <c r="L340" s="32">
        <f t="shared" si="82"/>
        <v>-0.5433777589049652</v>
      </c>
      <c r="M340" s="32">
        <f t="shared" si="81"/>
        <v>0.88172285456490196</v>
      </c>
      <c r="N340" s="32">
        <f t="shared" si="80"/>
        <v>0.44219041902510936</v>
      </c>
      <c r="O340" s="32">
        <f t="shared" si="77"/>
        <v>-3.2058978874840851</v>
      </c>
      <c r="P340" s="32">
        <f t="shared" si="78"/>
        <v>3.8944377105507369E-2</v>
      </c>
      <c r="Q340" s="29">
        <f t="shared" si="70"/>
        <v>0</v>
      </c>
      <c r="R340" s="29">
        <f t="shared" si="71"/>
        <v>3.8944377105507369E-2</v>
      </c>
      <c r="S340" s="30">
        <f t="shared" si="72"/>
        <v>1.5166645081359665E-3</v>
      </c>
      <c r="U340">
        <f t="shared" si="79"/>
        <v>2.9151979071771615E-3</v>
      </c>
      <c r="V340">
        <f t="shared" si="73"/>
        <v>1.4575989535885808E-3</v>
      </c>
      <c r="W340">
        <f t="shared" si="74"/>
        <v>9.3286333029669172E-4</v>
      </c>
      <c r="X340">
        <f t="shared" si="75"/>
        <v>3.4982374886125938E-4</v>
      </c>
      <c r="Y340">
        <f t="shared" si="76"/>
        <v>5.8303958143543232E-5</v>
      </c>
    </row>
    <row r="341" spans="1:25" ht="14.25" customHeight="1" thickBot="1">
      <c r="A341" s="40"/>
      <c r="B341" s="31">
        <v>37</v>
      </c>
      <c r="C341" s="32">
        <v>1</v>
      </c>
      <c r="D341" s="33">
        <v>5.5</v>
      </c>
      <c r="E341" s="32">
        <v>3.5</v>
      </c>
      <c r="F341" s="32">
        <v>1.3</v>
      </c>
      <c r="G341" s="32">
        <v>0.2</v>
      </c>
      <c r="H341" s="34">
        <v>0</v>
      </c>
      <c r="J341" s="31">
        <f t="shared" si="83"/>
        <v>0.21066057533483012</v>
      </c>
      <c r="K341" s="32">
        <f t="shared" si="82"/>
        <v>-0.56636693163291829</v>
      </c>
      <c r="L341" s="32">
        <f t="shared" si="82"/>
        <v>-0.54431062223526194</v>
      </c>
      <c r="M341" s="32">
        <f t="shared" si="81"/>
        <v>0.88137303081604068</v>
      </c>
      <c r="N341" s="32">
        <f t="shared" si="80"/>
        <v>0.44213211506696581</v>
      </c>
      <c r="O341" s="32">
        <f t="shared" si="77"/>
        <v>-3.575233363395391</v>
      </c>
      <c r="P341" s="32">
        <f t="shared" si="78"/>
        <v>2.7245765156608873E-2</v>
      </c>
      <c r="Q341" s="29">
        <f t="shared" si="70"/>
        <v>0</v>
      </c>
      <c r="R341" s="29">
        <f t="shared" si="71"/>
        <v>2.7245765156608873E-2</v>
      </c>
      <c r="S341" s="30">
        <f t="shared" si="72"/>
        <v>7.4233171896908212E-4</v>
      </c>
      <c r="U341">
        <f t="shared" si="79"/>
        <v>1.4442126465714974E-3</v>
      </c>
      <c r="V341">
        <f t="shared" si="73"/>
        <v>7.9431695561432356E-4</v>
      </c>
      <c r="W341">
        <f t="shared" si="74"/>
        <v>5.0547442630002404E-4</v>
      </c>
      <c r="X341">
        <f t="shared" si="75"/>
        <v>1.8774764405429467E-4</v>
      </c>
      <c r="Y341">
        <f t="shared" si="76"/>
        <v>2.8884252931429947E-5</v>
      </c>
    </row>
    <row r="342" spans="1:25" ht="14.25" customHeight="1" thickBot="1">
      <c r="A342" s="40"/>
      <c r="B342" s="31">
        <v>38</v>
      </c>
      <c r="C342" s="32">
        <v>1</v>
      </c>
      <c r="D342" s="33">
        <v>4.9000000000000004</v>
      </c>
      <c r="E342" s="32">
        <v>3.1</v>
      </c>
      <c r="F342" s="32">
        <v>1.5</v>
      </c>
      <c r="G342" s="32">
        <v>0.2</v>
      </c>
      <c r="H342" s="34">
        <v>0</v>
      </c>
      <c r="J342" s="31">
        <f t="shared" si="83"/>
        <v>0.21051615407017296</v>
      </c>
      <c r="K342" s="32">
        <f t="shared" si="82"/>
        <v>-0.56716124858853256</v>
      </c>
      <c r="L342" s="32">
        <f t="shared" si="82"/>
        <v>-0.54481609666156194</v>
      </c>
      <c r="M342" s="32">
        <f t="shared" si="81"/>
        <v>0.88118528317198641</v>
      </c>
      <c r="N342" s="32">
        <f t="shared" si="80"/>
        <v>0.44210323081403441</v>
      </c>
      <c r="O342" s="32">
        <f t="shared" si="77"/>
        <v>-2.8473052927436928</v>
      </c>
      <c r="P342" s="32">
        <f t="shared" si="78"/>
        <v>5.482077732658356E-2</v>
      </c>
      <c r="Q342" s="29">
        <f t="shared" si="70"/>
        <v>0</v>
      </c>
      <c r="R342" s="29">
        <f t="shared" si="71"/>
        <v>5.482077732658356E-2</v>
      </c>
      <c r="S342" s="30">
        <f t="shared" si="72"/>
        <v>3.005317626690858E-3</v>
      </c>
      <c r="U342">
        <f t="shared" si="79"/>
        <v>5.6811275565647641E-3</v>
      </c>
      <c r="V342">
        <f t="shared" si="73"/>
        <v>2.783752502716735E-3</v>
      </c>
      <c r="W342">
        <f t="shared" si="74"/>
        <v>1.761149542535077E-3</v>
      </c>
      <c r="X342">
        <f t="shared" si="75"/>
        <v>8.5216913348471466E-4</v>
      </c>
      <c r="Y342">
        <f t="shared" si="76"/>
        <v>1.136225511312953E-4</v>
      </c>
    </row>
    <row r="343" spans="1:25" ht="14.25" customHeight="1" thickBot="1">
      <c r="A343" s="40"/>
      <c r="B343" s="31">
        <v>39</v>
      </c>
      <c r="C343" s="32">
        <v>1</v>
      </c>
      <c r="D343" s="33">
        <v>4.4000000000000004</v>
      </c>
      <c r="E343" s="32">
        <v>3</v>
      </c>
      <c r="F343" s="32">
        <v>1.3</v>
      </c>
      <c r="G343" s="32">
        <v>0.2</v>
      </c>
      <c r="H343" s="34">
        <v>0</v>
      </c>
      <c r="J343" s="31">
        <f t="shared" si="83"/>
        <v>0.2099480413145165</v>
      </c>
      <c r="K343" s="32">
        <f t="shared" si="82"/>
        <v>-0.56994500109124935</v>
      </c>
      <c r="L343" s="32">
        <f t="shared" si="82"/>
        <v>-0.54657724620409698</v>
      </c>
      <c r="M343" s="32">
        <f t="shared" si="81"/>
        <v>0.88033311403850167</v>
      </c>
      <c r="N343" s="32">
        <f t="shared" si="80"/>
        <v>0.44198960826290312</v>
      </c>
      <c r="O343" s="32">
        <f t="shared" si="77"/>
        <v>-2.7047107321966388</v>
      </c>
      <c r="P343" s="32">
        <f t="shared" si="78"/>
        <v>6.2695958122349238E-2</v>
      </c>
      <c r="Q343" s="29">
        <f t="shared" si="70"/>
        <v>0</v>
      </c>
      <c r="R343" s="29">
        <f t="shared" si="71"/>
        <v>6.2695958122349238E-2</v>
      </c>
      <c r="S343" s="30">
        <f t="shared" si="72"/>
        <v>3.930783164879369E-3</v>
      </c>
      <c r="U343">
        <f t="shared" si="79"/>
        <v>7.3686778963721142E-3</v>
      </c>
      <c r="V343">
        <f t="shared" si="73"/>
        <v>3.2422182744037309E-3</v>
      </c>
      <c r="W343">
        <f t="shared" si="74"/>
        <v>2.2106033689116345E-3</v>
      </c>
      <c r="X343">
        <f t="shared" si="75"/>
        <v>9.5792812652837505E-4</v>
      </c>
      <c r="Y343">
        <f t="shared" si="76"/>
        <v>1.4737355792744232E-4</v>
      </c>
    </row>
    <row r="344" spans="1:25" ht="14.25" customHeight="1" thickBot="1">
      <c r="A344" s="40"/>
      <c r="B344" s="31">
        <v>40</v>
      </c>
      <c r="C344" s="32">
        <v>1</v>
      </c>
      <c r="D344" s="33">
        <v>5.0999999999999996</v>
      </c>
      <c r="E344" s="32">
        <v>3.4</v>
      </c>
      <c r="F344" s="32">
        <v>1.5</v>
      </c>
      <c r="G344" s="32">
        <v>0.2</v>
      </c>
      <c r="H344" s="34">
        <v>0</v>
      </c>
      <c r="J344" s="31">
        <f t="shared" si="83"/>
        <v>0.20921117352487928</v>
      </c>
      <c r="K344" s="32">
        <f t="shared" si="82"/>
        <v>-0.57318721936565309</v>
      </c>
      <c r="L344" s="32">
        <f t="shared" si="82"/>
        <v>-0.54878784957300863</v>
      </c>
      <c r="M344" s="32">
        <f t="shared" si="81"/>
        <v>0.87937518591197328</v>
      </c>
      <c r="N344" s="32">
        <f t="shared" si="80"/>
        <v>0.44184223470497569</v>
      </c>
      <c r="O344" s="32">
        <f t="shared" si="77"/>
        <v>-3.1724911079792255</v>
      </c>
      <c r="P344" s="32">
        <f t="shared" si="78"/>
        <v>4.0214155980244769E-2</v>
      </c>
      <c r="Q344" s="29">
        <f t="shared" si="70"/>
        <v>0</v>
      </c>
      <c r="R344" s="29">
        <f t="shared" si="71"/>
        <v>4.0214155980244769E-2</v>
      </c>
      <c r="S344" s="30">
        <f t="shared" si="72"/>
        <v>1.617178341203456E-3</v>
      </c>
      <c r="U344">
        <f t="shared" si="79"/>
        <v>3.1042897582848534E-3</v>
      </c>
      <c r="V344">
        <f t="shared" si="73"/>
        <v>1.5831877767252752E-3</v>
      </c>
      <c r="W344">
        <f t="shared" si="74"/>
        <v>1.0554585178168502E-3</v>
      </c>
      <c r="X344">
        <f t="shared" si="75"/>
        <v>4.6564346374272804E-4</v>
      </c>
      <c r="Y344">
        <f t="shared" si="76"/>
        <v>6.2085795165697081E-5</v>
      </c>
    </row>
    <row r="345" spans="1:25" ht="14.25" customHeight="1" thickBot="1">
      <c r="A345" s="40"/>
      <c r="B345" s="31">
        <v>41</v>
      </c>
      <c r="C345" s="32">
        <v>1</v>
      </c>
      <c r="D345" s="33">
        <v>5</v>
      </c>
      <c r="E345" s="32">
        <v>3.5</v>
      </c>
      <c r="F345" s="32">
        <v>1.3</v>
      </c>
      <c r="G345" s="32">
        <v>0.2</v>
      </c>
      <c r="H345" s="34">
        <v>0</v>
      </c>
      <c r="J345" s="31">
        <f t="shared" si="83"/>
        <v>0.2089007445490508</v>
      </c>
      <c r="K345" s="32">
        <f t="shared" si="82"/>
        <v>-0.57477040714237837</v>
      </c>
      <c r="L345" s="32">
        <f t="shared" si="82"/>
        <v>-0.54984330809082549</v>
      </c>
      <c r="M345" s="32">
        <f t="shared" si="81"/>
        <v>0.8789095424482305</v>
      </c>
      <c r="N345" s="32">
        <f t="shared" si="80"/>
        <v>0.44178014890980999</v>
      </c>
      <c r="O345" s="32">
        <f t="shared" si="77"/>
        <v>-3.358464434516069</v>
      </c>
      <c r="P345" s="32">
        <f t="shared" si="78"/>
        <v>3.3619076301143948E-2</v>
      </c>
      <c r="Q345" s="29">
        <f t="shared" si="70"/>
        <v>0</v>
      </c>
      <c r="R345" s="29">
        <f t="shared" si="71"/>
        <v>3.3619076301143948E-2</v>
      </c>
      <c r="S345" s="30">
        <f t="shared" si="72"/>
        <v>1.1302422913421386E-3</v>
      </c>
      <c r="U345">
        <f t="shared" si="79"/>
        <v>2.1844891790214552E-3</v>
      </c>
      <c r="V345">
        <f t="shared" si="73"/>
        <v>1.0922445895107276E-3</v>
      </c>
      <c r="W345">
        <f t="shared" si="74"/>
        <v>7.6457121265750935E-4</v>
      </c>
      <c r="X345">
        <f t="shared" si="75"/>
        <v>2.8398359327278921E-4</v>
      </c>
      <c r="Y345">
        <f t="shared" si="76"/>
        <v>4.3689783580429107E-5</v>
      </c>
    </row>
    <row r="346" spans="1:25" ht="14.25" customHeight="1" thickBot="1">
      <c r="A346" s="40"/>
      <c r="B346" s="31">
        <v>42</v>
      </c>
      <c r="C346" s="32">
        <v>1</v>
      </c>
      <c r="D346" s="33">
        <v>4.5</v>
      </c>
      <c r="E346" s="32">
        <v>2.2999999999999998</v>
      </c>
      <c r="F346" s="32">
        <v>1.3</v>
      </c>
      <c r="G346" s="32">
        <v>0.2</v>
      </c>
      <c r="H346" s="34">
        <v>0</v>
      </c>
      <c r="J346" s="31">
        <f t="shared" si="83"/>
        <v>0.20868229563114865</v>
      </c>
      <c r="K346" s="32">
        <f t="shared" si="82"/>
        <v>-0.57586265173188911</v>
      </c>
      <c r="L346" s="32">
        <f t="shared" si="82"/>
        <v>-0.55060787930348298</v>
      </c>
      <c r="M346" s="32">
        <f t="shared" si="81"/>
        <v>0.87862555885495774</v>
      </c>
      <c r="N346" s="32">
        <f t="shared" si="80"/>
        <v>0.44173645912622955</v>
      </c>
      <c r="O346" s="32">
        <f t="shared" si="77"/>
        <v>-2.4185372412236723</v>
      </c>
      <c r="P346" s="32">
        <f t="shared" si="78"/>
        <v>8.17700176074347E-2</v>
      </c>
      <c r="Q346" s="29">
        <f t="shared" si="70"/>
        <v>0</v>
      </c>
      <c r="R346" s="29">
        <f t="shared" si="71"/>
        <v>8.17700176074347E-2</v>
      </c>
      <c r="S346" s="30">
        <f t="shared" si="72"/>
        <v>6.6863357795201809E-3</v>
      </c>
      <c r="U346">
        <f t="shared" si="79"/>
        <v>1.2279187970199189E-2</v>
      </c>
      <c r="V346">
        <f t="shared" si="73"/>
        <v>5.5256345865896351E-3</v>
      </c>
      <c r="W346">
        <f t="shared" si="74"/>
        <v>2.8242132331458133E-3</v>
      </c>
      <c r="X346">
        <f t="shared" si="75"/>
        <v>1.5962944361258948E-3</v>
      </c>
      <c r="Y346">
        <f t="shared" si="76"/>
        <v>2.4558375940398383E-4</v>
      </c>
    </row>
    <row r="347" spans="1:25" ht="14.25" customHeight="1" thickBot="1">
      <c r="A347" s="40"/>
      <c r="B347" s="31">
        <v>43</v>
      </c>
      <c r="C347" s="32">
        <v>1</v>
      </c>
      <c r="D347" s="33">
        <v>4.4000000000000004</v>
      </c>
      <c r="E347" s="32">
        <v>3.2</v>
      </c>
      <c r="F347" s="32">
        <v>1.3</v>
      </c>
      <c r="G347" s="32">
        <v>0.2</v>
      </c>
      <c r="H347" s="34">
        <v>0</v>
      </c>
      <c r="J347" s="31">
        <f t="shared" si="83"/>
        <v>0.20745437683412873</v>
      </c>
      <c r="K347" s="32">
        <f t="shared" si="82"/>
        <v>-0.58138828631847872</v>
      </c>
      <c r="L347" s="32">
        <f t="shared" si="82"/>
        <v>-0.55343209253662884</v>
      </c>
      <c r="M347" s="32">
        <f t="shared" si="81"/>
        <v>0.87702926441883189</v>
      </c>
      <c r="N347" s="32">
        <f t="shared" si="80"/>
        <v>0.44149087536682557</v>
      </c>
      <c r="O347" s="32">
        <f t="shared" si="77"/>
        <v>-2.893200560266544</v>
      </c>
      <c r="P347" s="32">
        <f t="shared" si="78"/>
        <v>5.2490708996965868E-2</v>
      </c>
      <c r="Q347" s="29">
        <f t="shared" si="70"/>
        <v>0</v>
      </c>
      <c r="R347" s="29">
        <f t="shared" si="71"/>
        <v>5.2490708996965868E-2</v>
      </c>
      <c r="S347" s="30">
        <f t="shared" si="72"/>
        <v>2.7552745310041537E-3</v>
      </c>
      <c r="U347">
        <f t="shared" si="79"/>
        <v>5.2212964347809259E-3</v>
      </c>
      <c r="V347">
        <f t="shared" si="73"/>
        <v>2.2973704313036078E-3</v>
      </c>
      <c r="W347">
        <f t="shared" si="74"/>
        <v>1.6708148591298964E-3</v>
      </c>
      <c r="X347">
        <f t="shared" si="75"/>
        <v>6.7876853652152041E-4</v>
      </c>
      <c r="Y347">
        <f t="shared" si="76"/>
        <v>1.0442592869561853E-4</v>
      </c>
    </row>
    <row r="348" spans="1:25" ht="14.25" customHeight="1" thickBot="1">
      <c r="A348" s="40"/>
      <c r="B348" s="31">
        <v>44</v>
      </c>
      <c r="C348" s="32">
        <v>1</v>
      </c>
      <c r="D348" s="33">
        <v>5</v>
      </c>
      <c r="E348" s="32">
        <v>3.5</v>
      </c>
      <c r="F348" s="32">
        <v>1.6</v>
      </c>
      <c r="G348" s="32">
        <v>0.2</v>
      </c>
      <c r="H348" s="34">
        <v>0</v>
      </c>
      <c r="J348" s="31">
        <f t="shared" si="83"/>
        <v>0.20693224719065065</v>
      </c>
      <c r="K348" s="32">
        <f t="shared" si="82"/>
        <v>-0.58368565674978234</v>
      </c>
      <c r="L348" s="32">
        <f t="shared" si="82"/>
        <v>-0.55510290739575874</v>
      </c>
      <c r="M348" s="32">
        <f t="shared" si="81"/>
        <v>0.8763504958823104</v>
      </c>
      <c r="N348" s="32">
        <f t="shared" si="80"/>
        <v>0.44138644943812994</v>
      </c>
      <c r="O348" s="32">
        <f t="shared" si="77"/>
        <v>-3.1639181291440939</v>
      </c>
      <c r="P348" s="32">
        <f t="shared" si="78"/>
        <v>4.0546354456172939E-2</v>
      </c>
      <c r="Q348" s="29">
        <f t="shared" si="70"/>
        <v>0</v>
      </c>
      <c r="R348" s="29">
        <f t="shared" si="71"/>
        <v>4.0546354456172939E-2</v>
      </c>
      <c r="S348" s="30">
        <f t="shared" si="72"/>
        <v>1.6440068596856152E-3</v>
      </c>
      <c r="U348">
        <f t="shared" si="79"/>
        <v>3.1546967496488445E-3</v>
      </c>
      <c r="V348">
        <f t="shared" si="73"/>
        <v>1.5773483748244223E-3</v>
      </c>
      <c r="W348">
        <f t="shared" si="74"/>
        <v>1.1041438623770957E-3</v>
      </c>
      <c r="X348">
        <f t="shared" si="75"/>
        <v>5.0475147994381517E-4</v>
      </c>
      <c r="Y348">
        <f t="shared" si="76"/>
        <v>6.3093934992976896E-5</v>
      </c>
    </row>
    <row r="349" spans="1:25" ht="14.25" customHeight="1" thickBot="1">
      <c r="A349" s="40"/>
      <c r="B349" s="31">
        <v>45</v>
      </c>
      <c r="C349" s="32">
        <v>1</v>
      </c>
      <c r="D349" s="33">
        <v>5.0999999999999996</v>
      </c>
      <c r="E349" s="32">
        <v>3.8</v>
      </c>
      <c r="F349" s="32">
        <v>1.9</v>
      </c>
      <c r="G349" s="32">
        <v>0.2</v>
      </c>
      <c r="H349" s="34">
        <v>0</v>
      </c>
      <c r="J349" s="31">
        <f t="shared" si="83"/>
        <v>0.20661677751568577</v>
      </c>
      <c r="K349" s="32">
        <f t="shared" si="82"/>
        <v>-0.58526300512460672</v>
      </c>
      <c r="L349" s="32">
        <f t="shared" si="82"/>
        <v>-0.55620705125813585</v>
      </c>
      <c r="M349" s="32">
        <f t="shared" si="81"/>
        <v>0.87584574440236662</v>
      </c>
      <c r="N349" s="32">
        <f t="shared" si="80"/>
        <v>0.44132335550313695</v>
      </c>
      <c r="O349" s="32">
        <f t="shared" si="77"/>
        <v>-3.1394397579355999</v>
      </c>
      <c r="P349" s="32">
        <f t="shared" si="78"/>
        <v>4.1509403576786397E-2</v>
      </c>
      <c r="Q349" s="29">
        <f t="shared" si="70"/>
        <v>0</v>
      </c>
      <c r="R349" s="29">
        <f t="shared" si="71"/>
        <v>4.1509403576786397E-2</v>
      </c>
      <c r="S349" s="30">
        <f t="shared" si="72"/>
        <v>1.7230305853005274E-3</v>
      </c>
      <c r="U349">
        <f t="shared" si="79"/>
        <v>3.3030172267202824E-3</v>
      </c>
      <c r="V349">
        <f t="shared" si="73"/>
        <v>1.684538785627344E-3</v>
      </c>
      <c r="W349">
        <f t="shared" si="74"/>
        <v>1.2551465461537073E-3</v>
      </c>
      <c r="X349">
        <f t="shared" si="75"/>
        <v>6.2757327307685364E-4</v>
      </c>
      <c r="Y349">
        <f t="shared" si="76"/>
        <v>6.6060344534405659E-5</v>
      </c>
    </row>
    <row r="350" spans="1:25" ht="14.25" customHeight="1" thickBot="1">
      <c r="A350" s="40"/>
      <c r="B350" s="31">
        <v>46</v>
      </c>
      <c r="C350" s="32">
        <v>1</v>
      </c>
      <c r="D350" s="33">
        <v>4.8</v>
      </c>
      <c r="E350" s="32">
        <v>3</v>
      </c>
      <c r="F350" s="32">
        <v>1.4</v>
      </c>
      <c r="G350" s="32">
        <v>0.2</v>
      </c>
      <c r="H350" s="34">
        <v>0</v>
      </c>
      <c r="J350" s="31">
        <f t="shared" si="83"/>
        <v>0.20628647579301373</v>
      </c>
      <c r="K350" s="32">
        <f t="shared" si="82"/>
        <v>-0.58694754391023407</v>
      </c>
      <c r="L350" s="32">
        <f t="shared" si="82"/>
        <v>-0.55746219780428952</v>
      </c>
      <c r="M350" s="32">
        <f t="shared" si="81"/>
        <v>0.87521817112928979</v>
      </c>
      <c r="N350" s="32">
        <f t="shared" si="80"/>
        <v>0.44125729515860257</v>
      </c>
      <c r="O350" s="32">
        <f t="shared" si="77"/>
        <v>-2.9698914297762515</v>
      </c>
      <c r="P350" s="32">
        <f t="shared" si="78"/>
        <v>4.8804762891990289E-2</v>
      </c>
      <c r="Q350" s="29">
        <f t="shared" si="70"/>
        <v>0</v>
      </c>
      <c r="R350" s="29">
        <f t="shared" si="71"/>
        <v>4.8804762891990289E-2</v>
      </c>
      <c r="S350" s="30">
        <f t="shared" si="72"/>
        <v>2.3819048809433922E-3</v>
      </c>
      <c r="U350">
        <f t="shared" si="79"/>
        <v>4.5313131559953515E-3</v>
      </c>
      <c r="V350">
        <f t="shared" si="73"/>
        <v>2.1750303148777689E-3</v>
      </c>
      <c r="W350">
        <f t="shared" si="74"/>
        <v>1.3593939467986056E-3</v>
      </c>
      <c r="X350">
        <f t="shared" si="75"/>
        <v>6.3438384183934918E-4</v>
      </c>
      <c r="Y350">
        <f t="shared" si="76"/>
        <v>9.0626263119907043E-5</v>
      </c>
    </row>
    <row r="351" spans="1:25" ht="14.25" customHeight="1" thickBot="1">
      <c r="A351" s="40"/>
      <c r="B351" s="31">
        <v>47</v>
      </c>
      <c r="C351" s="32">
        <v>1</v>
      </c>
      <c r="D351" s="33">
        <v>5.0999999999999996</v>
      </c>
      <c r="E351" s="32">
        <v>3.8</v>
      </c>
      <c r="F351" s="32">
        <v>1.6</v>
      </c>
      <c r="G351" s="32">
        <v>0.2</v>
      </c>
      <c r="H351" s="34">
        <v>0</v>
      </c>
      <c r="J351" s="31">
        <f t="shared" si="83"/>
        <v>0.20583334447741419</v>
      </c>
      <c r="K351" s="32">
        <f t="shared" si="82"/>
        <v>-0.58912257422511183</v>
      </c>
      <c r="L351" s="32">
        <f t="shared" si="82"/>
        <v>-0.55882159175108814</v>
      </c>
      <c r="M351" s="32">
        <f t="shared" si="81"/>
        <v>0.87458378728745045</v>
      </c>
      <c r="N351" s="32">
        <f t="shared" si="80"/>
        <v>0.44116666889548267</v>
      </c>
      <c r="O351" s="32">
        <f t="shared" si="77"/>
        <v>-3.434646439285773</v>
      </c>
      <c r="P351" s="32">
        <f t="shared" si="78"/>
        <v>3.1230048862414928E-2</v>
      </c>
      <c r="Q351" s="29">
        <f t="shared" si="70"/>
        <v>0</v>
      </c>
      <c r="R351" s="29">
        <f t="shared" si="71"/>
        <v>3.1230048862414928E-2</v>
      </c>
      <c r="S351" s="30">
        <f t="shared" si="72"/>
        <v>9.7531595194882395E-4</v>
      </c>
      <c r="U351">
        <f t="shared" si="79"/>
        <v>1.8897135742263389E-3</v>
      </c>
      <c r="V351">
        <f t="shared" si="73"/>
        <v>9.6375392285543283E-4</v>
      </c>
      <c r="W351">
        <f t="shared" si="74"/>
        <v>7.1809115820600886E-4</v>
      </c>
      <c r="X351">
        <f t="shared" si="75"/>
        <v>3.0235417187621428E-4</v>
      </c>
      <c r="Y351">
        <f t="shared" si="76"/>
        <v>3.7794271484526785E-5</v>
      </c>
    </row>
    <row r="352" spans="1:25" ht="14.25" customHeight="1" thickBot="1">
      <c r="A352" s="40"/>
      <c r="B352" s="31">
        <v>48</v>
      </c>
      <c r="C352" s="32">
        <v>1</v>
      </c>
      <c r="D352" s="33">
        <v>4.5999999999999996</v>
      </c>
      <c r="E352" s="32">
        <v>3.2</v>
      </c>
      <c r="F352" s="32">
        <v>1.4</v>
      </c>
      <c r="G352" s="32">
        <v>0.2</v>
      </c>
      <c r="H352" s="34">
        <v>0</v>
      </c>
      <c r="J352" s="31">
        <f t="shared" si="83"/>
        <v>0.20564437311999156</v>
      </c>
      <c r="K352" s="32">
        <f t="shared" si="82"/>
        <v>-0.59008632814796724</v>
      </c>
      <c r="L352" s="32">
        <f t="shared" si="82"/>
        <v>-0.55953968290929412</v>
      </c>
      <c r="M352" s="32">
        <f t="shared" si="81"/>
        <v>0.87428143311557427</v>
      </c>
      <c r="N352" s="32">
        <f t="shared" si="80"/>
        <v>0.44112887462399814</v>
      </c>
      <c r="O352" s="32">
        <f t="shared" si="77"/>
        <v>-2.9870599403837952</v>
      </c>
      <c r="P352" s="32">
        <f t="shared" si="78"/>
        <v>4.8013897309620288E-2</v>
      </c>
      <c r="Q352" s="29">
        <f t="shared" si="70"/>
        <v>0</v>
      </c>
      <c r="R352" s="29">
        <f t="shared" si="71"/>
        <v>4.8013897309620288E-2</v>
      </c>
      <c r="S352" s="30">
        <f t="shared" si="72"/>
        <v>2.3053343348587623E-3</v>
      </c>
      <c r="U352">
        <f t="shared" si="79"/>
        <v>4.3892924976810244E-3</v>
      </c>
      <c r="V352">
        <f t="shared" si="73"/>
        <v>2.0190745489332713E-3</v>
      </c>
      <c r="W352">
        <f t="shared" si="74"/>
        <v>1.4045735992579281E-3</v>
      </c>
      <c r="X352">
        <f t="shared" si="75"/>
        <v>6.1450094967534338E-4</v>
      </c>
      <c r="Y352">
        <f t="shared" si="76"/>
        <v>8.7785849953620507E-5</v>
      </c>
    </row>
    <row r="353" spans="1:25" ht="14.25" customHeight="1" thickBot="1">
      <c r="A353" s="40"/>
      <c r="B353" s="31">
        <v>49</v>
      </c>
      <c r="C353" s="32">
        <v>1</v>
      </c>
      <c r="D353" s="33">
        <v>5.3</v>
      </c>
      <c r="E353" s="32">
        <v>3.7</v>
      </c>
      <c r="F353" s="32">
        <v>1.5</v>
      </c>
      <c r="G353" s="32">
        <v>0.2</v>
      </c>
      <c r="H353" s="34">
        <v>0</v>
      </c>
      <c r="J353" s="31">
        <f t="shared" si="83"/>
        <v>0.20520544387022346</v>
      </c>
      <c r="K353" s="32">
        <f t="shared" si="82"/>
        <v>-0.59210540269690048</v>
      </c>
      <c r="L353" s="32">
        <f t="shared" si="82"/>
        <v>-0.56094425650855206</v>
      </c>
      <c r="M353" s="32">
        <f t="shared" si="81"/>
        <v>0.87366693216589897</v>
      </c>
      <c r="N353" s="32">
        <f t="shared" si="80"/>
        <v>0.44104108877404452</v>
      </c>
      <c r="O353" s="32">
        <f t="shared" si="77"/>
        <v>-3.6097383235013352</v>
      </c>
      <c r="P353" s="32">
        <f t="shared" si="78"/>
        <v>2.6346031297441407E-2</v>
      </c>
      <c r="Q353" s="29">
        <f t="shared" si="70"/>
        <v>0</v>
      </c>
      <c r="R353" s="29">
        <f t="shared" si="71"/>
        <v>2.6346031297441407E-2</v>
      </c>
      <c r="S353" s="30">
        <f t="shared" si="72"/>
        <v>6.941133651257622E-4</v>
      </c>
      <c r="U353">
        <f t="shared" si="79"/>
        <v>1.3516524653683728E-3</v>
      </c>
      <c r="V353">
        <f t="shared" si="73"/>
        <v>7.1637580664523758E-4</v>
      </c>
      <c r="W353">
        <f t="shared" si="74"/>
        <v>5.0011141218629792E-4</v>
      </c>
      <c r="X353">
        <f t="shared" si="75"/>
        <v>2.027478698052559E-4</v>
      </c>
      <c r="Y353">
        <f t="shared" si="76"/>
        <v>2.7033049307367458E-5</v>
      </c>
    </row>
    <row r="354" spans="1:25" ht="14.25" customHeight="1" thickBot="1">
      <c r="A354" s="40"/>
      <c r="B354" s="31">
        <v>50</v>
      </c>
      <c r="C354" s="32">
        <v>1</v>
      </c>
      <c r="D354" s="33">
        <v>5</v>
      </c>
      <c r="E354" s="32">
        <v>3.3</v>
      </c>
      <c r="F354" s="32">
        <v>1.4</v>
      </c>
      <c r="G354" s="32">
        <v>0.2</v>
      </c>
      <c r="H354" s="34">
        <v>0</v>
      </c>
      <c r="J354" s="31">
        <f t="shared" si="83"/>
        <v>0.20507027862368662</v>
      </c>
      <c r="K354" s="32">
        <f t="shared" si="82"/>
        <v>-0.59282177850354567</v>
      </c>
      <c r="L354" s="32">
        <f t="shared" si="82"/>
        <v>-0.56144436792073837</v>
      </c>
      <c r="M354" s="32">
        <f t="shared" si="81"/>
        <v>0.87346418429609374</v>
      </c>
      <c r="N354" s="32">
        <f t="shared" si="80"/>
        <v>0.44101405572473718</v>
      </c>
      <c r="O354" s="32">
        <f t="shared" si="77"/>
        <v>-3.3007523588730003</v>
      </c>
      <c r="P354" s="32">
        <f t="shared" si="78"/>
        <v>3.5545387956237018E-2</v>
      </c>
      <c r="Q354" s="29">
        <f t="shared" si="70"/>
        <v>0</v>
      </c>
      <c r="R354" s="29">
        <f t="shared" si="71"/>
        <v>3.5545387956237018E-2</v>
      </c>
      <c r="S354" s="30">
        <f t="shared" si="72"/>
        <v>1.2634746049593997E-3</v>
      </c>
      <c r="U354">
        <f t="shared" si="79"/>
        <v>2.4371278199065288E-3</v>
      </c>
      <c r="V354">
        <f t="shared" si="73"/>
        <v>1.2185639099532644E-3</v>
      </c>
      <c r="W354">
        <f t="shared" si="74"/>
        <v>8.0425218056915445E-4</v>
      </c>
      <c r="X354">
        <f t="shared" si="75"/>
        <v>3.41197894786914E-4</v>
      </c>
      <c r="Y354">
        <f t="shared" si="76"/>
        <v>4.8742556398130581E-5</v>
      </c>
    </row>
    <row r="355" spans="1:25" ht="14.25" customHeight="1" thickBot="1">
      <c r="A355" s="40"/>
      <c r="B355" s="31">
        <v>51</v>
      </c>
      <c r="C355" s="32">
        <v>1</v>
      </c>
      <c r="D355" s="33">
        <v>7</v>
      </c>
      <c r="E355" s="32">
        <v>3.2</v>
      </c>
      <c r="F355" s="32">
        <v>4.7</v>
      </c>
      <c r="G355" s="32">
        <v>0.2</v>
      </c>
      <c r="H355" s="34">
        <v>1</v>
      </c>
      <c r="J355" s="31">
        <f t="shared" si="83"/>
        <v>0.20482656584169598</v>
      </c>
      <c r="K355" s="32">
        <f t="shared" si="82"/>
        <v>-0.5940403424134989</v>
      </c>
      <c r="L355" s="32">
        <f t="shared" si="82"/>
        <v>-0.56224862010130749</v>
      </c>
      <c r="M355" s="32">
        <f t="shared" si="81"/>
        <v>0.87312298640130681</v>
      </c>
      <c r="N355" s="32">
        <f t="shared" si="80"/>
        <v>0.44096531316833903</v>
      </c>
      <c r="O355" s="32">
        <f t="shared" si="77"/>
        <v>-1.5607803166571699</v>
      </c>
      <c r="P355" s="32">
        <f t="shared" si="78"/>
        <v>0.17353470517201852</v>
      </c>
      <c r="Q355" s="29">
        <f t="shared" si="70"/>
        <v>0</v>
      </c>
      <c r="R355" s="29">
        <f t="shared" si="71"/>
        <v>-0.82646529482798148</v>
      </c>
      <c r="S355" s="30">
        <f t="shared" si="72"/>
        <v>0.6830448835551024</v>
      </c>
      <c r="U355">
        <f t="shared" si="79"/>
        <v>-0.23706398497398085</v>
      </c>
      <c r="V355">
        <f t="shared" si="73"/>
        <v>-0.16594478948178659</v>
      </c>
      <c r="W355">
        <f t="shared" si="74"/>
        <v>-7.5860475191673882E-2</v>
      </c>
      <c r="X355">
        <f t="shared" si="75"/>
        <v>-0.11142007293777101</v>
      </c>
      <c r="Y355">
        <f t="shared" si="76"/>
        <v>-4.7412796994796176E-3</v>
      </c>
    </row>
    <row r="356" spans="1:25" ht="14.25" customHeight="1" thickBot="1">
      <c r="A356" s="40"/>
      <c r="B356" s="31">
        <v>52</v>
      </c>
      <c r="C356" s="32">
        <v>1</v>
      </c>
      <c r="D356" s="33">
        <v>6.4</v>
      </c>
      <c r="E356" s="32">
        <v>3.2</v>
      </c>
      <c r="F356" s="32">
        <v>4.5</v>
      </c>
      <c r="G356" s="32">
        <v>0.2</v>
      </c>
      <c r="H356" s="34">
        <v>1</v>
      </c>
      <c r="J356" s="31">
        <f t="shared" si="83"/>
        <v>0.22853296433909406</v>
      </c>
      <c r="K356" s="32">
        <f t="shared" si="82"/>
        <v>-0.42809555293171231</v>
      </c>
      <c r="L356" s="32">
        <f t="shared" si="82"/>
        <v>-0.48638814490963361</v>
      </c>
      <c r="M356" s="32">
        <f t="shared" si="81"/>
        <v>0.98454305933907782</v>
      </c>
      <c r="N356" s="32">
        <f t="shared" si="80"/>
        <v>0.44570659286781866</v>
      </c>
      <c r="O356" s="32">
        <f t="shared" si="77"/>
        <v>0.45186444746472093</v>
      </c>
      <c r="P356" s="32">
        <f t="shared" si="78"/>
        <v>0.61108243148760855</v>
      </c>
      <c r="Q356" s="29">
        <f t="shared" si="70"/>
        <v>1</v>
      </c>
      <c r="R356" s="29">
        <f t="shared" si="71"/>
        <v>-0.38891756851239145</v>
      </c>
      <c r="S356" s="30">
        <f t="shared" si="72"/>
        <v>0.1512568750975907</v>
      </c>
      <c r="U356">
        <f t="shared" si="79"/>
        <v>-0.18486083802770648</v>
      </c>
      <c r="V356">
        <f t="shared" si="73"/>
        <v>-0.11831093633773215</v>
      </c>
      <c r="W356">
        <f t="shared" si="74"/>
        <v>-5.9155468168866077E-2</v>
      </c>
      <c r="X356">
        <f t="shared" si="75"/>
        <v>-8.3187377112467917E-2</v>
      </c>
      <c r="Y356">
        <f t="shared" si="76"/>
        <v>-3.6972167605541298E-3</v>
      </c>
    </row>
    <row r="357" spans="1:25" ht="14.25" customHeight="1" thickBot="1">
      <c r="A357" s="40"/>
      <c r="B357" s="31">
        <v>53</v>
      </c>
      <c r="C357" s="32">
        <v>1</v>
      </c>
      <c r="D357" s="33">
        <v>6.9</v>
      </c>
      <c r="E357" s="32">
        <v>3.1</v>
      </c>
      <c r="F357" s="32">
        <v>4.9000000000000004</v>
      </c>
      <c r="G357" s="32">
        <v>0.2</v>
      </c>
      <c r="H357" s="34">
        <v>1</v>
      </c>
      <c r="J357" s="31">
        <f t="shared" si="83"/>
        <v>0.24701904814186471</v>
      </c>
      <c r="K357" s="32">
        <f t="shared" si="82"/>
        <v>-0.30978461659398016</v>
      </c>
      <c r="L357" s="32">
        <f t="shared" si="82"/>
        <v>-0.42723267674076754</v>
      </c>
      <c r="M357" s="32">
        <f t="shared" si="81"/>
        <v>1.0677304364515456</v>
      </c>
      <c r="N357" s="32">
        <f t="shared" si="80"/>
        <v>0.44940380962837279</v>
      </c>
      <c r="O357" s="32">
        <f t="shared" si="77"/>
        <v>2.1068437962852702</v>
      </c>
      <c r="P357" s="32">
        <f t="shared" si="78"/>
        <v>0.89156658219699947</v>
      </c>
      <c r="Q357" s="29">
        <f t="shared" si="70"/>
        <v>1</v>
      </c>
      <c r="R357" s="29">
        <f t="shared" si="71"/>
        <v>-0.10843341780300053</v>
      </c>
      <c r="S357" s="30">
        <f t="shared" si="72"/>
        <v>1.1757806096440072E-2</v>
      </c>
      <c r="U357">
        <f t="shared" si="79"/>
        <v>-2.0965733991076239E-2</v>
      </c>
      <c r="V357">
        <f t="shared" si="73"/>
        <v>-1.4466356453842607E-2</v>
      </c>
      <c r="W357">
        <f t="shared" si="74"/>
        <v>-6.4993775372336349E-3</v>
      </c>
      <c r="X357">
        <f t="shared" si="75"/>
        <v>-1.027320965562736E-2</v>
      </c>
      <c r="Y357">
        <f t="shared" si="76"/>
        <v>-4.1931467982152487E-4</v>
      </c>
    </row>
    <row r="358" spans="1:25" ht="14.25" customHeight="1" thickBot="1">
      <c r="A358" s="40"/>
      <c r="B358" s="31">
        <v>54</v>
      </c>
      <c r="C358" s="32">
        <v>1</v>
      </c>
      <c r="D358" s="33">
        <v>5.5</v>
      </c>
      <c r="E358" s="32">
        <v>2.2999999999999998</v>
      </c>
      <c r="F358" s="32">
        <v>4</v>
      </c>
      <c r="G358" s="32">
        <v>0.2</v>
      </c>
      <c r="H358" s="34">
        <v>1</v>
      </c>
      <c r="J358" s="31">
        <f t="shared" si="83"/>
        <v>0.24911562154097233</v>
      </c>
      <c r="K358" s="32">
        <f t="shared" si="82"/>
        <v>-0.29531826014013757</v>
      </c>
      <c r="L358" s="32">
        <f t="shared" si="82"/>
        <v>-0.42073329920353392</v>
      </c>
      <c r="M358" s="32">
        <f t="shared" si="81"/>
        <v>1.0780036461071729</v>
      </c>
      <c r="N358" s="32">
        <f t="shared" si="80"/>
        <v>0.44982312430819432</v>
      </c>
      <c r="O358" s="32">
        <f t="shared" si="77"/>
        <v>2.0591578118924185</v>
      </c>
      <c r="P358" s="32">
        <f t="shared" si="78"/>
        <v>0.88686969917595304</v>
      </c>
      <c r="Q358" s="29">
        <f t="shared" si="70"/>
        <v>1</v>
      </c>
      <c r="R358" s="29">
        <f t="shared" si="71"/>
        <v>-0.11313030082404696</v>
      </c>
      <c r="S358" s="30">
        <f t="shared" si="72"/>
        <v>1.2798464964539361E-2</v>
      </c>
      <c r="U358">
        <f t="shared" si="79"/>
        <v>-2.2701141546029993E-2</v>
      </c>
      <c r="V358">
        <f t="shared" si="73"/>
        <v>-1.2485627850316497E-2</v>
      </c>
      <c r="W358">
        <f t="shared" si="74"/>
        <v>-5.2212625555868985E-3</v>
      </c>
      <c r="X358">
        <f t="shared" si="75"/>
        <v>-9.0804566184119976E-3</v>
      </c>
      <c r="Y358">
        <f t="shared" si="76"/>
        <v>-4.540228309205999E-4</v>
      </c>
    </row>
    <row r="359" spans="1:25" ht="14.25" customHeight="1" thickBot="1">
      <c r="A359" s="40"/>
      <c r="B359" s="31">
        <v>55</v>
      </c>
      <c r="C359" s="32">
        <v>1</v>
      </c>
      <c r="D359" s="33">
        <v>6.5</v>
      </c>
      <c r="E359" s="32">
        <v>2.8</v>
      </c>
      <c r="F359" s="32">
        <v>4.5999999999999996</v>
      </c>
      <c r="G359" s="32">
        <v>0.2</v>
      </c>
      <c r="H359" s="34">
        <v>1</v>
      </c>
      <c r="J359" s="31">
        <f t="shared" si="83"/>
        <v>0.25138573569557532</v>
      </c>
      <c r="K359" s="32">
        <f t="shared" si="82"/>
        <v>-0.28283263228982108</v>
      </c>
      <c r="L359" s="32">
        <f t="shared" si="82"/>
        <v>-0.415512036647947</v>
      </c>
      <c r="M359" s="32">
        <f t="shared" si="81"/>
        <v>1.0870841027255849</v>
      </c>
      <c r="N359" s="32">
        <f t="shared" si="80"/>
        <v>0.45027714713911493</v>
      </c>
      <c r="O359" s="32">
        <f t="shared" si="77"/>
        <v>2.3401822251630002</v>
      </c>
      <c r="P359" s="32">
        <f t="shared" si="78"/>
        <v>0.91215068829957835</v>
      </c>
      <c r="Q359" s="29">
        <f t="shared" si="70"/>
        <v>1</v>
      </c>
      <c r="R359" s="29">
        <f t="shared" si="71"/>
        <v>-8.7849311700421651E-2</v>
      </c>
      <c r="S359" s="30">
        <f t="shared" si="72"/>
        <v>7.7175015662378403E-3</v>
      </c>
      <c r="U359">
        <f t="shared" si="79"/>
        <v>-1.407904873119384E-2</v>
      </c>
      <c r="V359">
        <f t="shared" si="73"/>
        <v>-9.1513816752759967E-3</v>
      </c>
      <c r="W359">
        <f t="shared" si="74"/>
        <v>-3.9421336447342751E-3</v>
      </c>
      <c r="X359">
        <f t="shared" si="75"/>
        <v>-6.4763624163491663E-3</v>
      </c>
      <c r="Y359">
        <f t="shared" si="76"/>
        <v>-2.815809746238768E-4</v>
      </c>
    </row>
    <row r="360" spans="1:25" ht="14.25" customHeight="1" thickBot="1">
      <c r="A360" s="40"/>
      <c r="B360" s="31">
        <v>56</v>
      </c>
      <c r="C360" s="32">
        <v>1</v>
      </c>
      <c r="D360" s="33">
        <v>5.7</v>
      </c>
      <c r="E360" s="32">
        <v>2.8</v>
      </c>
      <c r="F360" s="32">
        <v>4.5</v>
      </c>
      <c r="G360" s="32">
        <v>0.2</v>
      </c>
      <c r="H360" s="34">
        <v>1</v>
      </c>
      <c r="J360" s="31">
        <f t="shared" si="83"/>
        <v>0.25279364056869469</v>
      </c>
      <c r="K360" s="32">
        <f t="shared" si="82"/>
        <v>-0.27368125061454507</v>
      </c>
      <c r="L360" s="32">
        <f t="shared" si="82"/>
        <v>-0.41156990300321272</v>
      </c>
      <c r="M360" s="32">
        <f t="shared" si="81"/>
        <v>1.0935604651419339</v>
      </c>
      <c r="N360" s="32">
        <f t="shared" si="80"/>
        <v>0.45055872811373882</v>
      </c>
      <c r="O360" s="32">
        <f t="shared" si="77"/>
        <v>2.5515486224182427</v>
      </c>
      <c r="P360" s="32">
        <f t="shared" si="78"/>
        <v>0.92767748360633973</v>
      </c>
      <c r="Q360" s="29">
        <f t="shared" si="70"/>
        <v>1</v>
      </c>
      <c r="R360" s="29">
        <f t="shared" si="71"/>
        <v>-7.2322516393660274E-2</v>
      </c>
      <c r="S360" s="30">
        <f t="shared" si="72"/>
        <v>5.2305463775112592E-3</v>
      </c>
      <c r="U360">
        <f t="shared" si="79"/>
        <v>-9.7045202027518009E-3</v>
      </c>
      <c r="V360">
        <f t="shared" si="73"/>
        <v>-5.531576515568527E-3</v>
      </c>
      <c r="W360">
        <f t="shared" si="74"/>
        <v>-2.7172656567705043E-3</v>
      </c>
      <c r="X360">
        <f t="shared" si="75"/>
        <v>-4.3670340912383109E-3</v>
      </c>
      <c r="Y360">
        <f t="shared" si="76"/>
        <v>-1.9409040405503602E-4</v>
      </c>
    </row>
    <row r="361" spans="1:25" ht="14.25" customHeight="1" thickBot="1">
      <c r="A361" s="40"/>
      <c r="B361" s="31">
        <v>57</v>
      </c>
      <c r="C361" s="32">
        <v>1</v>
      </c>
      <c r="D361" s="33">
        <v>6.3</v>
      </c>
      <c r="E361" s="32">
        <v>3.3</v>
      </c>
      <c r="F361" s="32">
        <v>4.7</v>
      </c>
      <c r="G361" s="32">
        <v>0.2</v>
      </c>
      <c r="H361" s="34">
        <v>1</v>
      </c>
      <c r="J361" s="31">
        <f t="shared" si="83"/>
        <v>0.25376409258896987</v>
      </c>
      <c r="K361" s="32">
        <f t="shared" si="82"/>
        <v>-0.26814967409897655</v>
      </c>
      <c r="L361" s="32">
        <f t="shared" si="82"/>
        <v>-0.40885263734644223</v>
      </c>
      <c r="M361" s="32">
        <f t="shared" si="81"/>
        <v>1.0979274992331722</v>
      </c>
      <c r="N361" s="32">
        <f t="shared" si="80"/>
        <v>0.45075281851779386</v>
      </c>
      <c r="O361" s="32">
        <f t="shared" si="77"/>
        <v>2.4656172526216271</v>
      </c>
      <c r="P361" s="32">
        <f t="shared" si="78"/>
        <v>0.92169603527058197</v>
      </c>
      <c r="Q361" s="29">
        <f t="shared" si="70"/>
        <v>1</v>
      </c>
      <c r="R361" s="29">
        <f t="shared" si="71"/>
        <v>-7.830396472941803E-2</v>
      </c>
      <c r="S361" s="30">
        <f t="shared" si="72"/>
        <v>6.1315108923459425E-3</v>
      </c>
      <c r="U361">
        <f t="shared" si="79"/>
        <v>-1.1302778559387286E-2</v>
      </c>
      <c r="V361">
        <f t="shared" si="73"/>
        <v>-7.1207504924139901E-3</v>
      </c>
      <c r="W361">
        <f t="shared" si="74"/>
        <v>-3.7299169245978044E-3</v>
      </c>
      <c r="X361">
        <f t="shared" si="75"/>
        <v>-5.3123059229120244E-3</v>
      </c>
      <c r="Y361">
        <f t="shared" si="76"/>
        <v>-2.2605557118774572E-4</v>
      </c>
    </row>
    <row r="362" spans="1:25" ht="14.25" customHeight="1" thickBot="1">
      <c r="A362" s="40"/>
      <c r="B362" s="31">
        <v>58</v>
      </c>
      <c r="C362" s="32">
        <v>1</v>
      </c>
      <c r="D362" s="33">
        <v>4.9000000000000004</v>
      </c>
      <c r="E362" s="32">
        <v>2.4</v>
      </c>
      <c r="F362" s="32">
        <v>3.3</v>
      </c>
      <c r="G362" s="32">
        <v>0.2</v>
      </c>
      <c r="H362" s="34">
        <v>1</v>
      </c>
      <c r="J362" s="31">
        <f t="shared" si="83"/>
        <v>0.25489437044490859</v>
      </c>
      <c r="K362" s="32">
        <f t="shared" si="82"/>
        <v>-0.26102892360656255</v>
      </c>
      <c r="L362" s="32">
        <f t="shared" si="82"/>
        <v>-0.40512272042184444</v>
      </c>
      <c r="M362" s="32">
        <f t="shared" si="81"/>
        <v>1.1032398051560843</v>
      </c>
      <c r="N362" s="32">
        <f t="shared" si="80"/>
        <v>0.45097887408898163</v>
      </c>
      <c r="O362" s="32">
        <f t="shared" si="77"/>
        <v>1.7344452475932004</v>
      </c>
      <c r="P362" s="32">
        <f t="shared" si="78"/>
        <v>0.84998013342281098</v>
      </c>
      <c r="Q362" s="29">
        <f t="shared" si="70"/>
        <v>1</v>
      </c>
      <c r="R362" s="29">
        <f t="shared" si="71"/>
        <v>-0.15001986657718902</v>
      </c>
      <c r="S362" s="30">
        <f t="shared" si="72"/>
        <v>2.2505960367837596E-2</v>
      </c>
      <c r="U362">
        <f t="shared" si="79"/>
        <v>-3.8259238392526193E-2</v>
      </c>
      <c r="V362">
        <f t="shared" si="73"/>
        <v>-1.8747026812337836E-2</v>
      </c>
      <c r="W362">
        <f t="shared" si="74"/>
        <v>-9.1822172142062859E-3</v>
      </c>
      <c r="X362">
        <f t="shared" si="75"/>
        <v>-1.2625548669533644E-2</v>
      </c>
      <c r="Y362">
        <f t="shared" si="76"/>
        <v>-7.6518476785052397E-4</v>
      </c>
    </row>
    <row r="363" spans="1:25" ht="14.25" customHeight="1" thickBot="1">
      <c r="A363" s="40"/>
      <c r="B363" s="31">
        <v>59</v>
      </c>
      <c r="C363" s="32">
        <v>1</v>
      </c>
      <c r="D363" s="33">
        <v>6.6</v>
      </c>
      <c r="E363" s="32">
        <v>2.9</v>
      </c>
      <c r="F363" s="32">
        <v>4.5999999999999996</v>
      </c>
      <c r="G363" s="32">
        <v>0.2</v>
      </c>
      <c r="H363" s="34">
        <v>1</v>
      </c>
      <c r="J363" s="31">
        <f t="shared" si="83"/>
        <v>0.25872029428416121</v>
      </c>
      <c r="K363" s="32">
        <f t="shared" si="82"/>
        <v>-0.24228189679422471</v>
      </c>
      <c r="L363" s="32">
        <f t="shared" si="82"/>
        <v>-0.39594050320763813</v>
      </c>
      <c r="M363" s="32">
        <f t="shared" si="81"/>
        <v>1.115865353825618</v>
      </c>
      <c r="N363" s="32">
        <f t="shared" si="80"/>
        <v>0.45174405885683216</v>
      </c>
      <c r="O363" s="32">
        <f t="shared" si="77"/>
        <v>2.7347617555093366</v>
      </c>
      <c r="P363" s="32">
        <f t="shared" si="78"/>
        <v>0.93904695991607368</v>
      </c>
      <c r="Q363" s="29">
        <f t="shared" si="70"/>
        <v>1</v>
      </c>
      <c r="R363" s="29">
        <f t="shared" si="71"/>
        <v>-6.0953040083926324E-2</v>
      </c>
      <c r="S363" s="30">
        <f t="shared" si="72"/>
        <v>3.7152730954727294E-3</v>
      </c>
      <c r="U363">
        <f t="shared" si="79"/>
        <v>-6.9776318111232942E-3</v>
      </c>
      <c r="V363">
        <f t="shared" si="73"/>
        <v>-4.605236995341374E-3</v>
      </c>
      <c r="W363">
        <f t="shared" si="74"/>
        <v>-2.0235132252257554E-3</v>
      </c>
      <c r="X363">
        <f t="shared" si="75"/>
        <v>-3.2097106331167155E-3</v>
      </c>
      <c r="Y363">
        <f t="shared" si="76"/>
        <v>-1.3955263622246589E-4</v>
      </c>
    </row>
    <row r="364" spans="1:25" ht="14.25" customHeight="1" thickBot="1">
      <c r="A364" s="40"/>
      <c r="B364" s="31">
        <v>60</v>
      </c>
      <c r="C364" s="32">
        <v>1</v>
      </c>
      <c r="D364" s="33">
        <v>5.2</v>
      </c>
      <c r="E364" s="32">
        <v>2.7</v>
      </c>
      <c r="F364" s="32">
        <v>3.9</v>
      </c>
      <c r="G364" s="32">
        <v>0.2</v>
      </c>
      <c r="H364" s="34">
        <v>1</v>
      </c>
      <c r="J364" s="31">
        <f t="shared" si="83"/>
        <v>0.25941805746527352</v>
      </c>
      <c r="K364" s="32">
        <f t="shared" si="82"/>
        <v>-0.23767665979888333</v>
      </c>
      <c r="L364" s="32">
        <f t="shared" si="82"/>
        <v>-0.39391698998241237</v>
      </c>
      <c r="M364" s="32">
        <f t="shared" si="81"/>
        <v>1.1190750644587348</v>
      </c>
      <c r="N364" s="32">
        <f t="shared" si="80"/>
        <v>0.45188361149305462</v>
      </c>
      <c r="O364" s="32">
        <f t="shared" si="77"/>
        <v>2.4146930272462441</v>
      </c>
      <c r="P364" s="32">
        <f t="shared" si="78"/>
        <v>0.91794088020089193</v>
      </c>
      <c r="Q364" s="29">
        <f t="shared" si="70"/>
        <v>1</v>
      </c>
      <c r="R364" s="29">
        <f t="shared" si="71"/>
        <v>-8.2059119799108071E-2</v>
      </c>
      <c r="S364" s="30">
        <f t="shared" si="72"/>
        <v>6.7336991422043699E-3</v>
      </c>
      <c r="U364">
        <f t="shared" si="79"/>
        <v>-1.2362275435206141E-2</v>
      </c>
      <c r="V364">
        <f t="shared" si="73"/>
        <v>-6.4283832263071945E-3</v>
      </c>
      <c r="W364">
        <f t="shared" si="74"/>
        <v>-3.3378143675056589E-3</v>
      </c>
      <c r="X364">
        <f t="shared" si="75"/>
        <v>-4.8212874197303959E-3</v>
      </c>
      <c r="Y364">
        <f t="shared" si="76"/>
        <v>-2.4724550870412287E-4</v>
      </c>
    </row>
    <row r="365" spans="1:25" ht="14.25" customHeight="1" thickBot="1">
      <c r="A365" s="40"/>
      <c r="B365" s="31">
        <v>61</v>
      </c>
      <c r="C365" s="32">
        <v>1</v>
      </c>
      <c r="D365" s="33">
        <v>5</v>
      </c>
      <c r="E365" s="32">
        <v>2</v>
      </c>
      <c r="F365" s="32">
        <v>3.5</v>
      </c>
      <c r="G365" s="32">
        <v>0.2</v>
      </c>
      <c r="H365" s="34">
        <v>1</v>
      </c>
      <c r="J365" s="31">
        <f t="shared" si="83"/>
        <v>0.26065428500879412</v>
      </c>
      <c r="K365" s="32">
        <f t="shared" si="82"/>
        <v>-0.23124827657257613</v>
      </c>
      <c r="L365" s="32">
        <f t="shared" si="82"/>
        <v>-0.39057917561490674</v>
      </c>
      <c r="M365" s="32">
        <f t="shared" si="81"/>
        <v>1.1238963518784653</v>
      </c>
      <c r="N365" s="32">
        <f t="shared" si="80"/>
        <v>0.45213085700175876</v>
      </c>
      <c r="O365" s="32">
        <f t="shared" si="77"/>
        <v>2.3473179538910802</v>
      </c>
      <c r="P365" s="32">
        <f t="shared" si="78"/>
        <v>0.91272080802050759</v>
      </c>
      <c r="Q365" s="29">
        <f t="shared" si="70"/>
        <v>1</v>
      </c>
      <c r="R365" s="29">
        <f t="shared" si="71"/>
        <v>-8.727919197949241E-2</v>
      </c>
      <c r="S365" s="30">
        <f t="shared" si="72"/>
        <v>7.6176573525930918E-3</v>
      </c>
      <c r="U365">
        <f t="shared" si="79"/>
        <v>-1.3905588748164254E-2</v>
      </c>
      <c r="V365">
        <f t="shared" si="73"/>
        <v>-6.9527943740821281E-3</v>
      </c>
      <c r="W365">
        <f t="shared" si="74"/>
        <v>-2.7811177496328511E-3</v>
      </c>
      <c r="X365">
        <f t="shared" si="75"/>
        <v>-4.8669560618574892E-3</v>
      </c>
      <c r="Y365">
        <f t="shared" si="76"/>
        <v>-2.7811177496328511E-4</v>
      </c>
    </row>
    <row r="366" spans="1:25" ht="14.25" customHeight="1" thickBot="1">
      <c r="A366" s="40"/>
      <c r="B366" s="31">
        <v>62</v>
      </c>
      <c r="C366" s="32">
        <v>1</v>
      </c>
      <c r="D366" s="33">
        <v>5.9</v>
      </c>
      <c r="E366" s="32">
        <v>3</v>
      </c>
      <c r="F366" s="32">
        <v>4.2</v>
      </c>
      <c r="G366" s="32">
        <v>0.2</v>
      </c>
      <c r="H366" s="34">
        <v>1</v>
      </c>
      <c r="J366" s="31">
        <f t="shared" si="83"/>
        <v>0.26204484388361055</v>
      </c>
      <c r="K366" s="32">
        <f t="shared" si="82"/>
        <v>-0.22429548219849399</v>
      </c>
      <c r="L366" s="32">
        <f t="shared" si="82"/>
        <v>-0.38779805786527388</v>
      </c>
      <c r="M366" s="32">
        <f t="shared" si="81"/>
        <v>1.1287633079403228</v>
      </c>
      <c r="N366" s="32">
        <f t="shared" si="80"/>
        <v>0.45240896877672204</v>
      </c>
      <c r="O366" s="32">
        <f t="shared" si="77"/>
        <v>2.606595012421375</v>
      </c>
      <c r="P366" s="32">
        <f t="shared" si="78"/>
        <v>0.93128481925392426</v>
      </c>
      <c r="Q366" s="29">
        <f t="shared" si="70"/>
        <v>1</v>
      </c>
      <c r="R366" s="29">
        <f t="shared" si="71"/>
        <v>-6.8715180746075744E-2</v>
      </c>
      <c r="S366" s="30">
        <f t="shared" si="72"/>
        <v>4.7217760649658587E-3</v>
      </c>
      <c r="U366">
        <f t="shared" si="79"/>
        <v>-8.7946367384384716E-3</v>
      </c>
      <c r="V366">
        <f t="shared" si="73"/>
        <v>-5.1888356756786989E-3</v>
      </c>
      <c r="W366">
        <f t="shared" si="74"/>
        <v>-2.6383910215315417E-3</v>
      </c>
      <c r="X366">
        <f t="shared" si="75"/>
        <v>-3.6937474301441584E-3</v>
      </c>
      <c r="Y366">
        <f t="shared" si="76"/>
        <v>-1.7589273476876946E-4</v>
      </c>
    </row>
    <row r="367" spans="1:25" ht="14.25" customHeight="1" thickBot="1">
      <c r="A367" s="40"/>
      <c r="B367" s="31">
        <v>63</v>
      </c>
      <c r="C367" s="32">
        <v>1</v>
      </c>
      <c r="D367" s="33">
        <v>6</v>
      </c>
      <c r="E367" s="32">
        <v>2.2000000000000002</v>
      </c>
      <c r="F367" s="32">
        <v>4</v>
      </c>
      <c r="G367" s="32">
        <v>0.2</v>
      </c>
      <c r="H367" s="34">
        <v>1</v>
      </c>
      <c r="J367" s="31">
        <f t="shared" si="83"/>
        <v>0.26292430755745438</v>
      </c>
      <c r="K367" s="32">
        <f t="shared" si="82"/>
        <v>-0.21910664652281528</v>
      </c>
      <c r="L367" s="32">
        <f t="shared" si="82"/>
        <v>-0.38515966684374237</v>
      </c>
      <c r="M367" s="32">
        <f t="shared" si="81"/>
        <v>1.1324570553704669</v>
      </c>
      <c r="N367" s="32">
        <f t="shared" si="80"/>
        <v>0.4525848615114908</v>
      </c>
      <c r="O367" s="32">
        <f t="shared" si="77"/>
        <v>2.7212783551484954</v>
      </c>
      <c r="P367" s="32">
        <f t="shared" si="78"/>
        <v>0.93827061611401263</v>
      </c>
      <c r="Q367" s="29">
        <f t="shared" si="70"/>
        <v>1</v>
      </c>
      <c r="R367" s="29">
        <f t="shared" si="71"/>
        <v>-6.1729383885987366E-2</v>
      </c>
      <c r="S367" s="30">
        <f t="shared" si="72"/>
        <v>3.8105168349435968E-3</v>
      </c>
      <c r="U367">
        <f t="shared" si="79"/>
        <v>-7.1505919568706916E-3</v>
      </c>
      <c r="V367">
        <f t="shared" si="73"/>
        <v>-4.2903551741224153E-3</v>
      </c>
      <c r="W367">
        <f t="shared" si="74"/>
        <v>-1.5731302305115524E-3</v>
      </c>
      <c r="X367">
        <f t="shared" si="75"/>
        <v>-2.8602367827482767E-3</v>
      </c>
      <c r="Y367">
        <f t="shared" si="76"/>
        <v>-1.4301183913741384E-4</v>
      </c>
    </row>
    <row r="368" spans="1:25" ht="14.25" customHeight="1" thickBot="1">
      <c r="A368" s="40"/>
      <c r="B368" s="31">
        <v>64</v>
      </c>
      <c r="C368" s="32">
        <v>1</v>
      </c>
      <c r="D368" s="33">
        <v>6.1</v>
      </c>
      <c r="E368" s="32">
        <v>2.9</v>
      </c>
      <c r="F368" s="32">
        <v>4.7</v>
      </c>
      <c r="G368" s="32">
        <v>0.2</v>
      </c>
      <c r="H368" s="34">
        <v>1</v>
      </c>
      <c r="J368" s="31">
        <f t="shared" si="83"/>
        <v>0.26363936675314148</v>
      </c>
      <c r="K368" s="32">
        <f t="shared" si="82"/>
        <v>-0.21481629134869287</v>
      </c>
      <c r="L368" s="32">
        <f t="shared" si="82"/>
        <v>-0.38358653661323083</v>
      </c>
      <c r="M368" s="32">
        <f t="shared" si="81"/>
        <v>1.1353172921532153</v>
      </c>
      <c r="N368" s="32">
        <f t="shared" si="80"/>
        <v>0.4527278733506282</v>
      </c>
      <c r="O368" s="32">
        <f t="shared" si="77"/>
        <v>3.2673958811379835</v>
      </c>
      <c r="P368" s="32">
        <f t="shared" si="78"/>
        <v>0.96329320263313845</v>
      </c>
      <c r="Q368" s="29">
        <f t="shared" si="70"/>
        <v>1</v>
      </c>
      <c r="R368" s="29">
        <f t="shared" si="71"/>
        <v>-3.6706797366861554E-2</v>
      </c>
      <c r="S368" s="30">
        <f t="shared" si="72"/>
        <v>1.3473889729318344E-3</v>
      </c>
      <c r="U368">
        <f t="shared" si="79"/>
        <v>-2.5958612778561635E-3</v>
      </c>
      <c r="V368">
        <f t="shared" si="73"/>
        <v>-1.5834753794922597E-3</v>
      </c>
      <c r="W368">
        <f t="shared" si="74"/>
        <v>-7.5279977057828744E-4</v>
      </c>
      <c r="X368">
        <f t="shared" si="75"/>
        <v>-1.220054800592397E-3</v>
      </c>
      <c r="Y368">
        <f t="shared" si="76"/>
        <v>-5.1917225557123277E-5</v>
      </c>
    </row>
    <row r="369" spans="1:25" ht="14.25" customHeight="1" thickBot="1">
      <c r="A369" s="40"/>
      <c r="B369" s="31">
        <v>65</v>
      </c>
      <c r="C369" s="32">
        <v>1</v>
      </c>
      <c r="D369" s="33">
        <v>5.6</v>
      </c>
      <c r="E369" s="32">
        <v>2.9</v>
      </c>
      <c r="F369" s="32">
        <v>3.6</v>
      </c>
      <c r="G369" s="32">
        <v>0.2</v>
      </c>
      <c r="H369" s="34">
        <v>1</v>
      </c>
      <c r="J369" s="31">
        <f t="shared" si="83"/>
        <v>0.26389895288092707</v>
      </c>
      <c r="K369" s="32">
        <f t="shared" si="82"/>
        <v>-0.2132328159692006</v>
      </c>
      <c r="L369" s="32">
        <f t="shared" si="82"/>
        <v>-0.38283373684265254</v>
      </c>
      <c r="M369" s="32">
        <f t="shared" si="81"/>
        <v>1.1365373469538078</v>
      </c>
      <c r="N369" s="32">
        <f t="shared" si="80"/>
        <v>0.45277979057618534</v>
      </c>
      <c r="O369" s="32">
        <f t="shared" si="77"/>
        <v>2.1416677537586564</v>
      </c>
      <c r="P369" s="32">
        <f t="shared" si="78"/>
        <v>0.89488758906598431</v>
      </c>
      <c r="Q369" s="29">
        <f t="shared" si="70"/>
        <v>1</v>
      </c>
      <c r="R369" s="29">
        <f t="shared" si="71"/>
        <v>-0.10511241093401569</v>
      </c>
      <c r="S369" s="30">
        <f t="shared" si="72"/>
        <v>1.104861893236138E-2</v>
      </c>
      <c r="U369">
        <f t="shared" si="79"/>
        <v>-1.977454391777933E-2</v>
      </c>
      <c r="V369">
        <f t="shared" si="73"/>
        <v>-1.1073744593956424E-2</v>
      </c>
      <c r="W369">
        <f t="shared" si="74"/>
        <v>-5.734617736156006E-3</v>
      </c>
      <c r="X369">
        <f t="shared" si="75"/>
        <v>-7.1188358104005587E-3</v>
      </c>
      <c r="Y369">
        <f t="shared" si="76"/>
        <v>-3.9549087835558664E-4</v>
      </c>
    </row>
    <row r="370" spans="1:25" ht="14.25" customHeight="1" thickBot="1">
      <c r="A370" s="40"/>
      <c r="B370" s="31">
        <v>66</v>
      </c>
      <c r="C370" s="32">
        <v>1</v>
      </c>
      <c r="D370" s="33">
        <v>6.7</v>
      </c>
      <c r="E370" s="32">
        <v>3.1</v>
      </c>
      <c r="F370" s="32">
        <v>4.4000000000000004</v>
      </c>
      <c r="G370" s="32">
        <v>0.2</v>
      </c>
      <c r="H370" s="34">
        <v>1</v>
      </c>
      <c r="J370" s="31">
        <f t="shared" si="83"/>
        <v>0.26587640727270501</v>
      </c>
      <c r="K370" s="32">
        <f t="shared" si="82"/>
        <v>-0.20215907137524416</v>
      </c>
      <c r="L370" s="32">
        <f t="shared" si="82"/>
        <v>-0.37709911910649652</v>
      </c>
      <c r="M370" s="32">
        <f t="shared" si="81"/>
        <v>1.1436561827642084</v>
      </c>
      <c r="N370" s="32">
        <f t="shared" si="80"/>
        <v>0.45317528145454095</v>
      </c>
      <c r="O370" s="32">
        <f t="shared" si="77"/>
        <v>2.865125620281856</v>
      </c>
      <c r="P370" s="32">
        <f t="shared" si="78"/>
        <v>0.9460952994377535</v>
      </c>
      <c r="Q370" s="29">
        <f t="shared" si="70"/>
        <v>1</v>
      </c>
      <c r="R370" s="29">
        <f t="shared" si="71"/>
        <v>-5.3904700562246499E-2</v>
      </c>
      <c r="S370" s="30">
        <f t="shared" si="72"/>
        <v>2.9057167427054579E-3</v>
      </c>
      <c r="U370">
        <f t="shared" si="79"/>
        <v>-5.4981699035424282E-3</v>
      </c>
      <c r="V370">
        <f t="shared" si="73"/>
        <v>-3.6837738353734267E-3</v>
      </c>
      <c r="W370">
        <f t="shared" si="74"/>
        <v>-1.7044326700981526E-3</v>
      </c>
      <c r="X370">
        <f t="shared" si="75"/>
        <v>-2.4191947575586685E-3</v>
      </c>
      <c r="Y370">
        <f t="shared" si="76"/>
        <v>-1.0996339807084856E-4</v>
      </c>
    </row>
    <row r="371" spans="1:25" ht="14.25" customHeight="1" thickBot="1">
      <c r="A371" s="40"/>
      <c r="B371" s="31">
        <v>67</v>
      </c>
      <c r="C371" s="32">
        <v>1</v>
      </c>
      <c r="D371" s="33">
        <v>5.6</v>
      </c>
      <c r="E371" s="32">
        <v>3</v>
      </c>
      <c r="F371" s="32">
        <v>4.5</v>
      </c>
      <c r="G371" s="32">
        <v>0.2</v>
      </c>
      <c r="H371" s="34">
        <v>1</v>
      </c>
      <c r="J371" s="31">
        <f t="shared" si="83"/>
        <v>0.26642622426305923</v>
      </c>
      <c r="K371" s="32">
        <f t="shared" si="82"/>
        <v>-0.19847529753987073</v>
      </c>
      <c r="L371" s="32">
        <f t="shared" si="82"/>
        <v>-0.37539468643639834</v>
      </c>
      <c r="M371" s="32">
        <f t="shared" si="81"/>
        <v>1.1460753775217671</v>
      </c>
      <c r="N371" s="32">
        <f t="shared" si="80"/>
        <v>0.45328524485261179</v>
      </c>
      <c r="O371" s="32">
        <f t="shared" si="77"/>
        <v>3.2767767465490629</v>
      </c>
      <c r="P371" s="32">
        <f t="shared" si="78"/>
        <v>0.96362346670457888</v>
      </c>
      <c r="Q371" s="29">
        <f t="shared" si="70"/>
        <v>1</v>
      </c>
      <c r="R371" s="29">
        <f t="shared" si="71"/>
        <v>-3.6376533295421121E-2</v>
      </c>
      <c r="S371" s="30">
        <f t="shared" si="72"/>
        <v>1.3232521745928814E-3</v>
      </c>
      <c r="U371">
        <f t="shared" si="79"/>
        <v>-2.5502336956111302E-3</v>
      </c>
      <c r="V371">
        <f t="shared" si="73"/>
        <v>-1.428130869542233E-3</v>
      </c>
      <c r="W371">
        <f t="shared" si="74"/>
        <v>-7.6507010868333909E-4</v>
      </c>
      <c r="X371">
        <f t="shared" si="75"/>
        <v>-1.1476051630250087E-3</v>
      </c>
      <c r="Y371">
        <f t="shared" si="76"/>
        <v>-5.1004673912222611E-5</v>
      </c>
    </row>
    <row r="372" spans="1:25" ht="14.25" customHeight="1" thickBot="1">
      <c r="A372" s="40"/>
      <c r="B372" s="31">
        <v>68</v>
      </c>
      <c r="C372" s="32">
        <v>1</v>
      </c>
      <c r="D372" s="33">
        <v>5.8</v>
      </c>
      <c r="E372" s="32">
        <v>2.7</v>
      </c>
      <c r="F372" s="32">
        <v>4.0999999999999996</v>
      </c>
      <c r="G372" s="32">
        <v>0.2</v>
      </c>
      <c r="H372" s="34">
        <v>1</v>
      </c>
      <c r="J372" s="31">
        <f t="shared" si="83"/>
        <v>0.26668124763262036</v>
      </c>
      <c r="K372" s="32">
        <f t="shared" si="82"/>
        <v>-0.19704716667032848</v>
      </c>
      <c r="L372" s="32">
        <f t="shared" si="82"/>
        <v>-0.37462961632771502</v>
      </c>
      <c r="M372" s="32">
        <f t="shared" si="81"/>
        <v>1.1472229826847922</v>
      </c>
      <c r="N372" s="32">
        <f t="shared" si="80"/>
        <v>0.45333624952652402</v>
      </c>
      <c r="O372" s="32">
        <f t="shared" si="77"/>
        <v>2.9065891957728369</v>
      </c>
      <c r="P372" s="32">
        <f t="shared" si="78"/>
        <v>0.94817120483682482</v>
      </c>
      <c r="Q372" s="29">
        <f t="shared" si="70"/>
        <v>1</v>
      </c>
      <c r="R372" s="29">
        <f t="shared" si="71"/>
        <v>-5.1828795163175179E-2</v>
      </c>
      <c r="S372" s="30">
        <f t="shared" si="72"/>
        <v>2.686224008066371E-3</v>
      </c>
      <c r="U372">
        <f t="shared" si="79"/>
        <v>-5.094000508379791E-3</v>
      </c>
      <c r="V372">
        <f t="shared" si="73"/>
        <v>-2.954520294860279E-3</v>
      </c>
      <c r="W372">
        <f t="shared" si="74"/>
        <v>-1.3753801372625438E-3</v>
      </c>
      <c r="X372">
        <f t="shared" si="75"/>
        <v>-2.0885402084357143E-3</v>
      </c>
      <c r="Y372">
        <f t="shared" si="76"/>
        <v>-1.0188001016759583E-4</v>
      </c>
    </row>
    <row r="373" spans="1:25" ht="14.25" customHeight="1" thickBot="1">
      <c r="A373" s="40"/>
      <c r="B373" s="31">
        <v>69</v>
      </c>
      <c r="C373" s="32">
        <v>1</v>
      </c>
      <c r="D373" s="33">
        <v>6.2</v>
      </c>
      <c r="E373" s="32">
        <v>2.2000000000000002</v>
      </c>
      <c r="F373" s="32">
        <v>4.5</v>
      </c>
      <c r="G373" s="32">
        <v>0.2</v>
      </c>
      <c r="H373" s="34">
        <v>1</v>
      </c>
      <c r="J373" s="31">
        <f t="shared" si="83"/>
        <v>0.26719064768345835</v>
      </c>
      <c r="K373" s="32">
        <f t="shared" si="82"/>
        <v>-0.19409264637546819</v>
      </c>
      <c r="L373" s="32">
        <f t="shared" si="82"/>
        <v>-0.3732542361904525</v>
      </c>
      <c r="M373" s="32">
        <f t="shared" si="81"/>
        <v>1.1493115228932278</v>
      </c>
      <c r="N373" s="32">
        <f t="shared" si="80"/>
        <v>0.4534381295366916</v>
      </c>
      <c r="O373" s="32">
        <f t="shared" si="77"/>
        <v>3.5052463994634238</v>
      </c>
      <c r="P373" s="32">
        <f t="shared" si="78"/>
        <v>0.97083667712081445</v>
      </c>
      <c r="Q373" s="29">
        <f t="shared" si="70"/>
        <v>1</v>
      </c>
      <c r="R373" s="29">
        <f t="shared" si="71"/>
        <v>-2.9163322879185549E-2</v>
      </c>
      <c r="S373" s="30">
        <f t="shared" si="72"/>
        <v>8.5049940135562734E-4</v>
      </c>
      <c r="U373">
        <f t="shared" si="79"/>
        <v>-1.6513920254106783E-3</v>
      </c>
      <c r="V373">
        <f t="shared" si="73"/>
        <v>-1.0238630557546206E-3</v>
      </c>
      <c r="W373">
        <f t="shared" si="74"/>
        <v>-3.6330624559034925E-4</v>
      </c>
      <c r="X373">
        <f t="shared" si="75"/>
        <v>-7.4312641143480527E-4</v>
      </c>
      <c r="Y373">
        <f t="shared" si="76"/>
        <v>-3.3027840508213567E-5</v>
      </c>
    </row>
    <row r="374" spans="1:25" ht="14.25" customHeight="1" thickBot="1">
      <c r="A374" s="40"/>
      <c r="B374" s="31">
        <v>70</v>
      </c>
      <c r="C374" s="32">
        <v>1</v>
      </c>
      <c r="D374" s="33">
        <v>5.6</v>
      </c>
      <c r="E374" s="32">
        <v>2.5</v>
      </c>
      <c r="F374" s="32">
        <v>3.9</v>
      </c>
      <c r="G374" s="32">
        <v>0.2</v>
      </c>
      <c r="H374" s="34">
        <v>1</v>
      </c>
      <c r="J374" s="31">
        <f t="shared" si="83"/>
        <v>0.26735578688599942</v>
      </c>
      <c r="K374" s="32">
        <f t="shared" si="82"/>
        <v>-0.19306878331971358</v>
      </c>
      <c r="L374" s="32">
        <f t="shared" si="82"/>
        <v>-0.37289092994486217</v>
      </c>
      <c r="M374" s="32">
        <f t="shared" si="81"/>
        <v>1.1500546493046626</v>
      </c>
      <c r="N374" s="32">
        <f t="shared" si="80"/>
        <v>0.45347115737719984</v>
      </c>
      <c r="O374" s="32">
        <f t="shared" si="77"/>
        <v>2.8298506391970717</v>
      </c>
      <c r="P374" s="32">
        <f t="shared" si="78"/>
        <v>0.94426774230541699</v>
      </c>
      <c r="Q374" s="29">
        <f t="shared" si="70"/>
        <v>1</v>
      </c>
      <c r="R374" s="29">
        <f t="shared" si="71"/>
        <v>-5.5732257694583009E-2</v>
      </c>
      <c r="S374" s="30">
        <f t="shared" si="72"/>
        <v>3.1060845477354072E-3</v>
      </c>
      <c r="U374">
        <f t="shared" si="79"/>
        <v>-5.8659508865997103E-3</v>
      </c>
      <c r="V374">
        <f t="shared" si="73"/>
        <v>-3.2849324964958379E-3</v>
      </c>
      <c r="W374">
        <f t="shared" si="74"/>
        <v>-1.4664877216499276E-3</v>
      </c>
      <c r="X374">
        <f t="shared" si="75"/>
        <v>-2.2877208457738872E-3</v>
      </c>
      <c r="Y374">
        <f t="shared" si="76"/>
        <v>-1.1731901773199421E-4</v>
      </c>
    </row>
    <row r="375" spans="1:25" ht="14.25" customHeight="1" thickBot="1">
      <c r="A375" s="40"/>
      <c r="B375" s="31">
        <v>71</v>
      </c>
      <c r="C375" s="32">
        <v>1</v>
      </c>
      <c r="D375" s="33">
        <v>5.9</v>
      </c>
      <c r="E375" s="32">
        <v>3.2</v>
      </c>
      <c r="F375" s="32">
        <v>4.8</v>
      </c>
      <c r="G375" s="32">
        <v>0.2</v>
      </c>
      <c r="H375" s="34">
        <v>1</v>
      </c>
      <c r="J375" s="31">
        <f t="shared" si="83"/>
        <v>0.26794238197465942</v>
      </c>
      <c r="K375" s="32">
        <f t="shared" si="82"/>
        <v>-0.18978385082321775</v>
      </c>
      <c r="L375" s="32">
        <f t="shared" si="82"/>
        <v>-0.37142444222321225</v>
      </c>
      <c r="M375" s="32">
        <f t="shared" si="81"/>
        <v>1.1523423701504365</v>
      </c>
      <c r="N375" s="32">
        <f t="shared" si="80"/>
        <v>0.45358847639493183</v>
      </c>
      <c r="O375" s="32">
        <f t="shared" si="77"/>
        <v>3.5816205190044772</v>
      </c>
      <c r="P375" s="32">
        <f t="shared" si="78"/>
        <v>0.9729230062087727</v>
      </c>
      <c r="Q375" s="29">
        <f t="shared" si="70"/>
        <v>1</v>
      </c>
      <c r="R375" s="29">
        <f t="shared" si="71"/>
        <v>-2.70769937912273E-2</v>
      </c>
      <c r="S375" s="30">
        <f t="shared" si="72"/>
        <v>7.3316359277016173E-4</v>
      </c>
      <c r="U375">
        <f t="shared" si="79"/>
        <v>-1.4266234534415403E-3</v>
      </c>
      <c r="V375">
        <f t="shared" si="73"/>
        <v>-8.4170783753050895E-4</v>
      </c>
      <c r="W375">
        <f t="shared" si="74"/>
        <v>-4.5651950510129294E-4</v>
      </c>
      <c r="X375">
        <f t="shared" si="75"/>
        <v>-6.8477925765193933E-4</v>
      </c>
      <c r="Y375">
        <f t="shared" si="76"/>
        <v>-2.8532469068830809E-5</v>
      </c>
    </row>
    <row r="376" spans="1:25" ht="14.25" customHeight="1" thickBot="1">
      <c r="A376" s="40"/>
      <c r="B376" s="31">
        <v>72</v>
      </c>
      <c r="C376" s="32">
        <v>1</v>
      </c>
      <c r="D376" s="33">
        <v>6.1</v>
      </c>
      <c r="E376" s="32">
        <v>2.8</v>
      </c>
      <c r="F376" s="32">
        <v>4</v>
      </c>
      <c r="G376" s="32">
        <v>0.2</v>
      </c>
      <c r="H376" s="34">
        <v>1</v>
      </c>
      <c r="J376" s="31">
        <f t="shared" si="83"/>
        <v>0.26808504432000357</v>
      </c>
      <c r="K376" s="32">
        <f t="shared" si="82"/>
        <v>-0.18894214298568723</v>
      </c>
      <c r="L376" s="32">
        <f t="shared" si="82"/>
        <v>-0.37096792271811097</v>
      </c>
      <c r="M376" s="32">
        <f t="shared" si="81"/>
        <v>1.1530271494080884</v>
      </c>
      <c r="N376" s="32">
        <f t="shared" si="80"/>
        <v>0.45361700886400064</v>
      </c>
      <c r="O376" s="32">
        <f t="shared" si="77"/>
        <v>2.7796597879017546</v>
      </c>
      <c r="P376" s="32">
        <f t="shared" si="78"/>
        <v>0.94156672919986739</v>
      </c>
      <c r="Q376" s="29">
        <f t="shared" si="70"/>
        <v>1</v>
      </c>
      <c r="R376" s="29">
        <f t="shared" si="71"/>
        <v>-5.8433270800132608E-2</v>
      </c>
      <c r="S376" s="30">
        <f t="shared" si="72"/>
        <v>3.4144471364016301E-3</v>
      </c>
      <c r="U376">
        <f t="shared" si="79"/>
        <v>-6.4298596444950723E-3</v>
      </c>
      <c r="V376">
        <f t="shared" si="73"/>
        <v>-3.9222143831419941E-3</v>
      </c>
      <c r="W376">
        <f t="shared" si="74"/>
        <v>-1.8003607004586201E-3</v>
      </c>
      <c r="X376">
        <f t="shared" si="75"/>
        <v>-2.5719438577980289E-3</v>
      </c>
      <c r="Y376">
        <f t="shared" si="76"/>
        <v>-1.2859719288990144E-4</v>
      </c>
    </row>
    <row r="377" spans="1:25" ht="14.25" customHeight="1" thickBot="1">
      <c r="A377" s="40"/>
      <c r="B377" s="31">
        <v>73</v>
      </c>
      <c r="C377" s="32">
        <v>1</v>
      </c>
      <c r="D377" s="33">
        <v>6.3</v>
      </c>
      <c r="E377" s="32">
        <v>2.5</v>
      </c>
      <c r="F377" s="32">
        <v>4.9000000000000004</v>
      </c>
      <c r="G377" s="32">
        <v>0.2</v>
      </c>
      <c r="H377" s="34">
        <v>1</v>
      </c>
      <c r="J377" s="31">
        <f t="shared" si="83"/>
        <v>0.26872803028445308</v>
      </c>
      <c r="K377" s="32">
        <f t="shared" si="82"/>
        <v>-0.18501992860254524</v>
      </c>
      <c r="L377" s="32">
        <f t="shared" si="82"/>
        <v>-0.36916756201765233</v>
      </c>
      <c r="M377" s="32">
        <f t="shared" si="81"/>
        <v>1.1555990932658864</v>
      </c>
      <c r="N377" s="32">
        <f t="shared" si="80"/>
        <v>0.45374560605689052</v>
      </c>
      <c r="O377" s="32">
        <f t="shared" si="77"/>
        <v>3.9333682532585086</v>
      </c>
      <c r="P377" s="32">
        <f t="shared" si="78"/>
        <v>0.98079830448484817</v>
      </c>
      <c r="Q377" s="29">
        <f t="shared" si="70"/>
        <v>1</v>
      </c>
      <c r="R377" s="29">
        <f t="shared" si="71"/>
        <v>-1.9201695515151829E-2</v>
      </c>
      <c r="S377" s="30">
        <f t="shared" si="72"/>
        <v>3.6870511065660187E-4</v>
      </c>
      <c r="U377">
        <f t="shared" si="79"/>
        <v>-7.2325069477378683E-4</v>
      </c>
      <c r="V377">
        <f t="shared" si="73"/>
        <v>-4.5564793770748566E-4</v>
      </c>
      <c r="W377">
        <f t="shared" si="74"/>
        <v>-1.8081267369344671E-4</v>
      </c>
      <c r="X377">
        <f t="shared" si="75"/>
        <v>-3.5439284043915558E-4</v>
      </c>
      <c r="Y377">
        <f t="shared" si="76"/>
        <v>-1.4465013895475737E-5</v>
      </c>
    </row>
    <row r="378" spans="1:25" ht="14.25" customHeight="1" thickBot="1">
      <c r="A378" s="40"/>
      <c r="B378" s="31">
        <v>74</v>
      </c>
      <c r="C378" s="32">
        <v>1</v>
      </c>
      <c r="D378" s="33">
        <v>6.1</v>
      </c>
      <c r="E378" s="32">
        <v>2.8</v>
      </c>
      <c r="F378" s="32">
        <v>4.7</v>
      </c>
      <c r="G378" s="32">
        <v>0.2</v>
      </c>
      <c r="H378" s="34">
        <v>1</v>
      </c>
      <c r="J378" s="31">
        <f t="shared" si="83"/>
        <v>0.26880035535393043</v>
      </c>
      <c r="K378" s="32">
        <f t="shared" si="82"/>
        <v>-0.18456428066483774</v>
      </c>
      <c r="L378" s="32">
        <f t="shared" si="82"/>
        <v>-0.36898674934395886</v>
      </c>
      <c r="M378" s="32">
        <f t="shared" si="81"/>
        <v>1.1559534861063256</v>
      </c>
      <c r="N378" s="32">
        <f t="shared" si="80"/>
        <v>0.45376007107078598</v>
      </c>
      <c r="O378" s="32">
        <f t="shared" si="77"/>
        <v>3.6335287440492232</v>
      </c>
      <c r="P378" s="32">
        <f t="shared" si="78"/>
        <v>0.97425741031889768</v>
      </c>
      <c r="Q378" s="29">
        <f t="shared" si="70"/>
        <v>1</v>
      </c>
      <c r="R378" s="29">
        <f t="shared" si="71"/>
        <v>-2.5742589681102324E-2</v>
      </c>
      <c r="S378" s="30">
        <f t="shared" si="72"/>
        <v>6.6268092348959579E-4</v>
      </c>
      <c r="U378">
        <f t="shared" si="79"/>
        <v>-1.2912436007734183E-3</v>
      </c>
      <c r="V378">
        <f t="shared" si="73"/>
        <v>-7.8765859647178505E-4</v>
      </c>
      <c r="W378">
        <f t="shared" si="74"/>
        <v>-3.6154820821655706E-4</v>
      </c>
      <c r="X378">
        <f t="shared" si="75"/>
        <v>-6.0688449236350655E-4</v>
      </c>
      <c r="Y378">
        <f t="shared" si="76"/>
        <v>-2.5824872015468367E-5</v>
      </c>
    </row>
    <row r="379" spans="1:25" ht="14.25" customHeight="1" thickBot="1">
      <c r="A379" s="40"/>
      <c r="B379" s="31">
        <v>75</v>
      </c>
      <c r="C379" s="32">
        <v>1</v>
      </c>
      <c r="D379" s="33">
        <v>6.4</v>
      </c>
      <c r="E379" s="32">
        <v>2.9</v>
      </c>
      <c r="F379" s="32">
        <v>4.3</v>
      </c>
      <c r="G379" s="32">
        <v>0.2</v>
      </c>
      <c r="H379" s="34">
        <v>1</v>
      </c>
      <c r="J379" s="31">
        <f t="shared" si="83"/>
        <v>0.26892947971400777</v>
      </c>
      <c r="K379" s="32">
        <f t="shared" si="82"/>
        <v>-0.18377662206836595</v>
      </c>
      <c r="L379" s="32">
        <f t="shared" si="82"/>
        <v>-0.36862520113574232</v>
      </c>
      <c r="M379" s="32">
        <f t="shared" si="81"/>
        <v>1.1565603705986891</v>
      </c>
      <c r="N379" s="32">
        <f t="shared" si="80"/>
        <v>0.45378589594280144</v>
      </c>
      <c r="O379" s="32">
        <f t="shared" si="77"/>
        <v>3.0877127879457364</v>
      </c>
      <c r="P379" s="32">
        <f t="shared" si="78"/>
        <v>0.95638305465131368</v>
      </c>
      <c r="Q379" s="29">
        <f t="shared" si="70"/>
        <v>1</v>
      </c>
      <c r="R379" s="29">
        <f t="shared" si="71"/>
        <v>-4.361694534868632E-2</v>
      </c>
      <c r="S379" s="30">
        <f t="shared" si="72"/>
        <v>1.9024379215502893E-3</v>
      </c>
      <c r="U379">
        <f t="shared" si="79"/>
        <v>-3.6389187813935238E-3</v>
      </c>
      <c r="V379">
        <f t="shared" si="73"/>
        <v>-2.3289080200918555E-3</v>
      </c>
      <c r="W379">
        <f t="shared" si="74"/>
        <v>-1.0552864466041219E-3</v>
      </c>
      <c r="X379">
        <f t="shared" si="75"/>
        <v>-1.5647350759992152E-3</v>
      </c>
      <c r="Y379">
        <f t="shared" si="76"/>
        <v>-7.2778375627870483E-5</v>
      </c>
    </row>
    <row r="380" spans="1:25" ht="14.25" customHeight="1" thickBot="1">
      <c r="A380" s="40"/>
      <c r="B380" s="31">
        <v>76</v>
      </c>
      <c r="C380" s="32">
        <v>1</v>
      </c>
      <c r="D380" s="33">
        <v>6.6</v>
      </c>
      <c r="E380" s="32">
        <v>3</v>
      </c>
      <c r="F380" s="32">
        <v>4.4000000000000004</v>
      </c>
      <c r="G380" s="32">
        <v>0.2</v>
      </c>
      <c r="H380" s="34">
        <v>1</v>
      </c>
      <c r="J380" s="31">
        <f t="shared" si="83"/>
        <v>0.26929337159214711</v>
      </c>
      <c r="K380" s="32">
        <f t="shared" si="82"/>
        <v>-0.18144771404827409</v>
      </c>
      <c r="L380" s="32">
        <f t="shared" si="82"/>
        <v>-0.36756991468913819</v>
      </c>
      <c r="M380" s="32">
        <f t="shared" si="81"/>
        <v>1.1581251056746884</v>
      </c>
      <c r="N380" s="32">
        <f t="shared" si="80"/>
        <v>0.4538586743184293</v>
      </c>
      <c r="O380" s="32">
        <f t="shared" si="77"/>
        <v>3.1555509146384391</v>
      </c>
      <c r="P380" s="32">
        <f t="shared" si="78"/>
        <v>0.95912688698974802</v>
      </c>
      <c r="Q380" s="29">
        <f t="shared" si="70"/>
        <v>1</v>
      </c>
      <c r="R380" s="29">
        <f t="shared" si="71"/>
        <v>-4.0873113010251982E-2</v>
      </c>
      <c r="S380" s="30">
        <f t="shared" si="72"/>
        <v>1.6706113671488298E-3</v>
      </c>
      <c r="U380">
        <f t="shared" si="79"/>
        <v>-3.2046565598862881E-3</v>
      </c>
      <c r="V380">
        <f t="shared" si="73"/>
        <v>-2.1150733295249502E-3</v>
      </c>
      <c r="W380">
        <f t="shared" si="74"/>
        <v>-9.6139696796588648E-4</v>
      </c>
      <c r="X380">
        <f t="shared" si="75"/>
        <v>-1.4100488863499671E-3</v>
      </c>
      <c r="Y380">
        <f t="shared" si="76"/>
        <v>-6.4093131197725777E-5</v>
      </c>
    </row>
    <row r="381" spans="1:25" ht="14.25" customHeight="1" thickBot="1">
      <c r="A381" s="40"/>
      <c r="B381" s="31">
        <v>77</v>
      </c>
      <c r="C381" s="32">
        <v>1</v>
      </c>
      <c r="D381" s="33">
        <v>6.8</v>
      </c>
      <c r="E381" s="32">
        <v>2.8</v>
      </c>
      <c r="F381" s="32">
        <v>4.8</v>
      </c>
      <c r="G381" s="32">
        <v>0.2</v>
      </c>
      <c r="H381" s="34">
        <v>1</v>
      </c>
      <c r="J381" s="31">
        <f t="shared" si="83"/>
        <v>0.26961383724813576</v>
      </c>
      <c r="K381" s="32">
        <f t="shared" si="82"/>
        <v>-0.17933264071874913</v>
      </c>
      <c r="L381" s="32">
        <f t="shared" si="82"/>
        <v>-0.36660851772117231</v>
      </c>
      <c r="M381" s="32">
        <f t="shared" si="81"/>
        <v>1.1595351545610384</v>
      </c>
      <c r="N381" s="32">
        <f t="shared" si="80"/>
        <v>0.45392276744962701</v>
      </c>
      <c r="O381" s="32">
        <f t="shared" si="77"/>
        <v>3.6802013261242683</v>
      </c>
      <c r="P381" s="32">
        <f t="shared" si="78"/>
        <v>0.9754024023878749</v>
      </c>
      <c r="Q381" s="29">
        <f t="shared" si="70"/>
        <v>1</v>
      </c>
      <c r="R381" s="29">
        <f t="shared" si="71"/>
        <v>-2.4597597612125099E-2</v>
      </c>
      <c r="S381" s="30">
        <f t="shared" si="72"/>
        <v>6.0504180828802241E-4</v>
      </c>
      <c r="U381">
        <f t="shared" si="79"/>
        <v>-1.1803184666984822E-3</v>
      </c>
      <c r="V381">
        <f t="shared" si="73"/>
        <v>-8.0261655735496787E-4</v>
      </c>
      <c r="W381">
        <f t="shared" si="74"/>
        <v>-3.3048917067557502E-4</v>
      </c>
      <c r="X381">
        <f t="shared" si="75"/>
        <v>-5.6655286401527144E-4</v>
      </c>
      <c r="Y381">
        <f t="shared" si="76"/>
        <v>-2.3606369333969648E-5</v>
      </c>
    </row>
    <row r="382" spans="1:25" ht="14.25" customHeight="1" thickBot="1">
      <c r="A382" s="40"/>
      <c r="B382" s="31">
        <v>78</v>
      </c>
      <c r="C382" s="32">
        <v>1</v>
      </c>
      <c r="D382" s="33">
        <v>6.7</v>
      </c>
      <c r="E382" s="32">
        <v>3</v>
      </c>
      <c r="F382" s="32">
        <v>5</v>
      </c>
      <c r="G382" s="32">
        <v>0.2</v>
      </c>
      <c r="H382" s="34">
        <v>1</v>
      </c>
      <c r="J382" s="31">
        <f t="shared" si="83"/>
        <v>0.26973186909480562</v>
      </c>
      <c r="K382" s="32">
        <f t="shared" si="82"/>
        <v>-0.17853002416139416</v>
      </c>
      <c r="L382" s="32">
        <f t="shared" si="82"/>
        <v>-0.36627802855049674</v>
      </c>
      <c r="M382" s="32">
        <f t="shared" si="81"/>
        <v>1.1601017074250537</v>
      </c>
      <c r="N382" s="32">
        <f t="shared" si="80"/>
        <v>0.45394637381896097</v>
      </c>
      <c r="O382" s="32">
        <f t="shared" si="77"/>
        <v>3.8660444334510351</v>
      </c>
      <c r="P382" s="32">
        <f t="shared" si="78"/>
        <v>0.97948849279314543</v>
      </c>
      <c r="Q382" s="29">
        <f t="shared" si="70"/>
        <v>1</v>
      </c>
      <c r="R382" s="29">
        <f t="shared" si="71"/>
        <v>-2.0511507206854573E-2</v>
      </c>
      <c r="S382" s="30">
        <f t="shared" si="72"/>
        <v>4.2072192789684713E-4</v>
      </c>
      <c r="U382">
        <f t="shared" si="79"/>
        <v>-8.2418457408141841E-4</v>
      </c>
      <c r="V382">
        <f t="shared" si="73"/>
        <v>-5.5220366463455044E-4</v>
      </c>
      <c r="W382">
        <f t="shared" si="74"/>
        <v>-2.4725537222442553E-4</v>
      </c>
      <c r="X382">
        <f t="shared" si="75"/>
        <v>-4.1209228704070926E-4</v>
      </c>
      <c r="Y382">
        <f t="shared" si="76"/>
        <v>-1.648369148162837E-5</v>
      </c>
    </row>
    <row r="383" spans="1:25" ht="14.25" customHeight="1" thickBot="1">
      <c r="A383" s="40"/>
      <c r="B383" s="31">
        <v>79</v>
      </c>
      <c r="C383" s="32">
        <v>1</v>
      </c>
      <c r="D383" s="33">
        <v>6</v>
      </c>
      <c r="E383" s="32">
        <v>2.9</v>
      </c>
      <c r="F383" s="32">
        <v>4.5</v>
      </c>
      <c r="G383" s="32">
        <v>0.2</v>
      </c>
      <c r="H383" s="34">
        <v>1</v>
      </c>
      <c r="J383" s="31">
        <f t="shared" si="83"/>
        <v>0.26981428755221376</v>
      </c>
      <c r="K383" s="32">
        <f t="shared" si="82"/>
        <v>-0.17797782049675961</v>
      </c>
      <c r="L383" s="32">
        <f t="shared" si="82"/>
        <v>-0.36603077317827232</v>
      </c>
      <c r="M383" s="32">
        <f t="shared" si="81"/>
        <v>1.1605137997120945</v>
      </c>
      <c r="N383" s="32">
        <f t="shared" si="80"/>
        <v>0.45396285751044257</v>
      </c>
      <c r="O383" s="32">
        <f t="shared" si="77"/>
        <v>3.45356279256118</v>
      </c>
      <c r="P383" s="32">
        <f t="shared" si="78"/>
        <v>0.96933721328786104</v>
      </c>
      <c r="Q383" s="29">
        <f t="shared" si="70"/>
        <v>1</v>
      </c>
      <c r="R383" s="29">
        <f t="shared" si="71"/>
        <v>-3.0662786712138956E-2</v>
      </c>
      <c r="S383" s="30">
        <f t="shared" si="72"/>
        <v>9.4020648895412531E-4</v>
      </c>
      <c r="U383">
        <f t="shared" si="79"/>
        <v>-1.8227542758359118E-3</v>
      </c>
      <c r="V383">
        <f t="shared" si="73"/>
        <v>-1.0936525655015471E-3</v>
      </c>
      <c r="W383">
        <f t="shared" si="74"/>
        <v>-5.2859873999241448E-4</v>
      </c>
      <c r="X383">
        <f t="shared" si="75"/>
        <v>-8.2023942412616036E-4</v>
      </c>
      <c r="Y383">
        <f t="shared" si="76"/>
        <v>-3.6455085516718241E-5</v>
      </c>
    </row>
    <row r="384" spans="1:25" ht="14.25" customHeight="1" thickBot="1">
      <c r="A384" s="40"/>
      <c r="B384" s="31">
        <v>80</v>
      </c>
      <c r="C384" s="32">
        <v>1</v>
      </c>
      <c r="D384" s="33">
        <v>5.7</v>
      </c>
      <c r="E384" s="32">
        <v>2.6</v>
      </c>
      <c r="F384" s="32">
        <v>3.5</v>
      </c>
      <c r="G384" s="32">
        <v>0.2</v>
      </c>
      <c r="H384" s="34">
        <v>1</v>
      </c>
      <c r="J384" s="31">
        <f t="shared" si="83"/>
        <v>0.26999656297979735</v>
      </c>
      <c r="K384" s="32">
        <f t="shared" si="82"/>
        <v>-0.17688416793125808</v>
      </c>
      <c r="L384" s="32">
        <f t="shared" si="82"/>
        <v>-0.36550217443827993</v>
      </c>
      <c r="M384" s="32">
        <f t="shared" si="81"/>
        <v>1.1613340391362206</v>
      </c>
      <c r="N384" s="32">
        <f t="shared" si="80"/>
        <v>0.45399931259595927</v>
      </c>
      <c r="O384" s="32">
        <f t="shared" si="77"/>
        <v>2.4669201517280617</v>
      </c>
      <c r="P384" s="32">
        <f t="shared" si="78"/>
        <v>0.92179001704673891</v>
      </c>
      <c r="Q384" s="29">
        <f t="shared" si="70"/>
        <v>1</v>
      </c>
      <c r="R384" s="29">
        <f t="shared" si="71"/>
        <v>-7.8209982953261092E-2</v>
      </c>
      <c r="S384" s="30">
        <f t="shared" si="72"/>
        <v>6.1168014335493907E-3</v>
      </c>
      <c r="U384">
        <f t="shared" si="79"/>
        <v>-1.127681299540602E-2</v>
      </c>
      <c r="V384">
        <f t="shared" si="73"/>
        <v>-6.4277834073814327E-3</v>
      </c>
      <c r="W384">
        <f t="shared" si="74"/>
        <v>-2.9319713788055657E-3</v>
      </c>
      <c r="X384">
        <f t="shared" si="75"/>
        <v>-3.9468845483921072E-3</v>
      </c>
      <c r="Y384">
        <f t="shared" si="76"/>
        <v>-2.2553625990812045E-4</v>
      </c>
    </row>
    <row r="385" spans="1:25" ht="14.25" customHeight="1" thickBot="1">
      <c r="A385" s="40"/>
      <c r="B385" s="31">
        <v>81</v>
      </c>
      <c r="C385" s="32">
        <v>1</v>
      </c>
      <c r="D385" s="33">
        <v>5.5</v>
      </c>
      <c r="E385" s="32">
        <v>2.4</v>
      </c>
      <c r="F385" s="32">
        <v>3.8</v>
      </c>
      <c r="G385" s="32">
        <v>0.2</v>
      </c>
      <c r="H385" s="34">
        <v>1</v>
      </c>
      <c r="J385" s="31">
        <f t="shared" si="83"/>
        <v>0.27112424427933796</v>
      </c>
      <c r="K385" s="32">
        <f t="shared" si="82"/>
        <v>-0.17045638452387665</v>
      </c>
      <c r="L385" s="32">
        <f t="shared" si="82"/>
        <v>-0.36257020305947435</v>
      </c>
      <c r="M385" s="32">
        <f t="shared" si="81"/>
        <v>1.1652809236846127</v>
      </c>
      <c r="N385" s="32">
        <f t="shared" si="80"/>
        <v>0.45422484885586739</v>
      </c>
      <c r="O385" s="32">
        <f t="shared" si="77"/>
        <v>2.9823581218279789</v>
      </c>
      <c r="P385" s="32">
        <f t="shared" si="78"/>
        <v>0.95177073202118478</v>
      </c>
      <c r="Q385" s="29">
        <f t="shared" si="70"/>
        <v>1</v>
      </c>
      <c r="R385" s="29">
        <f t="shared" si="71"/>
        <v>-4.8229267978815216E-2</v>
      </c>
      <c r="S385" s="30">
        <f t="shared" si="72"/>
        <v>2.3260622897723709E-3</v>
      </c>
      <c r="U385">
        <f t="shared" si="79"/>
        <v>-4.4277560165270451E-3</v>
      </c>
      <c r="V385">
        <f t="shared" si="73"/>
        <v>-2.4352658090898748E-3</v>
      </c>
      <c r="W385">
        <f t="shared" si="74"/>
        <v>-1.0626614439664909E-3</v>
      </c>
      <c r="X385">
        <f t="shared" si="75"/>
        <v>-1.682547286280277E-3</v>
      </c>
      <c r="Y385">
        <f t="shared" si="76"/>
        <v>-8.8555120330540909E-5</v>
      </c>
    </row>
    <row r="386" spans="1:25" ht="14.25" customHeight="1" thickBot="1">
      <c r="A386" s="40"/>
      <c r="B386" s="31">
        <v>82</v>
      </c>
      <c r="C386" s="32">
        <v>1</v>
      </c>
      <c r="D386" s="33">
        <v>5.5</v>
      </c>
      <c r="E386" s="32">
        <v>2.4</v>
      </c>
      <c r="F386" s="32">
        <v>3.7</v>
      </c>
      <c r="G386" s="32">
        <v>0.2</v>
      </c>
      <c r="H386" s="34">
        <v>1</v>
      </c>
      <c r="J386" s="31">
        <f t="shared" si="83"/>
        <v>0.27156701988099063</v>
      </c>
      <c r="K386" s="32">
        <f t="shared" si="82"/>
        <v>-0.16802111871478678</v>
      </c>
      <c r="L386" s="32">
        <f t="shared" si="82"/>
        <v>-0.36150754161550785</v>
      </c>
      <c r="M386" s="32">
        <f t="shared" si="81"/>
        <v>1.1669634709708929</v>
      </c>
      <c r="N386" s="32">
        <f t="shared" si="80"/>
        <v>0.4543134039761979</v>
      </c>
      <c r="O386" s="32">
        <f t="shared" si="77"/>
        <v>2.8884602904599883</v>
      </c>
      <c r="P386" s="32">
        <f t="shared" si="78"/>
        <v>0.947273030885039</v>
      </c>
      <c r="Q386" s="29">
        <f t="shared" si="70"/>
        <v>1</v>
      </c>
      <c r="R386" s="29">
        <f t="shared" si="71"/>
        <v>-5.2726969114960998E-2</v>
      </c>
      <c r="S386" s="30">
        <f t="shared" si="72"/>
        <v>2.7801332720500511E-3</v>
      </c>
      <c r="U386">
        <f t="shared" si="79"/>
        <v>-5.267090541758385E-3</v>
      </c>
      <c r="V386">
        <f t="shared" si="73"/>
        <v>-2.8968997979671117E-3</v>
      </c>
      <c r="W386">
        <f t="shared" si="74"/>
        <v>-1.2641017300220124E-3</v>
      </c>
      <c r="X386">
        <f t="shared" si="75"/>
        <v>-1.9488235004506025E-3</v>
      </c>
      <c r="Y386">
        <f t="shared" si="76"/>
        <v>-1.0534181083516771E-4</v>
      </c>
    </row>
    <row r="387" spans="1:25" ht="14.25" customHeight="1" thickBot="1">
      <c r="A387" s="40"/>
      <c r="B387" s="31">
        <v>83</v>
      </c>
      <c r="C387" s="32">
        <v>1</v>
      </c>
      <c r="D387" s="33">
        <v>5.8</v>
      </c>
      <c r="E387" s="32">
        <v>2.7</v>
      </c>
      <c r="F387" s="32">
        <v>3.9</v>
      </c>
      <c r="G387" s="32">
        <v>0.2</v>
      </c>
      <c r="H387" s="34">
        <v>1</v>
      </c>
      <c r="J387" s="31">
        <f t="shared" si="83"/>
        <v>0.27209372893516648</v>
      </c>
      <c r="K387" s="32">
        <f t="shared" si="82"/>
        <v>-0.16512421891681967</v>
      </c>
      <c r="L387" s="32">
        <f t="shared" si="82"/>
        <v>-0.36024343988548585</v>
      </c>
      <c r="M387" s="32">
        <f t="shared" si="81"/>
        <v>1.1689122944713435</v>
      </c>
      <c r="N387" s="32">
        <f t="shared" si="80"/>
        <v>0.45441874578703306</v>
      </c>
      <c r="O387" s="32">
        <f t="shared" si="77"/>
        <v>2.991357669122447</v>
      </c>
      <c r="P387" s="32">
        <f t="shared" si="78"/>
        <v>0.95218216454047677</v>
      </c>
      <c r="Q387" s="29">
        <f t="shared" si="70"/>
        <v>1</v>
      </c>
      <c r="R387" s="29">
        <f t="shared" si="71"/>
        <v>-4.7817835459523228E-2</v>
      </c>
      <c r="S387" s="30">
        <f t="shared" si="72"/>
        <v>2.2865453880340368E-3</v>
      </c>
      <c r="U387">
        <f t="shared" si="79"/>
        <v>-4.3544154737965874E-3</v>
      </c>
      <c r="V387">
        <f t="shared" si="73"/>
        <v>-2.5255609748020208E-3</v>
      </c>
      <c r="W387">
        <f t="shared" si="74"/>
        <v>-1.1756921779250786E-3</v>
      </c>
      <c r="X387">
        <f t="shared" si="75"/>
        <v>-1.6982220347806691E-3</v>
      </c>
      <c r="Y387">
        <f t="shared" si="76"/>
        <v>-8.7088309475931756E-5</v>
      </c>
    </row>
    <row r="388" spans="1:25" ht="14.25" customHeight="1" thickBot="1">
      <c r="A388" s="40"/>
      <c r="B388" s="31">
        <v>84</v>
      </c>
      <c r="C388" s="32">
        <v>1</v>
      </c>
      <c r="D388" s="33">
        <v>6</v>
      </c>
      <c r="E388" s="32">
        <v>2.7</v>
      </c>
      <c r="F388" s="32">
        <v>5.0999999999999996</v>
      </c>
      <c r="G388" s="32">
        <v>0.2</v>
      </c>
      <c r="H388" s="34">
        <v>1</v>
      </c>
      <c r="J388" s="31">
        <f t="shared" si="83"/>
        <v>0.27252917048254616</v>
      </c>
      <c r="K388" s="32">
        <f t="shared" si="82"/>
        <v>-0.16259865794201764</v>
      </c>
      <c r="L388" s="32">
        <f t="shared" si="82"/>
        <v>-0.35906774770756078</v>
      </c>
      <c r="M388" s="32">
        <f t="shared" si="81"/>
        <v>1.1706105165061242</v>
      </c>
      <c r="N388" s="32">
        <f t="shared" si="80"/>
        <v>0.45450583409650902</v>
      </c>
      <c r="O388" s="32">
        <f t="shared" si="77"/>
        <v>4.3884691050205618</v>
      </c>
      <c r="P388" s="32">
        <f t="shared" si="78"/>
        <v>0.98773262943201756</v>
      </c>
      <c r="Q388" s="29">
        <f t="shared" si="70"/>
        <v>1</v>
      </c>
      <c r="R388" s="29">
        <f t="shared" si="71"/>
        <v>-1.2267370567982439E-2</v>
      </c>
      <c r="S388" s="30">
        <f t="shared" si="72"/>
        <v>1.5048838065220179E-4</v>
      </c>
      <c r="U388">
        <f t="shared" si="79"/>
        <v>-2.9728456784113125E-4</v>
      </c>
      <c r="V388">
        <f t="shared" si="73"/>
        <v>-1.7837074070467876E-4</v>
      </c>
      <c r="W388">
        <f t="shared" si="74"/>
        <v>-8.0266833317105445E-5</v>
      </c>
      <c r="X388">
        <f t="shared" si="75"/>
        <v>-1.5161512959897694E-4</v>
      </c>
      <c r="Y388">
        <f t="shared" si="76"/>
        <v>-5.9456913568226258E-6</v>
      </c>
    </row>
    <row r="389" spans="1:25" ht="14.25" customHeight="1" thickBot="1">
      <c r="A389" s="40"/>
      <c r="B389" s="31">
        <v>85</v>
      </c>
      <c r="C389" s="32">
        <v>1</v>
      </c>
      <c r="D389" s="33">
        <v>5.4</v>
      </c>
      <c r="E389" s="32">
        <v>3</v>
      </c>
      <c r="F389" s="32">
        <v>4.5</v>
      </c>
      <c r="G389" s="32">
        <v>0.2</v>
      </c>
      <c r="H389" s="34">
        <v>1</v>
      </c>
      <c r="J389" s="31">
        <f t="shared" si="83"/>
        <v>0.27255889893933027</v>
      </c>
      <c r="K389" s="32">
        <f t="shared" si="82"/>
        <v>-0.16242028720131296</v>
      </c>
      <c r="L389" s="32">
        <f t="shared" si="82"/>
        <v>-0.35898748087424365</v>
      </c>
      <c r="M389" s="32">
        <f t="shared" si="81"/>
        <v>1.1707621316357233</v>
      </c>
      <c r="N389" s="32">
        <f t="shared" si="80"/>
        <v>0.45451177978786583</v>
      </c>
      <c r="O389" s="32">
        <f t="shared" si="77"/>
        <v>3.6778588537478369</v>
      </c>
      <c r="P389" s="32">
        <f t="shared" si="78"/>
        <v>0.97534613785725477</v>
      </c>
      <c r="Q389" s="29">
        <f t="shared" si="70"/>
        <v>1</v>
      </c>
      <c r="R389" s="29">
        <f t="shared" si="71"/>
        <v>-2.4653862142745231E-2</v>
      </c>
      <c r="S389" s="30">
        <f t="shared" si="72"/>
        <v>6.0781291855348642E-4</v>
      </c>
      <c r="U389">
        <f t="shared" si="79"/>
        <v>-1.1856559653017783E-3</v>
      </c>
      <c r="V389">
        <f t="shared" si="73"/>
        <v>-6.4025422126296036E-4</v>
      </c>
      <c r="W389">
        <f t="shared" si="74"/>
        <v>-3.5569678959053349E-4</v>
      </c>
      <c r="X389">
        <f t="shared" si="75"/>
        <v>-5.3354518438580021E-4</v>
      </c>
      <c r="Y389">
        <f t="shared" si="76"/>
        <v>-2.3713119306035569E-5</v>
      </c>
    </row>
    <row r="390" spans="1:25" ht="14.25" customHeight="1" thickBot="1">
      <c r="A390" s="40"/>
      <c r="B390" s="31">
        <v>86</v>
      </c>
      <c r="C390" s="32">
        <v>1</v>
      </c>
      <c r="D390" s="33">
        <v>6</v>
      </c>
      <c r="E390" s="32">
        <v>3.4</v>
      </c>
      <c r="F390" s="32">
        <v>4.5</v>
      </c>
      <c r="G390" s="32">
        <v>0.2</v>
      </c>
      <c r="H390" s="34">
        <v>1</v>
      </c>
      <c r="J390" s="31">
        <f t="shared" si="83"/>
        <v>0.27267746453586045</v>
      </c>
      <c r="K390" s="32">
        <f t="shared" si="82"/>
        <v>-0.16178003298005</v>
      </c>
      <c r="L390" s="32">
        <f t="shared" si="82"/>
        <v>-0.35863178408465313</v>
      </c>
      <c r="M390" s="32">
        <f t="shared" si="81"/>
        <v>1.171295676820109</v>
      </c>
      <c r="N390" s="32">
        <f t="shared" si="80"/>
        <v>0.45453549290717188</v>
      </c>
      <c r="O390" s="32">
        <f t="shared" si="77"/>
        <v>3.4443868450396642</v>
      </c>
      <c r="P390" s="32">
        <f t="shared" si="78"/>
        <v>0.96906330274654695</v>
      </c>
      <c r="Q390" s="29">
        <f t="shared" ref="Q390:Q453" si="84">IF(P390&gt;=0.5,1,0)</f>
        <v>1</v>
      </c>
      <c r="R390" s="29">
        <f t="shared" ref="R390:R453" si="85">P390-H390</f>
        <v>-3.0936697253453049E-2</v>
      </c>
      <c r="S390" s="30">
        <f t="shared" ref="S390:S453" si="86">R390^2</f>
        <v>9.5707923695180941E-4</v>
      </c>
      <c r="U390">
        <f t="shared" si="79"/>
        <v>-1.8549407327013308E-3</v>
      </c>
      <c r="V390">
        <f t="shared" ref="V390:V453" si="87">L$2*U390*D390</f>
        <v>-1.1129644396207987E-3</v>
      </c>
      <c r="W390">
        <f t="shared" ref="W390:W453" si="88">L$2*U390*E390</f>
        <v>-6.3067984911845251E-4</v>
      </c>
      <c r="X390">
        <f t="shared" ref="X390:X453" si="89">L$2*U390*F390</f>
        <v>-8.347233297155989E-4</v>
      </c>
      <c r="Y390">
        <f t="shared" ref="Y390:Y453" si="90">L$2*U390*G390</f>
        <v>-3.709881465402662E-5</v>
      </c>
    </row>
    <row r="391" spans="1:25" ht="14.25" customHeight="1" thickBot="1">
      <c r="A391" s="40"/>
      <c r="B391" s="31">
        <v>87</v>
      </c>
      <c r="C391" s="32">
        <v>1</v>
      </c>
      <c r="D391" s="33">
        <v>6.7</v>
      </c>
      <c r="E391" s="32">
        <v>3.1</v>
      </c>
      <c r="F391" s="32">
        <v>4.7</v>
      </c>
      <c r="G391" s="32">
        <v>0.2</v>
      </c>
      <c r="H391" s="34">
        <v>1</v>
      </c>
      <c r="J391" s="31">
        <f t="shared" si="83"/>
        <v>0.27286295860913057</v>
      </c>
      <c r="K391" s="32">
        <f t="shared" si="82"/>
        <v>-0.1606670685404292</v>
      </c>
      <c r="L391" s="32">
        <f t="shared" si="82"/>
        <v>-0.35800110423553466</v>
      </c>
      <c r="M391" s="32">
        <f t="shared" si="81"/>
        <v>1.1721304001498247</v>
      </c>
      <c r="N391" s="32">
        <f t="shared" si="80"/>
        <v>0.4545725917218259</v>
      </c>
      <c r="O391" s="32">
        <f t="shared" ref="O391:O454" si="91">J391+(D391*K391)+(E391*L391)+(F391*M391)+(G391*N391)</f>
        <v>3.6865175753066395</v>
      </c>
      <c r="P391" s="32">
        <f t="shared" ref="P391:P454" si="92">1/(1+EXP(-O391))</f>
        <v>0.97555349116321066</v>
      </c>
      <c r="Q391" s="29">
        <f t="shared" si="84"/>
        <v>1</v>
      </c>
      <c r="R391" s="29">
        <f t="shared" si="85"/>
        <v>-2.4446508836789338E-2</v>
      </c>
      <c r="S391" s="30">
        <f t="shared" si="86"/>
        <v>5.9763179430721923E-4</v>
      </c>
      <c r="U391">
        <f t="shared" ref="U391:U454" si="93">2*(P391-H391)*(1-P391)*P391*C391</f>
        <v>-1.1660435667330831E-3</v>
      </c>
      <c r="V391">
        <f t="shared" si="87"/>
        <v>-7.8124918971116575E-4</v>
      </c>
      <c r="W391">
        <f t="shared" si="88"/>
        <v>-3.6147350568725581E-4</v>
      </c>
      <c r="X391">
        <f t="shared" si="89"/>
        <v>-5.4804047636454912E-4</v>
      </c>
      <c r="Y391">
        <f t="shared" si="90"/>
        <v>-2.3320871334661663E-5</v>
      </c>
    </row>
    <row r="392" spans="1:25" ht="14.25" customHeight="1" thickBot="1">
      <c r="A392" s="40"/>
      <c r="B392" s="31">
        <v>88</v>
      </c>
      <c r="C392" s="32">
        <v>1</v>
      </c>
      <c r="D392" s="33">
        <v>6.3</v>
      </c>
      <c r="E392" s="32">
        <v>2.2999999999999998</v>
      </c>
      <c r="F392" s="32">
        <v>4.4000000000000004</v>
      </c>
      <c r="G392" s="32">
        <v>0.2</v>
      </c>
      <c r="H392" s="34">
        <v>1</v>
      </c>
      <c r="J392" s="31">
        <f t="shared" si="83"/>
        <v>0.27297956296580389</v>
      </c>
      <c r="K392" s="32">
        <f t="shared" si="82"/>
        <v>-0.15988581935071802</v>
      </c>
      <c r="L392" s="32">
        <f t="shared" si="82"/>
        <v>-0.35763963072984739</v>
      </c>
      <c r="M392" s="32">
        <f t="shared" si="81"/>
        <v>1.1726784406261892</v>
      </c>
      <c r="N392" s="32">
        <f t="shared" si="80"/>
        <v>0.45459591259316057</v>
      </c>
      <c r="O392" s="32">
        <f t="shared" si="91"/>
        <v>3.6938320716514959</v>
      </c>
      <c r="P392" s="32">
        <f t="shared" si="92"/>
        <v>0.97572732823130148</v>
      </c>
      <c r="Q392" s="29">
        <f t="shared" si="84"/>
        <v>1</v>
      </c>
      <c r="R392" s="29">
        <f t="shared" si="85"/>
        <v>-2.4272671768698517E-2</v>
      </c>
      <c r="S392" s="30">
        <f t="shared" si="86"/>
        <v>5.8916259479097402E-4</v>
      </c>
      <c r="U392">
        <f t="shared" si="93"/>
        <v>-1.149724089018436E-3</v>
      </c>
      <c r="V392">
        <f t="shared" si="87"/>
        <v>-7.2432617608161475E-4</v>
      </c>
      <c r="W392">
        <f t="shared" si="88"/>
        <v>-2.6443654047424029E-4</v>
      </c>
      <c r="X392">
        <f t="shared" si="89"/>
        <v>-5.0587859916811191E-4</v>
      </c>
      <c r="Y392">
        <f t="shared" si="90"/>
        <v>-2.2994481780368723E-5</v>
      </c>
    </row>
    <row r="393" spans="1:25" ht="14.25" customHeight="1" thickBot="1">
      <c r="A393" s="40"/>
      <c r="B393" s="31">
        <v>89</v>
      </c>
      <c r="C393" s="32">
        <v>1</v>
      </c>
      <c r="D393" s="33">
        <v>5.6</v>
      </c>
      <c r="E393" s="32">
        <v>3</v>
      </c>
      <c r="F393" s="32">
        <v>4.0999999999999996</v>
      </c>
      <c r="G393" s="32">
        <v>0.2</v>
      </c>
      <c r="H393" s="34">
        <v>1</v>
      </c>
      <c r="J393" s="31">
        <f t="shared" si="83"/>
        <v>0.27309453537470574</v>
      </c>
      <c r="K393" s="32">
        <f t="shared" si="82"/>
        <v>-0.1591614931746364</v>
      </c>
      <c r="L393" s="32">
        <f t="shared" si="82"/>
        <v>-0.35737519418937314</v>
      </c>
      <c r="M393" s="32">
        <f t="shared" si="81"/>
        <v>1.1731843192253573</v>
      </c>
      <c r="N393" s="32">
        <f t="shared" si="80"/>
        <v>0.45461890707494096</v>
      </c>
      <c r="O393" s="32">
        <f t="shared" si="91"/>
        <v>3.2106440812675752</v>
      </c>
      <c r="P393" s="32">
        <f t="shared" si="92"/>
        <v>0.9612328738675221</v>
      </c>
      <c r="Q393" s="29">
        <f t="shared" si="84"/>
        <v>1</v>
      </c>
      <c r="R393" s="29">
        <f t="shared" si="85"/>
        <v>-3.8767126132477903E-2</v>
      </c>
      <c r="S393" s="30">
        <f t="shared" si="86"/>
        <v>1.502890068571451E-3</v>
      </c>
      <c r="U393">
        <f t="shared" si="93"/>
        <v>-2.8892546794397865E-3</v>
      </c>
      <c r="V393">
        <f t="shared" si="87"/>
        <v>-1.6179826204862802E-3</v>
      </c>
      <c r="W393">
        <f t="shared" si="88"/>
        <v>-8.6677640383193586E-4</v>
      </c>
      <c r="X393">
        <f t="shared" si="89"/>
        <v>-1.1845944185703123E-3</v>
      </c>
      <c r="Y393">
        <f t="shared" si="90"/>
        <v>-5.7785093588795733E-5</v>
      </c>
    </row>
    <row r="394" spans="1:25" ht="14.25" customHeight="1" thickBot="1">
      <c r="A394" s="40"/>
      <c r="B394" s="31">
        <v>90</v>
      </c>
      <c r="C394" s="32">
        <v>1</v>
      </c>
      <c r="D394" s="33">
        <v>5.5</v>
      </c>
      <c r="E394" s="32">
        <v>2.5</v>
      </c>
      <c r="F394" s="32">
        <v>4</v>
      </c>
      <c r="G394" s="32">
        <v>0.2</v>
      </c>
      <c r="H394" s="34">
        <v>1</v>
      </c>
      <c r="J394" s="31">
        <f t="shared" si="83"/>
        <v>0.27338346084264969</v>
      </c>
      <c r="K394" s="32">
        <f t="shared" si="82"/>
        <v>-0.15754351055415011</v>
      </c>
      <c r="L394" s="32">
        <f t="shared" si="82"/>
        <v>-0.35650841778554121</v>
      </c>
      <c r="M394" s="32">
        <f t="shared" si="81"/>
        <v>1.1743689136439275</v>
      </c>
      <c r="N394" s="32">
        <f t="shared" si="80"/>
        <v>0.45467669216852974</v>
      </c>
      <c r="O394" s="32">
        <f t="shared" si="91"/>
        <v>3.3040341013403869</v>
      </c>
      <c r="P394" s="32">
        <f t="shared" si="92"/>
        <v>0.96456694513346408</v>
      </c>
      <c r="Q394" s="29">
        <f t="shared" si="84"/>
        <v>1</v>
      </c>
      <c r="R394" s="29">
        <f t="shared" si="85"/>
        <v>-3.5433054866535918E-2</v>
      </c>
      <c r="S394" s="30">
        <f t="shared" si="86"/>
        <v>1.2555013771749447E-3</v>
      </c>
      <c r="U394">
        <f t="shared" si="93"/>
        <v>-2.422030255984987E-3</v>
      </c>
      <c r="V394">
        <f t="shared" si="87"/>
        <v>-1.332116640791743E-3</v>
      </c>
      <c r="W394">
        <f t="shared" si="88"/>
        <v>-6.0550756399624676E-4</v>
      </c>
      <c r="X394">
        <f t="shared" si="89"/>
        <v>-9.6881210239399486E-4</v>
      </c>
      <c r="Y394">
        <f t="shared" si="90"/>
        <v>-4.8440605119699747E-5</v>
      </c>
    </row>
    <row r="395" spans="1:25" ht="14.25" customHeight="1" thickBot="1">
      <c r="A395" s="40"/>
      <c r="B395" s="31">
        <v>91</v>
      </c>
      <c r="C395" s="32">
        <v>1</v>
      </c>
      <c r="D395" s="33">
        <v>5.5</v>
      </c>
      <c r="E395" s="32">
        <v>2.6</v>
      </c>
      <c r="F395" s="32">
        <v>4.4000000000000004</v>
      </c>
      <c r="G395" s="32">
        <v>0.2</v>
      </c>
      <c r="H395" s="34">
        <v>1</v>
      </c>
      <c r="J395" s="31">
        <f t="shared" si="83"/>
        <v>0.27362566386824821</v>
      </c>
      <c r="K395" s="32">
        <f t="shared" si="82"/>
        <v>-0.15621139391335837</v>
      </c>
      <c r="L395" s="32">
        <f t="shared" si="82"/>
        <v>-0.35590291022154497</v>
      </c>
      <c r="M395" s="32">
        <f t="shared" si="81"/>
        <v>1.1753377257463216</v>
      </c>
      <c r="N395" s="32">
        <f t="shared" si="80"/>
        <v>0.45472513277364945</v>
      </c>
      <c r="O395" s="32">
        <f t="shared" si="91"/>
        <v>3.7515464506073051</v>
      </c>
      <c r="P395" s="32">
        <f t="shared" si="92"/>
        <v>0.97705732139588308</v>
      </c>
      <c r="Q395" s="29">
        <f t="shared" si="84"/>
        <v>1</v>
      </c>
      <c r="R395" s="29">
        <f t="shared" si="85"/>
        <v>-2.2942678604116917E-2</v>
      </c>
      <c r="S395" s="30">
        <f t="shared" si="86"/>
        <v>5.2636650153180416E-4</v>
      </c>
      <c r="U395">
        <f t="shared" si="93"/>
        <v>-1.0285804881183731E-3</v>
      </c>
      <c r="V395">
        <f t="shared" si="87"/>
        <v>-5.6571926846510519E-4</v>
      </c>
      <c r="W395">
        <f t="shared" si="88"/>
        <v>-2.6743092691077701E-4</v>
      </c>
      <c r="X395">
        <f t="shared" si="89"/>
        <v>-4.5257541477208423E-4</v>
      </c>
      <c r="Y395">
        <f t="shared" si="90"/>
        <v>-2.0571609762367463E-5</v>
      </c>
    </row>
    <row r="396" spans="1:25" ht="14.25" customHeight="1" thickBot="1">
      <c r="A396" s="40"/>
      <c r="B396" s="31">
        <v>92</v>
      </c>
      <c r="C396" s="32">
        <v>1</v>
      </c>
      <c r="D396" s="33">
        <v>6.1</v>
      </c>
      <c r="E396" s="32">
        <v>3</v>
      </c>
      <c r="F396" s="32">
        <v>4.5999999999999996</v>
      </c>
      <c r="G396" s="32">
        <v>0.2</v>
      </c>
      <c r="H396" s="34">
        <v>1</v>
      </c>
      <c r="J396" s="31">
        <f t="shared" si="83"/>
        <v>0.27372852191706004</v>
      </c>
      <c r="K396" s="32">
        <f t="shared" si="82"/>
        <v>-0.15564567464489326</v>
      </c>
      <c r="L396" s="32">
        <f t="shared" si="82"/>
        <v>-0.35563547929463418</v>
      </c>
      <c r="M396" s="32">
        <f t="shared" si="81"/>
        <v>1.1757903011610937</v>
      </c>
      <c r="N396" s="32">
        <f t="shared" ref="N396:N459" si="94">N395-Y395</f>
        <v>0.45474570438341183</v>
      </c>
      <c r="O396" s="32">
        <f t="shared" si="91"/>
        <v>3.7569679949170216</v>
      </c>
      <c r="P396" s="32">
        <f t="shared" si="92"/>
        <v>0.97717853861360948</v>
      </c>
      <c r="Q396" s="29">
        <f t="shared" si="84"/>
        <v>1</v>
      </c>
      <c r="R396" s="29">
        <f t="shared" si="85"/>
        <v>-2.2821461386390518E-2</v>
      </c>
      <c r="S396" s="30">
        <f t="shared" si="86"/>
        <v>5.2081909981051343E-4</v>
      </c>
      <c r="U396">
        <f t="shared" si="93"/>
        <v>-1.0178664936697863E-3</v>
      </c>
      <c r="V396">
        <f t="shared" si="87"/>
        <v>-6.2089856113856968E-4</v>
      </c>
      <c r="W396">
        <f t="shared" si="88"/>
        <v>-3.0535994810093592E-4</v>
      </c>
      <c r="X396">
        <f t="shared" si="89"/>
        <v>-4.6821858708810167E-4</v>
      </c>
      <c r="Y396">
        <f t="shared" si="90"/>
        <v>-2.0357329873395728E-5</v>
      </c>
    </row>
    <row r="397" spans="1:25" ht="14.25" customHeight="1" thickBot="1">
      <c r="A397" s="40"/>
      <c r="B397" s="31">
        <v>93</v>
      </c>
      <c r="C397" s="32">
        <v>1</v>
      </c>
      <c r="D397" s="33">
        <v>5.8</v>
      </c>
      <c r="E397" s="32">
        <v>2.6</v>
      </c>
      <c r="F397" s="32">
        <v>4</v>
      </c>
      <c r="G397" s="32">
        <v>0.2</v>
      </c>
      <c r="H397" s="34">
        <v>1</v>
      </c>
      <c r="J397" s="31">
        <f t="shared" si="83"/>
        <v>0.27383030856642704</v>
      </c>
      <c r="K397" s="32">
        <f t="shared" si="82"/>
        <v>-0.1550247760837547</v>
      </c>
      <c r="L397" s="32">
        <f t="shared" si="82"/>
        <v>-0.35533011934653325</v>
      </c>
      <c r="M397" s="32">
        <f t="shared" si="81"/>
        <v>1.1762585197481819</v>
      </c>
      <c r="N397" s="32">
        <f t="shared" si="94"/>
        <v>0.45476606171328521</v>
      </c>
      <c r="O397" s="32">
        <f t="shared" si="91"/>
        <v>3.246815588315048</v>
      </c>
      <c r="P397" s="32">
        <f t="shared" si="92"/>
        <v>0.96255851656700986</v>
      </c>
      <c r="Q397" s="29">
        <f t="shared" si="84"/>
        <v>1</v>
      </c>
      <c r="R397" s="29">
        <f t="shared" si="85"/>
        <v>-3.7441483432990141E-2</v>
      </c>
      <c r="S397" s="30">
        <f t="shared" si="86"/>
        <v>1.4018646816628753E-3</v>
      </c>
      <c r="U397">
        <f t="shared" si="93"/>
        <v>-2.6987535768182016E-3</v>
      </c>
      <c r="V397">
        <f t="shared" si="87"/>
        <v>-1.5652770745545571E-3</v>
      </c>
      <c r="W397">
        <f t="shared" si="88"/>
        <v>-7.0167592997273252E-4</v>
      </c>
      <c r="X397">
        <f t="shared" si="89"/>
        <v>-1.0795014307272807E-3</v>
      </c>
      <c r="Y397">
        <f t="shared" si="90"/>
        <v>-5.3975071536364042E-5</v>
      </c>
    </row>
    <row r="398" spans="1:25" ht="14.25" customHeight="1" thickBot="1">
      <c r="A398" s="40"/>
      <c r="B398" s="31">
        <v>94</v>
      </c>
      <c r="C398" s="32">
        <v>1</v>
      </c>
      <c r="D398" s="33">
        <v>5</v>
      </c>
      <c r="E398" s="32">
        <v>2.2999999999999998</v>
      </c>
      <c r="F398" s="32">
        <v>3.3</v>
      </c>
      <c r="G398" s="32">
        <v>0.2</v>
      </c>
      <c r="H398" s="34">
        <v>1</v>
      </c>
      <c r="J398" s="31">
        <f t="shared" si="83"/>
        <v>0.27410018392410884</v>
      </c>
      <c r="K398" s="32">
        <f t="shared" si="82"/>
        <v>-0.15345949900920014</v>
      </c>
      <c r="L398" s="32">
        <f t="shared" si="82"/>
        <v>-0.35462844341656052</v>
      </c>
      <c r="M398" s="32">
        <f t="shared" ref="K398:N461" si="95">M397-X397</f>
        <v>1.1773380211789091</v>
      </c>
      <c r="N398" s="32">
        <f t="shared" si="94"/>
        <v>0.45482003678482158</v>
      </c>
      <c r="O398" s="32">
        <f t="shared" si="91"/>
        <v>2.6673367462673827</v>
      </c>
      <c r="P398" s="32">
        <f t="shared" si="92"/>
        <v>0.93507152512087099</v>
      </c>
      <c r="Q398" s="29">
        <f t="shared" si="84"/>
        <v>1</v>
      </c>
      <c r="R398" s="29">
        <f t="shared" si="85"/>
        <v>-6.4928474879129006E-2</v>
      </c>
      <c r="S398" s="30">
        <f t="shared" si="86"/>
        <v>4.2157068501296868E-3</v>
      </c>
      <c r="U398">
        <f t="shared" si="93"/>
        <v>-7.8839748676265385E-3</v>
      </c>
      <c r="V398">
        <f t="shared" si="87"/>
        <v>-3.9419874338132693E-3</v>
      </c>
      <c r="W398">
        <f t="shared" si="88"/>
        <v>-1.8133142195541037E-3</v>
      </c>
      <c r="X398">
        <f t="shared" si="89"/>
        <v>-2.6017117063167577E-3</v>
      </c>
      <c r="Y398">
        <f t="shared" si="90"/>
        <v>-1.5767949735253077E-4</v>
      </c>
    </row>
    <row r="399" spans="1:25" ht="14.25" customHeight="1" thickBot="1">
      <c r="A399" s="40"/>
      <c r="B399" s="31">
        <v>95</v>
      </c>
      <c r="C399" s="32">
        <v>1</v>
      </c>
      <c r="D399" s="33">
        <v>5.6</v>
      </c>
      <c r="E399" s="32">
        <v>2.7</v>
      </c>
      <c r="F399" s="32">
        <v>4.2</v>
      </c>
      <c r="G399" s="32">
        <v>0.2</v>
      </c>
      <c r="H399" s="34">
        <v>1</v>
      </c>
      <c r="J399" s="31">
        <f t="shared" si="83"/>
        <v>0.27488858141087147</v>
      </c>
      <c r="K399" s="32">
        <f t="shared" ref="K399:L462" si="96">K398-V398</f>
        <v>-0.14951751157538687</v>
      </c>
      <c r="L399" s="32">
        <f t="shared" si="96"/>
        <v>-0.35281512919700642</v>
      </c>
      <c r="M399" s="32">
        <f t="shared" si="95"/>
        <v>1.1799397328852259</v>
      </c>
      <c r="N399" s="32">
        <f t="shared" si="94"/>
        <v>0.45497771628217409</v>
      </c>
      <c r="O399" s="32">
        <f t="shared" si="91"/>
        <v>3.5317320891311721</v>
      </c>
      <c r="P399" s="32">
        <f t="shared" si="92"/>
        <v>0.97157728280906663</v>
      </c>
      <c r="Q399" s="29">
        <f t="shared" si="84"/>
        <v>1</v>
      </c>
      <c r="R399" s="29">
        <f t="shared" si="85"/>
        <v>-2.8422717190933366E-2</v>
      </c>
      <c r="S399" s="30">
        <f t="shared" si="86"/>
        <v>8.0785085251577915E-4</v>
      </c>
      <c r="U399">
        <f t="shared" si="93"/>
        <v>-1.5697790724045375E-3</v>
      </c>
      <c r="V399">
        <f t="shared" si="87"/>
        <v>-8.7907628054654098E-4</v>
      </c>
      <c r="W399">
        <f t="shared" si="88"/>
        <v>-4.2384034954922516E-4</v>
      </c>
      <c r="X399">
        <f t="shared" si="89"/>
        <v>-6.5930721040990579E-4</v>
      </c>
      <c r="Y399">
        <f t="shared" si="90"/>
        <v>-3.1395581448090752E-5</v>
      </c>
    </row>
    <row r="400" spans="1:25" ht="14.25" customHeight="1" thickBot="1">
      <c r="A400" s="40"/>
      <c r="B400" s="31">
        <v>96</v>
      </c>
      <c r="C400" s="32">
        <v>1</v>
      </c>
      <c r="D400" s="33">
        <v>5.7</v>
      </c>
      <c r="E400" s="32">
        <v>3</v>
      </c>
      <c r="F400" s="32">
        <v>4.2</v>
      </c>
      <c r="G400" s="32">
        <v>0.2</v>
      </c>
      <c r="H400" s="34">
        <v>1</v>
      </c>
      <c r="J400" s="31">
        <f t="shared" ref="J400:J463" si="97">J399-$L$2*U399</f>
        <v>0.27504555931811192</v>
      </c>
      <c r="K400" s="32">
        <f t="shared" si="96"/>
        <v>-0.14863843529484033</v>
      </c>
      <c r="L400" s="32">
        <f t="shared" si="96"/>
        <v>-0.35239128884745718</v>
      </c>
      <c r="M400" s="32">
        <f t="shared" si="95"/>
        <v>1.1805990400956359</v>
      </c>
      <c r="N400" s="32">
        <f t="shared" si="94"/>
        <v>0.4550091118636222</v>
      </c>
      <c r="O400" s="32">
        <f t="shared" si="91"/>
        <v>3.4201504023695461</v>
      </c>
      <c r="P400" s="32">
        <f t="shared" si="92"/>
        <v>0.96832838456457182</v>
      </c>
      <c r="Q400" s="29">
        <f t="shared" si="84"/>
        <v>1</v>
      </c>
      <c r="R400" s="29">
        <f t="shared" si="85"/>
        <v>-3.167161543542818E-2</v>
      </c>
      <c r="S400" s="30">
        <f t="shared" si="86"/>
        <v>1.0030912242896526E-3</v>
      </c>
      <c r="U400">
        <f t="shared" si="93"/>
        <v>-1.9426434095745958E-3</v>
      </c>
      <c r="V400">
        <f t="shared" si="87"/>
        <v>-1.1073067434575197E-3</v>
      </c>
      <c r="W400">
        <f t="shared" si="88"/>
        <v>-5.8279302287237876E-4</v>
      </c>
      <c r="X400">
        <f t="shared" si="89"/>
        <v>-8.159102320213303E-4</v>
      </c>
      <c r="Y400">
        <f t="shared" si="90"/>
        <v>-3.8852868191491924E-5</v>
      </c>
    </row>
    <row r="401" spans="1:25" ht="14.25" customHeight="1" thickBot="1">
      <c r="A401" s="40"/>
      <c r="B401" s="31">
        <v>97</v>
      </c>
      <c r="C401" s="32">
        <v>1</v>
      </c>
      <c r="D401" s="33">
        <v>5.7</v>
      </c>
      <c r="E401" s="32">
        <v>2.9</v>
      </c>
      <c r="F401" s="32">
        <v>4.2</v>
      </c>
      <c r="G401" s="32">
        <v>0.2</v>
      </c>
      <c r="H401" s="34">
        <v>1</v>
      </c>
      <c r="J401" s="31">
        <f t="shared" si="97"/>
        <v>0.2752398236590694</v>
      </c>
      <c r="K401" s="32">
        <f t="shared" si="96"/>
        <v>-0.14753112855138281</v>
      </c>
      <c r="L401" s="32">
        <f t="shared" si="96"/>
        <v>-0.35180849582458479</v>
      </c>
      <c r="M401" s="32">
        <f t="shared" si="95"/>
        <v>1.1814149503276572</v>
      </c>
      <c r="N401" s="32">
        <f t="shared" si="94"/>
        <v>0.45504796473181369</v>
      </c>
      <c r="O401" s="32">
        <f t="shared" si="91"/>
        <v>3.467020137347415</v>
      </c>
      <c r="P401" s="32">
        <f t="shared" si="92"/>
        <v>0.96973468386223616</v>
      </c>
      <c r="Q401" s="29">
        <f t="shared" si="84"/>
        <v>1</v>
      </c>
      <c r="R401" s="29">
        <f t="shared" si="85"/>
        <v>-3.0265316137763842E-2</v>
      </c>
      <c r="S401" s="30">
        <f t="shared" si="86"/>
        <v>9.1598936091878843E-4</v>
      </c>
      <c r="U401">
        <f t="shared" si="93"/>
        <v>-1.7765333066635061E-3</v>
      </c>
      <c r="V401">
        <f t="shared" si="87"/>
        <v>-1.0126239847981985E-3</v>
      </c>
      <c r="W401">
        <f t="shared" si="88"/>
        <v>-5.1519465893241673E-4</v>
      </c>
      <c r="X401">
        <f t="shared" si="89"/>
        <v>-7.4614398879867261E-4</v>
      </c>
      <c r="Y401">
        <f t="shared" si="90"/>
        <v>-3.5530666133270126E-5</v>
      </c>
    </row>
    <row r="402" spans="1:25" ht="14.25" customHeight="1" thickBot="1">
      <c r="A402" s="40"/>
      <c r="B402" s="31">
        <v>98</v>
      </c>
      <c r="C402" s="32">
        <v>1</v>
      </c>
      <c r="D402" s="33">
        <v>6.2</v>
      </c>
      <c r="E402" s="32">
        <v>2.9</v>
      </c>
      <c r="F402" s="32">
        <v>4.3</v>
      </c>
      <c r="G402" s="32">
        <v>0.2</v>
      </c>
      <c r="H402" s="34">
        <v>1</v>
      </c>
      <c r="J402" s="31">
        <f t="shared" si="97"/>
        <v>0.27541747698973573</v>
      </c>
      <c r="K402" s="32">
        <f t="shared" si="96"/>
        <v>-0.14651850456658461</v>
      </c>
      <c r="L402" s="32">
        <f t="shared" si="96"/>
        <v>-0.35129330116565238</v>
      </c>
      <c r="M402" s="32">
        <f t="shared" si="95"/>
        <v>1.1821610943164558</v>
      </c>
      <c r="N402" s="32">
        <f t="shared" si="94"/>
        <v>0.45508349539794696</v>
      </c>
      <c r="O402" s="32">
        <f t="shared" si="91"/>
        <v>3.5225615799368679</v>
      </c>
      <c r="P402" s="32">
        <f t="shared" si="92"/>
        <v>0.97132294228387028</v>
      </c>
      <c r="Q402" s="29">
        <f t="shared" si="84"/>
        <v>1</v>
      </c>
      <c r="R402" s="29">
        <f t="shared" si="85"/>
        <v>-2.8677057716129717E-2</v>
      </c>
      <c r="S402" s="30">
        <f t="shared" si="86"/>
        <v>8.2237363925423488E-4</v>
      </c>
      <c r="U402">
        <f t="shared" si="93"/>
        <v>-1.597580765874235E-3</v>
      </c>
      <c r="V402">
        <f t="shared" si="87"/>
        <v>-9.9050007484202587E-4</v>
      </c>
      <c r="W402">
        <f t="shared" si="88"/>
        <v>-4.6329842210352819E-4</v>
      </c>
      <c r="X402">
        <f t="shared" si="89"/>
        <v>-6.8695972932592106E-4</v>
      </c>
      <c r="Y402">
        <f t="shared" si="90"/>
        <v>-3.1951615317484708E-5</v>
      </c>
    </row>
    <row r="403" spans="1:25" ht="14.25" customHeight="1" thickBot="1">
      <c r="A403" s="40"/>
      <c r="B403" s="31">
        <v>99</v>
      </c>
      <c r="C403" s="32">
        <v>1</v>
      </c>
      <c r="D403" s="33">
        <v>5.0999999999999996</v>
      </c>
      <c r="E403" s="32">
        <v>2.5</v>
      </c>
      <c r="F403" s="32">
        <v>3</v>
      </c>
      <c r="G403" s="32">
        <v>0.2</v>
      </c>
      <c r="H403" s="34">
        <v>1</v>
      </c>
      <c r="J403" s="31">
        <f t="shared" si="97"/>
        <v>0.27557723506632315</v>
      </c>
      <c r="K403" s="32">
        <f t="shared" si="96"/>
        <v>-0.14552800449174258</v>
      </c>
      <c r="L403" s="32">
        <f t="shared" si="96"/>
        <v>-0.35083000274354886</v>
      </c>
      <c r="M403" s="32">
        <f t="shared" si="95"/>
        <v>1.1828480540457817</v>
      </c>
      <c r="N403" s="32">
        <f t="shared" si="94"/>
        <v>0.45511544701326445</v>
      </c>
      <c r="O403" s="32">
        <f t="shared" si="91"/>
        <v>2.2958766568395617</v>
      </c>
      <c r="P403" s="32">
        <f t="shared" si="92"/>
        <v>0.90853496926555655</v>
      </c>
      <c r="Q403" s="29">
        <f t="shared" si="84"/>
        <v>1</v>
      </c>
      <c r="R403" s="29">
        <f t="shared" si="85"/>
        <v>-9.1465030734443453E-2</v>
      </c>
      <c r="S403" s="30">
        <f t="shared" si="86"/>
        <v>8.3658518472526852E-3</v>
      </c>
      <c r="U403">
        <f t="shared" si="93"/>
        <v>-1.5201337901847835E-2</v>
      </c>
      <c r="V403">
        <f t="shared" si="87"/>
        <v>-7.7526823299423958E-3</v>
      </c>
      <c r="W403">
        <f t="shared" si="88"/>
        <v>-3.8003344754619591E-3</v>
      </c>
      <c r="X403">
        <f t="shared" si="89"/>
        <v>-4.5604013705543506E-3</v>
      </c>
      <c r="Y403">
        <f t="shared" si="90"/>
        <v>-3.0402675803695677E-4</v>
      </c>
    </row>
    <row r="404" spans="1:25" ht="14.25" customHeight="1" thickBot="1">
      <c r="A404" s="41"/>
      <c r="B404" s="35">
        <v>100</v>
      </c>
      <c r="C404" s="36">
        <v>1</v>
      </c>
      <c r="D404" s="37">
        <v>5.7</v>
      </c>
      <c r="E404" s="36">
        <v>2.8</v>
      </c>
      <c r="F404" s="36">
        <v>4.0999999999999996</v>
      </c>
      <c r="G404" s="36">
        <v>0.2</v>
      </c>
      <c r="H404" s="38">
        <v>1</v>
      </c>
      <c r="J404" s="31">
        <f t="shared" si="97"/>
        <v>0.27709736885650793</v>
      </c>
      <c r="K404" s="32">
        <f t="shared" si="96"/>
        <v>-0.13777532216180019</v>
      </c>
      <c r="L404" s="32">
        <f t="shared" si="96"/>
        <v>-0.3470296682680869</v>
      </c>
      <c r="M404" s="32">
        <f t="shared" si="95"/>
        <v>1.187408455416336</v>
      </c>
      <c r="N404" s="32">
        <f t="shared" si="94"/>
        <v>0.45541947377130143</v>
      </c>
      <c r="O404" s="32">
        <f t="shared" si="91"/>
        <v>3.4795535233448409</v>
      </c>
      <c r="P404" s="32">
        <f t="shared" si="92"/>
        <v>0.97010037257314352</v>
      </c>
      <c r="Q404" s="29">
        <f t="shared" si="84"/>
        <v>1</v>
      </c>
      <c r="R404" s="29">
        <f t="shared" si="85"/>
        <v>-2.9899627426856479E-2</v>
      </c>
      <c r="S404" s="30">
        <f t="shared" si="86"/>
        <v>8.939877202648282E-4</v>
      </c>
      <c r="U404">
        <f t="shared" si="93"/>
        <v>-1.73451564100945E-3</v>
      </c>
      <c r="V404">
        <f t="shared" si="87"/>
        <v>-9.8867391537538663E-4</v>
      </c>
      <c r="W404">
        <f t="shared" si="88"/>
        <v>-4.8566437948264601E-4</v>
      </c>
      <c r="X404">
        <f t="shared" si="89"/>
        <v>-7.1115141281387448E-4</v>
      </c>
      <c r="Y404">
        <f t="shared" si="90"/>
        <v>-3.4690312820189004E-5</v>
      </c>
    </row>
    <row r="405" spans="1:25" ht="14.25" customHeight="1" thickBot="1">
      <c r="A405" s="42" t="s">
        <v>36</v>
      </c>
      <c r="B405" s="22">
        <v>1</v>
      </c>
      <c r="C405" s="23">
        <v>1</v>
      </c>
      <c r="D405" s="24">
        <v>5.0999999999999996</v>
      </c>
      <c r="E405" s="23">
        <v>3.5</v>
      </c>
      <c r="F405" s="23">
        <v>1.4</v>
      </c>
      <c r="G405" s="23">
        <v>0.2</v>
      </c>
      <c r="H405" s="25">
        <v>0</v>
      </c>
      <c r="J405" s="31">
        <f t="shared" si="97"/>
        <v>0.27727082042060885</v>
      </c>
      <c r="K405" s="32">
        <f t="shared" si="96"/>
        <v>-0.13678664824642481</v>
      </c>
      <c r="L405" s="32">
        <f t="shared" si="96"/>
        <v>-0.34654400388860424</v>
      </c>
      <c r="M405" s="32">
        <f t="shared" si="95"/>
        <v>1.18811960682915</v>
      </c>
      <c r="N405" s="32">
        <f t="shared" si="94"/>
        <v>0.45545416408412159</v>
      </c>
      <c r="O405" s="32">
        <f t="shared" si="91"/>
        <v>0.12121318313136191</v>
      </c>
      <c r="P405" s="32">
        <f t="shared" si="92"/>
        <v>0.53026624727529359</v>
      </c>
      <c r="Q405" s="29">
        <f t="shared" si="84"/>
        <v>1</v>
      </c>
      <c r="R405" s="29">
        <f t="shared" si="85"/>
        <v>0.53026624727529359</v>
      </c>
      <c r="S405" s="30">
        <f t="shared" si="86"/>
        <v>0.28118229299942282</v>
      </c>
      <c r="U405">
        <f t="shared" si="93"/>
        <v>0.26416162738071364</v>
      </c>
      <c r="V405">
        <f t="shared" si="87"/>
        <v>0.13472242996416395</v>
      </c>
      <c r="W405">
        <f t="shared" si="88"/>
        <v>9.245656958324977E-2</v>
      </c>
      <c r="X405">
        <f t="shared" si="89"/>
        <v>3.6982627833299905E-2</v>
      </c>
      <c r="Y405">
        <f t="shared" si="90"/>
        <v>5.2832325476142731E-3</v>
      </c>
    </row>
    <row r="406" spans="1:25" ht="14.25" customHeight="1" thickBot="1">
      <c r="A406" s="40"/>
      <c r="B406" s="31">
        <v>2</v>
      </c>
      <c r="C406" s="32">
        <v>1</v>
      </c>
      <c r="D406" s="33">
        <v>4.9000000000000004</v>
      </c>
      <c r="E406" s="32">
        <v>3</v>
      </c>
      <c r="F406" s="32">
        <v>1.4</v>
      </c>
      <c r="G406" s="32">
        <v>0.2</v>
      </c>
      <c r="H406" s="34">
        <v>0</v>
      </c>
      <c r="J406" s="31">
        <f t="shared" si="97"/>
        <v>0.25085465768253751</v>
      </c>
      <c r="K406" s="32">
        <f t="shared" si="96"/>
        <v>-0.27150907821058878</v>
      </c>
      <c r="L406" s="32">
        <f t="shared" si="96"/>
        <v>-0.43900057347185401</v>
      </c>
      <c r="M406" s="32">
        <f t="shared" si="95"/>
        <v>1.1511369789958501</v>
      </c>
      <c r="N406" s="32">
        <f t="shared" si="94"/>
        <v>0.45017093153650733</v>
      </c>
      <c r="O406" s="32">
        <f t="shared" si="91"/>
        <v>-0.69491558906341822</v>
      </c>
      <c r="P406" s="32">
        <f t="shared" si="92"/>
        <v>0.33294046955888407</v>
      </c>
      <c r="Q406" s="29">
        <f t="shared" si="84"/>
        <v>0</v>
      </c>
      <c r="R406" s="29">
        <f t="shared" si="85"/>
        <v>0.33294046955888407</v>
      </c>
      <c r="S406" s="30">
        <f t="shared" si="86"/>
        <v>0.11084935627009021</v>
      </c>
      <c r="U406">
        <f t="shared" si="93"/>
        <v>0.14788623908645271</v>
      </c>
      <c r="V406">
        <f t="shared" si="87"/>
        <v>7.2464257152361836E-2</v>
      </c>
      <c r="W406">
        <f t="shared" si="88"/>
        <v>4.4365871725935813E-2</v>
      </c>
      <c r="X406">
        <f t="shared" si="89"/>
        <v>2.0704073472103377E-2</v>
      </c>
      <c r="Y406">
        <f t="shared" si="90"/>
        <v>2.9577247817290544E-3</v>
      </c>
    </row>
    <row r="407" spans="1:25" ht="14.25" customHeight="1" thickBot="1">
      <c r="A407" s="40"/>
      <c r="B407" s="31">
        <v>3</v>
      </c>
      <c r="C407" s="32">
        <v>1</v>
      </c>
      <c r="D407" s="33">
        <v>4.7</v>
      </c>
      <c r="E407" s="32">
        <v>3.2</v>
      </c>
      <c r="F407" s="32">
        <v>1.3</v>
      </c>
      <c r="G407" s="32">
        <v>0.2</v>
      </c>
      <c r="H407" s="34">
        <v>0</v>
      </c>
      <c r="J407" s="31">
        <f t="shared" si="97"/>
        <v>0.23606603377389224</v>
      </c>
      <c r="K407" s="32">
        <f t="shared" si="96"/>
        <v>-0.34397333536295061</v>
      </c>
      <c r="L407" s="32">
        <f t="shared" si="96"/>
        <v>-0.48336644519778982</v>
      </c>
      <c r="M407" s="32">
        <f t="shared" si="95"/>
        <v>1.1304329055237468</v>
      </c>
      <c r="N407" s="32">
        <f t="shared" si="94"/>
        <v>0.44721320675477827</v>
      </c>
      <c r="O407" s="32">
        <f t="shared" si="91"/>
        <v>-1.3683758485330766</v>
      </c>
      <c r="P407" s="32">
        <f t="shared" si="92"/>
        <v>0.20288237927791172</v>
      </c>
      <c r="Q407" s="29">
        <f t="shared" si="84"/>
        <v>0</v>
      </c>
      <c r="R407" s="29">
        <f t="shared" si="85"/>
        <v>0.20288237927791172</v>
      </c>
      <c r="S407" s="30">
        <f t="shared" si="86"/>
        <v>4.1161259821466421E-2</v>
      </c>
      <c r="U407">
        <f t="shared" si="93"/>
        <v>6.5620730989622011E-2</v>
      </c>
      <c r="V407">
        <f t="shared" si="87"/>
        <v>3.0841743565122346E-2</v>
      </c>
      <c r="W407">
        <f t="shared" si="88"/>
        <v>2.0998633916679044E-2</v>
      </c>
      <c r="X407">
        <f t="shared" si="89"/>
        <v>8.5306950286508625E-3</v>
      </c>
      <c r="Y407">
        <f t="shared" si="90"/>
        <v>1.3124146197924403E-3</v>
      </c>
    </row>
    <row r="408" spans="1:25" ht="14.25" customHeight="1" thickBot="1">
      <c r="A408" s="40"/>
      <c r="B408" s="31">
        <v>4</v>
      </c>
      <c r="C408" s="32">
        <v>1</v>
      </c>
      <c r="D408" s="33">
        <v>4.5999999999999996</v>
      </c>
      <c r="E408" s="32">
        <v>3.1</v>
      </c>
      <c r="F408" s="32">
        <v>1.5</v>
      </c>
      <c r="G408" s="32">
        <v>0.2</v>
      </c>
      <c r="H408" s="34">
        <v>0</v>
      </c>
      <c r="J408" s="31">
        <f t="shared" si="97"/>
        <v>0.22950396067493004</v>
      </c>
      <c r="K408" s="32">
        <f t="shared" si="96"/>
        <v>-0.37481507892807298</v>
      </c>
      <c r="L408" s="32">
        <f t="shared" si="96"/>
        <v>-0.50436507911446882</v>
      </c>
      <c r="M408" s="32">
        <f t="shared" si="95"/>
        <v>1.121902210495096</v>
      </c>
      <c r="N408" s="32">
        <f t="shared" si="94"/>
        <v>0.44590079213498585</v>
      </c>
      <c r="O408" s="32">
        <f t="shared" si="91"/>
        <v>-1.2861436734794178</v>
      </c>
      <c r="P408" s="32">
        <f t="shared" si="92"/>
        <v>0.21650624929985327</v>
      </c>
      <c r="Q408" s="29">
        <f t="shared" si="84"/>
        <v>0</v>
      </c>
      <c r="R408" s="29">
        <f t="shared" si="85"/>
        <v>0.21650624929985327</v>
      </c>
      <c r="S408" s="30">
        <f t="shared" si="86"/>
        <v>4.6874955985890213E-2</v>
      </c>
      <c r="U408">
        <f t="shared" si="93"/>
        <v>7.3452470158578823E-2</v>
      </c>
      <c r="V408">
        <f t="shared" si="87"/>
        <v>3.3788136272946259E-2</v>
      </c>
      <c r="W408">
        <f t="shared" si="88"/>
        <v>2.2770265749159437E-2</v>
      </c>
      <c r="X408">
        <f t="shared" si="89"/>
        <v>1.1017870523786824E-2</v>
      </c>
      <c r="Y408">
        <f t="shared" si="90"/>
        <v>1.4690494031715767E-3</v>
      </c>
    </row>
    <row r="409" spans="1:25" ht="14.25" customHeight="1" thickBot="1">
      <c r="A409" s="40"/>
      <c r="B409" s="31">
        <v>5</v>
      </c>
      <c r="C409" s="32">
        <v>1</v>
      </c>
      <c r="D409" s="33">
        <v>5</v>
      </c>
      <c r="E409" s="32">
        <v>3.6</v>
      </c>
      <c r="F409" s="32">
        <v>1.4</v>
      </c>
      <c r="G409" s="32">
        <v>0.2</v>
      </c>
      <c r="H409" s="34">
        <v>0</v>
      </c>
      <c r="J409" s="31">
        <f t="shared" si="97"/>
        <v>0.22215871365907217</v>
      </c>
      <c r="K409" s="32">
        <f t="shared" si="96"/>
        <v>-0.40860321520101922</v>
      </c>
      <c r="L409" s="32">
        <f t="shared" si="96"/>
        <v>-0.52713534486362823</v>
      </c>
      <c r="M409" s="32">
        <f t="shared" si="95"/>
        <v>1.1108843399713091</v>
      </c>
      <c r="N409" s="32">
        <f t="shared" si="94"/>
        <v>0.44443174273181429</v>
      </c>
      <c r="O409" s="32">
        <f t="shared" si="91"/>
        <v>-2.0744201793488903</v>
      </c>
      <c r="P409" s="32">
        <f t="shared" si="92"/>
        <v>0.11160801742216704</v>
      </c>
      <c r="Q409" s="29">
        <f t="shared" si="84"/>
        <v>0</v>
      </c>
      <c r="R409" s="29">
        <f t="shared" si="85"/>
        <v>0.11160801742216704</v>
      </c>
      <c r="S409" s="30">
        <f t="shared" si="86"/>
        <v>1.2456349552906741E-2</v>
      </c>
      <c r="U409">
        <f t="shared" si="93"/>
        <v>2.2132242149978647E-2</v>
      </c>
      <c r="V409">
        <f t="shared" si="87"/>
        <v>1.1066121074989324E-2</v>
      </c>
      <c r="W409">
        <f t="shared" si="88"/>
        <v>7.9676071739923134E-3</v>
      </c>
      <c r="X409">
        <f t="shared" si="89"/>
        <v>3.0985139009970103E-3</v>
      </c>
      <c r="Y409">
        <f t="shared" si="90"/>
        <v>4.4264484299957299E-4</v>
      </c>
    </row>
    <row r="410" spans="1:25" ht="14.25" customHeight="1" thickBot="1">
      <c r="A410" s="40"/>
      <c r="B410" s="31">
        <v>6</v>
      </c>
      <c r="C410" s="32">
        <v>1</v>
      </c>
      <c r="D410" s="33">
        <v>5.4</v>
      </c>
      <c r="E410" s="32">
        <v>3.9</v>
      </c>
      <c r="F410" s="32">
        <v>1.7</v>
      </c>
      <c r="G410" s="32">
        <v>0.2</v>
      </c>
      <c r="H410" s="34">
        <v>0</v>
      </c>
      <c r="J410" s="31">
        <f t="shared" si="97"/>
        <v>0.2199454894440743</v>
      </c>
      <c r="K410" s="32">
        <f t="shared" si="96"/>
        <v>-0.41966933627600855</v>
      </c>
      <c r="L410" s="32">
        <f t="shared" si="96"/>
        <v>-0.53510295203762059</v>
      </c>
      <c r="M410" s="32">
        <f t="shared" si="95"/>
        <v>1.1077858260703122</v>
      </c>
      <c r="N410" s="32">
        <f t="shared" si="94"/>
        <v>0.44398909788881474</v>
      </c>
      <c r="O410" s="32">
        <f t="shared" si="91"/>
        <v>-2.161136715495799</v>
      </c>
      <c r="P410" s="32">
        <f t="shared" si="92"/>
        <v>0.10329511542987678</v>
      </c>
      <c r="Q410" s="29">
        <f t="shared" si="84"/>
        <v>0</v>
      </c>
      <c r="R410" s="29">
        <f t="shared" si="85"/>
        <v>0.10329511542987678</v>
      </c>
      <c r="S410" s="30">
        <f t="shared" si="86"/>
        <v>1.0669880871671568E-2</v>
      </c>
      <c r="U410">
        <f t="shared" si="93"/>
        <v>1.9135468590818439E-2</v>
      </c>
      <c r="V410">
        <f t="shared" si="87"/>
        <v>1.0333153039041958E-2</v>
      </c>
      <c r="W410">
        <f t="shared" si="88"/>
        <v>7.4628327504191912E-3</v>
      </c>
      <c r="X410">
        <f t="shared" si="89"/>
        <v>3.2530296604391345E-3</v>
      </c>
      <c r="Y410">
        <f t="shared" si="90"/>
        <v>3.8270937181636883E-4</v>
      </c>
    </row>
    <row r="411" spans="1:25" ht="14.25" customHeight="1" thickBot="1">
      <c r="A411" s="40"/>
      <c r="B411" s="31">
        <v>7</v>
      </c>
      <c r="C411" s="32">
        <v>1</v>
      </c>
      <c r="D411" s="33">
        <v>4.5999999999999996</v>
      </c>
      <c r="E411" s="32">
        <v>3.4</v>
      </c>
      <c r="F411" s="32">
        <v>1.4</v>
      </c>
      <c r="G411" s="32">
        <v>0.2</v>
      </c>
      <c r="H411" s="34">
        <v>0</v>
      </c>
      <c r="J411" s="31">
        <f t="shared" si="97"/>
        <v>0.21803194258499245</v>
      </c>
      <c r="K411" s="32">
        <f t="shared" si="96"/>
        <v>-0.43000248931505053</v>
      </c>
      <c r="L411" s="32">
        <f t="shared" si="96"/>
        <v>-0.54256578478803974</v>
      </c>
      <c r="M411" s="32">
        <f t="shared" si="95"/>
        <v>1.104532796409873</v>
      </c>
      <c r="N411" s="32">
        <f t="shared" si="94"/>
        <v>0.44360638851699835</v>
      </c>
      <c r="O411" s="32">
        <f t="shared" si="91"/>
        <v>-1.9696359838663533</v>
      </c>
      <c r="P411" s="32">
        <f t="shared" si="92"/>
        <v>0.12242799111505288</v>
      </c>
      <c r="Q411" s="29">
        <f t="shared" si="84"/>
        <v>0</v>
      </c>
      <c r="R411" s="29">
        <f t="shared" si="85"/>
        <v>0.12242799111505288</v>
      </c>
      <c r="S411" s="30">
        <f t="shared" si="86"/>
        <v>1.4988613008467468E-2</v>
      </c>
      <c r="U411">
        <f t="shared" si="93"/>
        <v>2.6307174456479693E-2</v>
      </c>
      <c r="V411">
        <f t="shared" si="87"/>
        <v>1.2101300249980658E-2</v>
      </c>
      <c r="W411">
        <f t="shared" si="88"/>
        <v>8.9444393152030947E-3</v>
      </c>
      <c r="X411">
        <f t="shared" si="89"/>
        <v>3.6830044239071569E-3</v>
      </c>
      <c r="Y411">
        <f t="shared" si="90"/>
        <v>5.2614348912959389E-4</v>
      </c>
    </row>
    <row r="412" spans="1:25" ht="14.25" customHeight="1" thickBot="1">
      <c r="A412" s="40"/>
      <c r="B412" s="31">
        <v>8</v>
      </c>
      <c r="C412" s="32">
        <v>1</v>
      </c>
      <c r="D412" s="33">
        <v>5</v>
      </c>
      <c r="E412" s="32">
        <v>3.4</v>
      </c>
      <c r="F412" s="32">
        <v>1.5</v>
      </c>
      <c r="G412" s="32">
        <v>0.2</v>
      </c>
      <c r="H412" s="34">
        <v>0</v>
      </c>
      <c r="J412" s="31">
        <f t="shared" si="97"/>
        <v>0.21540122513934448</v>
      </c>
      <c r="K412" s="32">
        <f t="shared" si="96"/>
        <v>-0.44210378956503121</v>
      </c>
      <c r="L412" s="32">
        <f t="shared" si="96"/>
        <v>-0.5515102241032428</v>
      </c>
      <c r="M412" s="32">
        <f t="shared" si="95"/>
        <v>1.1008497919859659</v>
      </c>
      <c r="N412" s="32">
        <f t="shared" si="94"/>
        <v>0.44308024502786875</v>
      </c>
      <c r="O412" s="32">
        <f t="shared" si="91"/>
        <v>-2.1303617476523145</v>
      </c>
      <c r="P412" s="32">
        <f t="shared" si="92"/>
        <v>0.10618065464416999</v>
      </c>
      <c r="Q412" s="29">
        <f t="shared" si="84"/>
        <v>0</v>
      </c>
      <c r="R412" s="29">
        <f t="shared" si="85"/>
        <v>0.10618065464416999</v>
      </c>
      <c r="S412" s="30">
        <f t="shared" si="86"/>
        <v>1.1274331420664498E-2</v>
      </c>
      <c r="U412">
        <f t="shared" si="93"/>
        <v>2.0154431059486014E-2</v>
      </c>
      <c r="V412">
        <f t="shared" si="87"/>
        <v>1.0077215529743007E-2</v>
      </c>
      <c r="W412">
        <f t="shared" si="88"/>
        <v>6.8525065602252451E-3</v>
      </c>
      <c r="X412">
        <f t="shared" si="89"/>
        <v>3.0231646589229024E-3</v>
      </c>
      <c r="Y412">
        <f t="shared" si="90"/>
        <v>4.0308862118972034E-4</v>
      </c>
    </row>
    <row r="413" spans="1:25" ht="14.25" customHeight="1" thickBot="1">
      <c r="A413" s="40"/>
      <c r="B413" s="31">
        <v>9</v>
      </c>
      <c r="C413" s="32">
        <v>1</v>
      </c>
      <c r="D413" s="33">
        <v>4.4000000000000004</v>
      </c>
      <c r="E413" s="32">
        <v>2.9</v>
      </c>
      <c r="F413" s="32">
        <v>1.4</v>
      </c>
      <c r="G413" s="32">
        <v>0.2</v>
      </c>
      <c r="H413" s="34">
        <v>0</v>
      </c>
      <c r="J413" s="31">
        <f t="shared" si="97"/>
        <v>0.21338578203339589</v>
      </c>
      <c r="K413" s="32">
        <f t="shared" si="96"/>
        <v>-0.45218100509477421</v>
      </c>
      <c r="L413" s="32">
        <f t="shared" si="96"/>
        <v>-0.55836273066346809</v>
      </c>
      <c r="M413" s="32">
        <f t="shared" si="95"/>
        <v>1.0978266273270429</v>
      </c>
      <c r="N413" s="32">
        <f t="shared" si="94"/>
        <v>0.44267715640667904</v>
      </c>
      <c r="O413" s="32">
        <f t="shared" si="91"/>
        <v>-1.7699698497684722</v>
      </c>
      <c r="P413" s="32">
        <f t="shared" si="92"/>
        <v>0.14554607845257539</v>
      </c>
      <c r="Q413" s="29">
        <f t="shared" si="84"/>
        <v>0</v>
      </c>
      <c r="R413" s="29">
        <f t="shared" si="85"/>
        <v>0.14554607845257539</v>
      </c>
      <c r="S413" s="30">
        <f t="shared" si="86"/>
        <v>2.118366095292323E-2</v>
      </c>
      <c r="U413">
        <f t="shared" si="93"/>
        <v>3.6200924347912618E-2</v>
      </c>
      <c r="V413">
        <f t="shared" si="87"/>
        <v>1.5928406713081555E-2</v>
      </c>
      <c r="W413">
        <f t="shared" si="88"/>
        <v>1.0498268060894661E-2</v>
      </c>
      <c r="X413">
        <f t="shared" si="89"/>
        <v>5.0681294087077666E-3</v>
      </c>
      <c r="Y413">
        <f t="shared" si="90"/>
        <v>7.2401848695825247E-4</v>
      </c>
    </row>
    <row r="414" spans="1:25" ht="14.25" customHeight="1" thickBot="1">
      <c r="A414" s="40"/>
      <c r="B414" s="31">
        <v>10</v>
      </c>
      <c r="C414" s="32">
        <v>1</v>
      </c>
      <c r="D414" s="33">
        <v>4.9000000000000004</v>
      </c>
      <c r="E414" s="32">
        <v>3.1</v>
      </c>
      <c r="F414" s="32">
        <v>1.5</v>
      </c>
      <c r="G414" s="32">
        <v>0.2</v>
      </c>
      <c r="H414" s="34">
        <v>0</v>
      </c>
      <c r="J414" s="31">
        <f t="shared" si="97"/>
        <v>0.20976568959860464</v>
      </c>
      <c r="K414" s="32">
        <f t="shared" si="96"/>
        <v>-0.46810941180785576</v>
      </c>
      <c r="L414" s="32">
        <f t="shared" si="96"/>
        <v>-0.5688609987243628</v>
      </c>
      <c r="M414" s="32">
        <f t="shared" si="95"/>
        <v>1.0927584979183351</v>
      </c>
      <c r="N414" s="32">
        <f t="shared" si="94"/>
        <v>0.4419531379197208</v>
      </c>
      <c r="O414" s="32">
        <f t="shared" si="91"/>
        <v>-2.1199111498439667</v>
      </c>
      <c r="P414" s="32">
        <f t="shared" si="92"/>
        <v>0.10717657223941802</v>
      </c>
      <c r="Q414" s="29">
        <f t="shared" si="84"/>
        <v>0</v>
      </c>
      <c r="R414" s="29">
        <f t="shared" si="85"/>
        <v>0.10717657223941802</v>
      </c>
      <c r="S414" s="30">
        <f t="shared" si="86"/>
        <v>1.1486817636991191E-2</v>
      </c>
      <c r="U414">
        <f t="shared" si="93"/>
        <v>2.0511399793438367E-2</v>
      </c>
      <c r="V414">
        <f t="shared" si="87"/>
        <v>1.0050585898784801E-2</v>
      </c>
      <c r="W414">
        <f t="shared" si="88"/>
        <v>6.3585339359658946E-3</v>
      </c>
      <c r="X414">
        <f t="shared" si="89"/>
        <v>3.0767099690157552E-3</v>
      </c>
      <c r="Y414">
        <f t="shared" si="90"/>
        <v>4.1022799586876743E-4</v>
      </c>
    </row>
    <row r="415" spans="1:25" ht="14.25" customHeight="1" thickBot="1">
      <c r="A415" s="40"/>
      <c r="B415" s="31">
        <v>11</v>
      </c>
      <c r="C415" s="32">
        <v>1</v>
      </c>
      <c r="D415" s="33">
        <v>5.4</v>
      </c>
      <c r="E415" s="32">
        <v>3.7</v>
      </c>
      <c r="F415" s="32">
        <v>1.5</v>
      </c>
      <c r="G415" s="32">
        <v>0.2</v>
      </c>
      <c r="H415" s="34">
        <v>0</v>
      </c>
      <c r="J415" s="31">
        <f t="shared" si="97"/>
        <v>0.20771454961926081</v>
      </c>
      <c r="K415" s="32">
        <f t="shared" si="96"/>
        <v>-0.47815999770664058</v>
      </c>
      <c r="L415" s="32">
        <f t="shared" si="96"/>
        <v>-0.57521953266032866</v>
      </c>
      <c r="M415" s="32">
        <f t="shared" si="95"/>
        <v>1.0896817879493195</v>
      </c>
      <c r="N415" s="32">
        <f t="shared" si="94"/>
        <v>0.44154290992385203</v>
      </c>
      <c r="O415" s="32">
        <f t="shared" si="91"/>
        <v>-2.7798304449310658</v>
      </c>
      <c r="P415" s="32">
        <f t="shared" si="92"/>
        <v>5.8423882158647612E-2</v>
      </c>
      <c r="Q415" s="29">
        <f t="shared" si="84"/>
        <v>0</v>
      </c>
      <c r="R415" s="29">
        <f t="shared" si="85"/>
        <v>5.8423882158647612E-2</v>
      </c>
      <c r="S415" s="30">
        <f t="shared" si="86"/>
        <v>3.4133500064875426E-3</v>
      </c>
      <c r="U415">
        <f t="shared" si="93"/>
        <v>6.4278576958845908E-3</v>
      </c>
      <c r="V415">
        <f t="shared" si="87"/>
        <v>3.4710431557776794E-3</v>
      </c>
      <c r="W415">
        <f t="shared" si="88"/>
        <v>2.3783073474772987E-3</v>
      </c>
      <c r="X415">
        <f t="shared" si="89"/>
        <v>9.6417865438268866E-4</v>
      </c>
      <c r="Y415">
        <f t="shared" si="90"/>
        <v>1.2855715391769183E-4</v>
      </c>
    </row>
    <row r="416" spans="1:25" ht="14.25" customHeight="1" thickBot="1">
      <c r="A416" s="40"/>
      <c r="B416" s="31">
        <v>12</v>
      </c>
      <c r="C416" s="32">
        <v>1</v>
      </c>
      <c r="D416" s="33">
        <v>4.8</v>
      </c>
      <c r="E416" s="32">
        <v>3.4</v>
      </c>
      <c r="F416" s="32">
        <v>1.6</v>
      </c>
      <c r="G416" s="32">
        <v>0.2</v>
      </c>
      <c r="H416" s="34">
        <v>0</v>
      </c>
      <c r="J416" s="31">
        <f t="shared" si="97"/>
        <v>0.20707176384967235</v>
      </c>
      <c r="K416" s="32">
        <f t="shared" si="96"/>
        <v>-0.48163104086241826</v>
      </c>
      <c r="L416" s="32">
        <f t="shared" si="96"/>
        <v>-0.57759784000780601</v>
      </c>
      <c r="M416" s="32">
        <f t="shared" si="95"/>
        <v>1.0887176092949369</v>
      </c>
      <c r="N416" s="32">
        <f t="shared" si="94"/>
        <v>0.44141435276993435</v>
      </c>
      <c r="O416" s="32">
        <f t="shared" si="91"/>
        <v>-2.2383588428905901</v>
      </c>
      <c r="P416" s="32">
        <f t="shared" si="92"/>
        <v>9.6358348235261862E-2</v>
      </c>
      <c r="Q416" s="29">
        <f t="shared" si="84"/>
        <v>0</v>
      </c>
      <c r="R416" s="29">
        <f t="shared" si="85"/>
        <v>9.6358348235261862E-2</v>
      </c>
      <c r="S416" s="30">
        <f t="shared" si="86"/>
        <v>9.284931274627992E-3</v>
      </c>
      <c r="U416">
        <f t="shared" si="93"/>
        <v>1.678050126705383E-2</v>
      </c>
      <c r="V416">
        <f t="shared" si="87"/>
        <v>8.0546406081858386E-3</v>
      </c>
      <c r="W416">
        <f t="shared" si="88"/>
        <v>5.7053704307983028E-3</v>
      </c>
      <c r="X416">
        <f t="shared" si="89"/>
        <v>2.6848802027286131E-3</v>
      </c>
      <c r="Y416">
        <f t="shared" si="90"/>
        <v>3.3561002534107664E-4</v>
      </c>
    </row>
    <row r="417" spans="1:25" ht="14.25" customHeight="1" thickBot="1">
      <c r="A417" s="40"/>
      <c r="B417" s="31">
        <v>13</v>
      </c>
      <c r="C417" s="32">
        <v>1</v>
      </c>
      <c r="D417" s="33">
        <v>4.8</v>
      </c>
      <c r="E417" s="32">
        <v>3</v>
      </c>
      <c r="F417" s="32">
        <v>1.4</v>
      </c>
      <c r="G417" s="32">
        <v>0.2</v>
      </c>
      <c r="H417" s="34">
        <v>0</v>
      </c>
      <c r="J417" s="31">
        <f t="shared" si="97"/>
        <v>0.20539371372296697</v>
      </c>
      <c r="K417" s="32">
        <f t="shared" si="96"/>
        <v>-0.4896856814706041</v>
      </c>
      <c r="L417" s="32">
        <f t="shared" si="96"/>
        <v>-0.58330321043860434</v>
      </c>
      <c r="M417" s="32">
        <f t="shared" si="95"/>
        <v>1.0860327290922083</v>
      </c>
      <c r="N417" s="32">
        <f t="shared" si="94"/>
        <v>0.44107874274459324</v>
      </c>
      <c r="O417" s="32">
        <f t="shared" si="91"/>
        <v>-2.2863456193737357</v>
      </c>
      <c r="P417" s="32">
        <f t="shared" si="92"/>
        <v>9.226014207717835E-2</v>
      </c>
      <c r="Q417" s="29">
        <f t="shared" si="84"/>
        <v>0</v>
      </c>
      <c r="R417" s="29">
        <f t="shared" si="85"/>
        <v>9.226014207717835E-2</v>
      </c>
      <c r="S417" s="30">
        <f t="shared" si="86"/>
        <v>8.5119338161011356E-3</v>
      </c>
      <c r="U417">
        <f t="shared" si="93"/>
        <v>1.5453243185752212E-2</v>
      </c>
      <c r="V417">
        <f t="shared" si="87"/>
        <v>7.4175567291610619E-3</v>
      </c>
      <c r="W417">
        <f t="shared" si="88"/>
        <v>4.6359729557256639E-3</v>
      </c>
      <c r="X417">
        <f t="shared" si="89"/>
        <v>2.1634540460053098E-3</v>
      </c>
      <c r="Y417">
        <f t="shared" si="90"/>
        <v>3.0906486371504432E-4</v>
      </c>
    </row>
    <row r="418" spans="1:25" ht="14.25" customHeight="1" thickBot="1">
      <c r="A418" s="40"/>
      <c r="B418" s="31">
        <v>14</v>
      </c>
      <c r="C418" s="32">
        <v>1</v>
      </c>
      <c r="D418" s="33">
        <v>4.3</v>
      </c>
      <c r="E418" s="32">
        <v>3</v>
      </c>
      <c r="F418" s="32">
        <v>1.1000000000000001</v>
      </c>
      <c r="G418" s="32">
        <v>0.2</v>
      </c>
      <c r="H418" s="34">
        <v>0</v>
      </c>
      <c r="J418" s="31">
        <f t="shared" si="97"/>
        <v>0.20384838940439176</v>
      </c>
      <c r="K418" s="32">
        <f t="shared" si="96"/>
        <v>-0.49710323819976515</v>
      </c>
      <c r="L418" s="32">
        <f t="shared" si="96"/>
        <v>-0.58793918339433004</v>
      </c>
      <c r="M418" s="32">
        <f t="shared" si="95"/>
        <v>1.0838692750462029</v>
      </c>
      <c r="N418" s="32">
        <f t="shared" si="94"/>
        <v>0.44076967788087817</v>
      </c>
      <c r="O418" s="32">
        <f t="shared" si="91"/>
        <v>-2.4171029469105898</v>
      </c>
      <c r="P418" s="32">
        <f t="shared" si="92"/>
        <v>8.1877774326284472E-2</v>
      </c>
      <c r="Q418" s="29">
        <f t="shared" si="84"/>
        <v>0</v>
      </c>
      <c r="R418" s="29">
        <f t="shared" si="85"/>
        <v>8.1877774326284472E-2</v>
      </c>
      <c r="S418" s="30">
        <f t="shared" si="86"/>
        <v>6.7039699286259684E-3</v>
      </c>
      <c r="U418">
        <f t="shared" si="93"/>
        <v>1.2310127583439467E-2</v>
      </c>
      <c r="V418">
        <f t="shared" si="87"/>
        <v>5.2933548608789707E-3</v>
      </c>
      <c r="W418">
        <f t="shared" si="88"/>
        <v>3.6930382750318402E-3</v>
      </c>
      <c r="X418">
        <f t="shared" si="89"/>
        <v>1.3541140341783416E-3</v>
      </c>
      <c r="Y418">
        <f t="shared" si="90"/>
        <v>2.4620255166878937E-4</v>
      </c>
    </row>
    <row r="419" spans="1:25" ht="14.25" customHeight="1" thickBot="1">
      <c r="A419" s="40"/>
      <c r="B419" s="31">
        <v>15</v>
      </c>
      <c r="C419" s="32">
        <v>1</v>
      </c>
      <c r="D419" s="33">
        <v>5.8</v>
      </c>
      <c r="E419" s="32">
        <v>4</v>
      </c>
      <c r="F419" s="32">
        <v>1.2</v>
      </c>
      <c r="G419" s="32">
        <v>0.2</v>
      </c>
      <c r="H419" s="34">
        <v>0</v>
      </c>
      <c r="J419" s="31">
        <f t="shared" si="97"/>
        <v>0.20261737664604781</v>
      </c>
      <c r="K419" s="32">
        <f t="shared" si="96"/>
        <v>-0.5023965930606441</v>
      </c>
      <c r="L419" s="32">
        <f t="shared" si="96"/>
        <v>-0.59163222166936191</v>
      </c>
      <c r="M419" s="32">
        <f t="shared" si="95"/>
        <v>1.0825151610120245</v>
      </c>
      <c r="N419" s="32">
        <f t="shared" si="94"/>
        <v>0.44052347532920938</v>
      </c>
      <c r="O419" s="32">
        <f t="shared" si="91"/>
        <v>-3.6906888615028643</v>
      </c>
      <c r="P419" s="32">
        <f t="shared" si="92"/>
        <v>2.4347225434622335E-2</v>
      </c>
      <c r="Q419" s="29">
        <f t="shared" si="84"/>
        <v>0</v>
      </c>
      <c r="R419" s="29">
        <f t="shared" si="85"/>
        <v>2.4347225434622335E-2</v>
      </c>
      <c r="S419" s="30">
        <f t="shared" si="86"/>
        <v>5.9278738636432075E-4</v>
      </c>
      <c r="U419">
        <f t="shared" si="93"/>
        <v>1.1567093164674162E-3</v>
      </c>
      <c r="V419">
        <f t="shared" si="87"/>
        <v>6.7089140355110146E-4</v>
      </c>
      <c r="W419">
        <f t="shared" si="88"/>
        <v>4.6268372658696651E-4</v>
      </c>
      <c r="X419">
        <f t="shared" si="89"/>
        <v>1.3880511797608995E-4</v>
      </c>
      <c r="Y419">
        <f t="shared" si="90"/>
        <v>2.3134186329348326E-5</v>
      </c>
    </row>
    <row r="420" spans="1:25" ht="14.25" customHeight="1" thickBot="1">
      <c r="A420" s="40"/>
      <c r="B420" s="31">
        <v>16</v>
      </c>
      <c r="C420" s="32">
        <v>1</v>
      </c>
      <c r="D420" s="33">
        <v>5.7</v>
      </c>
      <c r="E420" s="32">
        <v>4.4000000000000004</v>
      </c>
      <c r="F420" s="32">
        <v>1.5</v>
      </c>
      <c r="G420" s="32">
        <v>0.2</v>
      </c>
      <c r="H420" s="34">
        <v>0</v>
      </c>
      <c r="J420" s="31">
        <f t="shared" si="97"/>
        <v>0.20250170571440107</v>
      </c>
      <c r="K420" s="32">
        <f t="shared" si="96"/>
        <v>-0.50306748446419525</v>
      </c>
      <c r="L420" s="32">
        <f t="shared" si="96"/>
        <v>-0.59209490539594889</v>
      </c>
      <c r="M420" s="32">
        <f t="shared" si="95"/>
        <v>1.0823763558940485</v>
      </c>
      <c r="N420" s="32">
        <f t="shared" si="94"/>
        <v>0.44050034114288006</v>
      </c>
      <c r="O420" s="32">
        <f t="shared" si="91"/>
        <v>-3.5585359374040384</v>
      </c>
      <c r="P420" s="32">
        <f t="shared" si="92"/>
        <v>2.7691814929891388E-2</v>
      </c>
      <c r="Q420" s="29">
        <f t="shared" si="84"/>
        <v>0</v>
      </c>
      <c r="R420" s="29">
        <f t="shared" si="85"/>
        <v>2.7691814929891388E-2</v>
      </c>
      <c r="S420" s="30">
        <f t="shared" si="86"/>
        <v>7.6683661411135564E-4</v>
      </c>
      <c r="U420">
        <f t="shared" si="93"/>
        <v>1.4912030330238388E-3</v>
      </c>
      <c r="V420">
        <f t="shared" si="87"/>
        <v>8.4998572882358822E-4</v>
      </c>
      <c r="W420">
        <f t="shared" si="88"/>
        <v>6.5612933453048923E-4</v>
      </c>
      <c r="X420">
        <f t="shared" si="89"/>
        <v>2.2368045495357584E-4</v>
      </c>
      <c r="Y420">
        <f t="shared" si="90"/>
        <v>2.9824060660476782E-5</v>
      </c>
    </row>
    <row r="421" spans="1:25" ht="14.25" customHeight="1" thickBot="1">
      <c r="A421" s="40"/>
      <c r="B421" s="31">
        <v>17</v>
      </c>
      <c r="C421" s="32">
        <v>1</v>
      </c>
      <c r="D421" s="33">
        <v>5.4</v>
      </c>
      <c r="E421" s="32">
        <v>3.9</v>
      </c>
      <c r="F421" s="32">
        <v>1.3</v>
      </c>
      <c r="G421" s="32">
        <v>0.2</v>
      </c>
      <c r="H421" s="34">
        <v>0</v>
      </c>
      <c r="J421" s="31">
        <f t="shared" si="97"/>
        <v>0.20235258541109868</v>
      </c>
      <c r="K421" s="32">
        <f t="shared" si="96"/>
        <v>-0.5039174701930188</v>
      </c>
      <c r="L421" s="32">
        <f t="shared" si="96"/>
        <v>-0.59275103473047941</v>
      </c>
      <c r="M421" s="32">
        <f t="shared" si="95"/>
        <v>1.0821526754390949</v>
      </c>
      <c r="N421" s="32">
        <f t="shared" si="94"/>
        <v>0.44047051708221957</v>
      </c>
      <c r="O421" s="32">
        <f t="shared" si="91"/>
        <v>-3.3356382075928059</v>
      </c>
      <c r="P421" s="32">
        <f t="shared" si="92"/>
        <v>3.4368620691303697E-2</v>
      </c>
      <c r="Q421" s="29">
        <f t="shared" si="84"/>
        <v>0</v>
      </c>
      <c r="R421" s="29">
        <f t="shared" si="85"/>
        <v>3.4368620691303697E-2</v>
      </c>
      <c r="S421" s="30">
        <f t="shared" si="86"/>
        <v>1.1812020882227086E-3</v>
      </c>
      <c r="U421">
        <f t="shared" si="93"/>
        <v>2.2812116033856132E-3</v>
      </c>
      <c r="V421">
        <f t="shared" si="87"/>
        <v>1.2318542658282313E-3</v>
      </c>
      <c r="W421">
        <f t="shared" si="88"/>
        <v>8.8967252532038917E-4</v>
      </c>
      <c r="X421">
        <f t="shared" si="89"/>
        <v>2.9655750844012971E-4</v>
      </c>
      <c r="Y421">
        <f t="shared" si="90"/>
        <v>4.5624232067712265E-5</v>
      </c>
    </row>
    <row r="422" spans="1:25" ht="14.25" customHeight="1" thickBot="1">
      <c r="A422" s="40"/>
      <c r="B422" s="31">
        <v>18</v>
      </c>
      <c r="C422" s="32">
        <v>1</v>
      </c>
      <c r="D422" s="33">
        <v>5.0999999999999996</v>
      </c>
      <c r="E422" s="32">
        <v>3.5</v>
      </c>
      <c r="F422" s="32">
        <v>1.4</v>
      </c>
      <c r="G422" s="32">
        <v>0.2</v>
      </c>
      <c r="H422" s="34">
        <v>0</v>
      </c>
      <c r="J422" s="31">
        <f t="shared" si="97"/>
        <v>0.20212446425076011</v>
      </c>
      <c r="K422" s="32">
        <f t="shared" si="96"/>
        <v>-0.50514932445884708</v>
      </c>
      <c r="L422" s="32">
        <f t="shared" si="96"/>
        <v>-0.59364070725579976</v>
      </c>
      <c r="M422" s="32">
        <f t="shared" si="95"/>
        <v>1.0818561179306547</v>
      </c>
      <c r="N422" s="32">
        <f t="shared" si="94"/>
        <v>0.44042489285015185</v>
      </c>
      <c r="O422" s="32">
        <f t="shared" si="91"/>
        <v>-2.8491960222117121</v>
      </c>
      <c r="P422" s="32">
        <f t="shared" si="92"/>
        <v>5.4722890731656842E-2</v>
      </c>
      <c r="Q422" s="29">
        <f t="shared" si="84"/>
        <v>0</v>
      </c>
      <c r="R422" s="29">
        <f t="shared" si="85"/>
        <v>5.4722890731656842E-2</v>
      </c>
      <c r="S422" s="30">
        <f t="shared" si="86"/>
        <v>2.9945947700288542E-3</v>
      </c>
      <c r="U422">
        <f t="shared" si="93"/>
        <v>5.6614437752859495E-3</v>
      </c>
      <c r="V422">
        <f t="shared" si="87"/>
        <v>2.8873363253958339E-3</v>
      </c>
      <c r="W422">
        <f t="shared" si="88"/>
        <v>1.9815053213500826E-3</v>
      </c>
      <c r="X422">
        <f t="shared" si="89"/>
        <v>7.9260212854003289E-4</v>
      </c>
      <c r="Y422">
        <f t="shared" si="90"/>
        <v>1.13228875505719E-4</v>
      </c>
    </row>
    <row r="423" spans="1:25" ht="14.25" customHeight="1" thickBot="1">
      <c r="A423" s="40"/>
      <c r="B423" s="31">
        <v>19</v>
      </c>
      <c r="C423" s="32">
        <v>1</v>
      </c>
      <c r="D423" s="33">
        <v>5.7</v>
      </c>
      <c r="E423" s="32">
        <v>3.8</v>
      </c>
      <c r="F423" s="32">
        <v>1.7</v>
      </c>
      <c r="G423" s="32">
        <v>0.2</v>
      </c>
      <c r="H423" s="34">
        <v>0</v>
      </c>
      <c r="J423" s="31">
        <f t="shared" si="97"/>
        <v>0.20155831987323153</v>
      </c>
      <c r="K423" s="32">
        <f t="shared" si="96"/>
        <v>-0.50803666078424292</v>
      </c>
      <c r="L423" s="32">
        <f t="shared" si="96"/>
        <v>-0.59562221257714987</v>
      </c>
      <c r="M423" s="32">
        <f t="shared" si="95"/>
        <v>1.0810635158021147</v>
      </c>
      <c r="N423" s="32">
        <f t="shared" si="94"/>
        <v>0.44031166397464611</v>
      </c>
      <c r="O423" s="32">
        <f t="shared" si="91"/>
        <v>-3.0317447447315988</v>
      </c>
      <c r="P423" s="32">
        <f t="shared" si="92"/>
        <v>4.6012180671178515E-2</v>
      </c>
      <c r="Q423" s="29">
        <f t="shared" si="84"/>
        <v>0</v>
      </c>
      <c r="R423" s="29">
        <f t="shared" si="85"/>
        <v>4.6012180671178515E-2</v>
      </c>
      <c r="S423" s="30">
        <f t="shared" si="86"/>
        <v>2.1171207701171737E-3</v>
      </c>
      <c r="U423">
        <f t="shared" si="93"/>
        <v>4.0394148534796757E-3</v>
      </c>
      <c r="V423">
        <f t="shared" si="87"/>
        <v>2.3024664664834152E-3</v>
      </c>
      <c r="W423">
        <f t="shared" si="88"/>
        <v>1.5349776443222768E-3</v>
      </c>
      <c r="X423">
        <f t="shared" si="89"/>
        <v>6.8670052509154495E-4</v>
      </c>
      <c r="Y423">
        <f t="shared" si="90"/>
        <v>8.078829706959352E-5</v>
      </c>
    </row>
    <row r="424" spans="1:25" ht="14.25" customHeight="1" thickBot="1">
      <c r="A424" s="40"/>
      <c r="B424" s="31">
        <v>20</v>
      </c>
      <c r="C424" s="32">
        <v>1</v>
      </c>
      <c r="D424" s="33">
        <v>5.0999999999999996</v>
      </c>
      <c r="E424" s="32">
        <v>3.8</v>
      </c>
      <c r="F424" s="32">
        <v>1.5</v>
      </c>
      <c r="G424" s="32">
        <v>0.2</v>
      </c>
      <c r="H424" s="34">
        <v>0</v>
      </c>
      <c r="J424" s="31">
        <f t="shared" si="97"/>
        <v>0.20115437838788355</v>
      </c>
      <c r="K424" s="32">
        <f t="shared" si="96"/>
        <v>-0.51033912725072639</v>
      </c>
      <c r="L424" s="32">
        <f t="shared" si="96"/>
        <v>-0.59715719022147218</v>
      </c>
      <c r="M424" s="32">
        <f t="shared" si="95"/>
        <v>1.0803768152770232</v>
      </c>
      <c r="N424" s="32">
        <f t="shared" si="94"/>
        <v>0.44023087567757652</v>
      </c>
      <c r="O424" s="32">
        <f t="shared" si="91"/>
        <v>-2.9621610953813642</v>
      </c>
      <c r="P424" s="32">
        <f t="shared" si="92"/>
        <v>4.9164881368305796E-2</v>
      </c>
      <c r="Q424" s="29">
        <f t="shared" si="84"/>
        <v>0</v>
      </c>
      <c r="R424" s="29">
        <f t="shared" si="85"/>
        <v>4.9164881368305796E-2</v>
      </c>
      <c r="S424" s="30">
        <f t="shared" si="86"/>
        <v>2.4171855599595823E-3</v>
      </c>
      <c r="U424">
        <f t="shared" si="93"/>
        <v>4.5966898373179755E-3</v>
      </c>
      <c r="V424">
        <f t="shared" si="87"/>
        <v>2.3443118170321676E-3</v>
      </c>
      <c r="W424">
        <f t="shared" si="88"/>
        <v>1.7467421381808306E-3</v>
      </c>
      <c r="X424">
        <f t="shared" si="89"/>
        <v>6.8950347559769637E-4</v>
      </c>
      <c r="Y424">
        <f t="shared" si="90"/>
        <v>9.1933796746359524E-5</v>
      </c>
    </row>
    <row r="425" spans="1:25" ht="14.25" customHeight="1" thickBot="1">
      <c r="A425" s="40"/>
      <c r="B425" s="31">
        <v>21</v>
      </c>
      <c r="C425" s="32">
        <v>1</v>
      </c>
      <c r="D425" s="33">
        <v>5.4</v>
      </c>
      <c r="E425" s="32">
        <v>3.4</v>
      </c>
      <c r="F425" s="32">
        <v>1.7</v>
      </c>
      <c r="G425" s="32">
        <v>0.2</v>
      </c>
      <c r="H425" s="34">
        <v>0</v>
      </c>
      <c r="J425" s="31">
        <f t="shared" si="97"/>
        <v>0.20069470940415177</v>
      </c>
      <c r="K425" s="32">
        <f t="shared" si="96"/>
        <v>-0.5126834390677586</v>
      </c>
      <c r="L425" s="32">
        <f t="shared" si="96"/>
        <v>-0.598903932359653</v>
      </c>
      <c r="M425" s="32">
        <f t="shared" si="95"/>
        <v>1.0796873118014256</v>
      </c>
      <c r="N425" s="32">
        <f t="shared" si="94"/>
        <v>0.44013894188083014</v>
      </c>
      <c r="O425" s="32">
        <f t="shared" si="91"/>
        <v>-2.6805730131459753</v>
      </c>
      <c r="P425" s="32">
        <f t="shared" si="92"/>
        <v>6.4129477349113895E-2</v>
      </c>
      <c r="Q425" s="29">
        <f t="shared" si="84"/>
        <v>0</v>
      </c>
      <c r="R425" s="29">
        <f t="shared" si="85"/>
        <v>6.4129477349113895E-2</v>
      </c>
      <c r="S425" s="30">
        <f t="shared" si="86"/>
        <v>4.1125898650705124E-3</v>
      </c>
      <c r="U425">
        <f t="shared" si="93"/>
        <v>7.6977032529445544E-3</v>
      </c>
      <c r="V425">
        <f t="shared" si="87"/>
        <v>4.15675975659006E-3</v>
      </c>
      <c r="W425">
        <f t="shared" si="88"/>
        <v>2.6172191060011485E-3</v>
      </c>
      <c r="X425">
        <f t="shared" si="89"/>
        <v>1.3086095530005742E-3</v>
      </c>
      <c r="Y425">
        <f t="shared" si="90"/>
        <v>1.5395406505889109E-4</v>
      </c>
    </row>
    <row r="426" spans="1:25" ht="14.25" customHeight="1" thickBot="1">
      <c r="A426" s="40"/>
      <c r="B426" s="31">
        <v>22</v>
      </c>
      <c r="C426" s="32">
        <v>1</v>
      </c>
      <c r="D426" s="33">
        <v>5.0999999999999996</v>
      </c>
      <c r="E426" s="32">
        <v>3.7</v>
      </c>
      <c r="F426" s="32">
        <v>1.5</v>
      </c>
      <c r="G426" s="32">
        <v>0.2</v>
      </c>
      <c r="H426" s="34">
        <v>0</v>
      </c>
      <c r="J426" s="31">
        <f t="shared" si="97"/>
        <v>0.19992493907885731</v>
      </c>
      <c r="K426" s="32">
        <f t="shared" si="96"/>
        <v>-0.51684019882434862</v>
      </c>
      <c r="L426" s="32">
        <f t="shared" si="96"/>
        <v>-0.6015211514656541</v>
      </c>
      <c r="M426" s="32">
        <f t="shared" si="95"/>
        <v>1.078378702248425</v>
      </c>
      <c r="N426" s="32">
        <f t="shared" si="94"/>
        <v>0.43998498781577122</v>
      </c>
      <c r="O426" s="32">
        <f t="shared" si="91"/>
        <v>-2.9560232844124501</v>
      </c>
      <c r="P426" s="32">
        <f t="shared" si="92"/>
        <v>4.9452605157349526E-2</v>
      </c>
      <c r="Q426" s="29">
        <f t="shared" si="84"/>
        <v>0</v>
      </c>
      <c r="R426" s="29">
        <f t="shared" si="85"/>
        <v>4.9452605157349526E-2</v>
      </c>
      <c r="S426" s="30">
        <f t="shared" si="86"/>
        <v>2.4455601568487131E-3</v>
      </c>
      <c r="U426">
        <f t="shared" si="93"/>
        <v>4.6492416720470553E-3</v>
      </c>
      <c r="V426">
        <f t="shared" si="87"/>
        <v>2.3711132527439983E-3</v>
      </c>
      <c r="W426">
        <f t="shared" si="88"/>
        <v>1.7202194186574107E-3</v>
      </c>
      <c r="X426">
        <f t="shared" si="89"/>
        <v>6.9738625080705832E-4</v>
      </c>
      <c r="Y426">
        <f t="shared" si="90"/>
        <v>9.2984833440941115E-5</v>
      </c>
    </row>
    <row r="427" spans="1:25" ht="14.25" customHeight="1" thickBot="1">
      <c r="A427" s="40"/>
      <c r="B427" s="31">
        <v>23</v>
      </c>
      <c r="C427" s="32">
        <v>1</v>
      </c>
      <c r="D427" s="33">
        <v>4.5999999999999996</v>
      </c>
      <c r="E427" s="32">
        <v>3.6</v>
      </c>
      <c r="F427" s="32">
        <v>1</v>
      </c>
      <c r="G427" s="32">
        <v>0.2</v>
      </c>
      <c r="H427" s="34">
        <v>0</v>
      </c>
      <c r="J427" s="31">
        <f t="shared" si="97"/>
        <v>0.19946001491165261</v>
      </c>
      <c r="K427" s="32">
        <f t="shared" si="96"/>
        <v>-0.51921131207709259</v>
      </c>
      <c r="L427" s="32">
        <f t="shared" si="96"/>
        <v>-0.60324137088431151</v>
      </c>
      <c r="M427" s="32">
        <f t="shared" si="95"/>
        <v>1.077681315997618</v>
      </c>
      <c r="N427" s="32">
        <f t="shared" si="94"/>
        <v>0.43989200298233028</v>
      </c>
      <c r="O427" s="32">
        <f t="shared" si="91"/>
        <v>-3.1949212392324111</v>
      </c>
      <c r="P427" s="32">
        <f t="shared" si="92"/>
        <v>3.9357293501689899E-2</v>
      </c>
      <c r="Q427" s="29">
        <f t="shared" si="84"/>
        <v>0</v>
      </c>
      <c r="R427" s="29">
        <f t="shared" si="85"/>
        <v>3.9357293501689899E-2</v>
      </c>
      <c r="S427" s="30">
        <f t="shared" si="86"/>
        <v>1.548996551778162E-3</v>
      </c>
      <c r="U427">
        <f t="shared" si="93"/>
        <v>2.9760644797134465E-3</v>
      </c>
      <c r="V427">
        <f t="shared" si="87"/>
        <v>1.3689896606681852E-3</v>
      </c>
      <c r="W427">
        <f t="shared" si="88"/>
        <v>1.0713832126968408E-3</v>
      </c>
      <c r="X427">
        <f t="shared" si="89"/>
        <v>2.9760644797134465E-4</v>
      </c>
      <c r="Y427">
        <f t="shared" si="90"/>
        <v>5.9521289594268936E-5</v>
      </c>
    </row>
    <row r="428" spans="1:25" ht="14.25" customHeight="1" thickBot="1">
      <c r="A428" s="40"/>
      <c r="B428" s="31">
        <v>24</v>
      </c>
      <c r="C428" s="32">
        <v>1</v>
      </c>
      <c r="D428" s="33">
        <v>5.0999999999999996</v>
      </c>
      <c r="E428" s="32">
        <v>3.3</v>
      </c>
      <c r="F428" s="32">
        <v>1.7</v>
      </c>
      <c r="G428" s="32">
        <v>0.2</v>
      </c>
      <c r="H428" s="34">
        <v>0</v>
      </c>
      <c r="J428" s="31">
        <f t="shared" si="97"/>
        <v>0.19916240846368127</v>
      </c>
      <c r="K428" s="32">
        <f t="shared" si="96"/>
        <v>-0.52058030173776082</v>
      </c>
      <c r="L428" s="32">
        <f t="shared" si="96"/>
        <v>-0.60431275409700835</v>
      </c>
      <c r="M428" s="32">
        <f t="shared" si="95"/>
        <v>1.0773837095496466</v>
      </c>
      <c r="N428" s="32">
        <f t="shared" si="94"/>
        <v>0.43983248169273603</v>
      </c>
      <c r="O428" s="32">
        <f t="shared" si="91"/>
        <v>-2.5305104163460794</v>
      </c>
      <c r="P428" s="32">
        <f t="shared" si="92"/>
        <v>7.3746773400857168E-2</v>
      </c>
      <c r="Q428" s="29">
        <f t="shared" si="84"/>
        <v>0</v>
      </c>
      <c r="R428" s="29">
        <f t="shared" si="85"/>
        <v>7.3746773400857168E-2</v>
      </c>
      <c r="S428" s="30">
        <f t="shared" si="86"/>
        <v>5.438586587037374E-3</v>
      </c>
      <c r="U428">
        <f t="shared" si="93"/>
        <v>1.0075016748764376E-2</v>
      </c>
      <c r="V428">
        <f t="shared" si="87"/>
        <v>5.1382585418698308E-3</v>
      </c>
      <c r="W428">
        <f t="shared" si="88"/>
        <v>3.324755527092244E-3</v>
      </c>
      <c r="X428">
        <f t="shared" si="89"/>
        <v>1.7127528472899438E-3</v>
      </c>
      <c r="Y428">
        <f t="shared" si="90"/>
        <v>2.0150033497528752E-4</v>
      </c>
    </row>
    <row r="429" spans="1:25" ht="14.25" customHeight="1" thickBot="1">
      <c r="A429" s="40"/>
      <c r="B429" s="31">
        <v>25</v>
      </c>
      <c r="C429" s="32">
        <v>1</v>
      </c>
      <c r="D429" s="33">
        <v>4.8</v>
      </c>
      <c r="E429" s="32">
        <v>3.4</v>
      </c>
      <c r="F429" s="32">
        <v>1.9</v>
      </c>
      <c r="G429" s="32">
        <v>0.2</v>
      </c>
      <c r="H429" s="34">
        <v>0</v>
      </c>
      <c r="J429" s="31">
        <f t="shared" si="97"/>
        <v>0.19815490678880485</v>
      </c>
      <c r="K429" s="32">
        <f t="shared" si="96"/>
        <v>-0.5257185602796306</v>
      </c>
      <c r="L429" s="32">
        <f t="shared" si="96"/>
        <v>-0.60763750962410057</v>
      </c>
      <c r="M429" s="32">
        <f t="shared" si="95"/>
        <v>1.0756709567023566</v>
      </c>
      <c r="N429" s="32">
        <f t="shared" si="94"/>
        <v>0.43963098135776074</v>
      </c>
      <c r="O429" s="32">
        <f t="shared" si="91"/>
        <v>-2.2595607012693346</v>
      </c>
      <c r="P429" s="32">
        <f t="shared" si="92"/>
        <v>9.4527962897786769E-2</v>
      </c>
      <c r="Q429" s="29">
        <f t="shared" si="84"/>
        <v>0</v>
      </c>
      <c r="R429" s="29">
        <f t="shared" si="85"/>
        <v>9.4527962897786769E-2</v>
      </c>
      <c r="S429" s="30">
        <f t="shared" si="86"/>
        <v>8.9355357696053513E-3</v>
      </c>
      <c r="U429">
        <f t="shared" si="93"/>
        <v>1.6181755551808501E-2</v>
      </c>
      <c r="V429">
        <f t="shared" si="87"/>
        <v>7.7672426648680805E-3</v>
      </c>
      <c r="W429">
        <f t="shared" si="88"/>
        <v>5.5017968876148902E-3</v>
      </c>
      <c r="X429">
        <f t="shared" si="89"/>
        <v>3.0745335548436155E-3</v>
      </c>
      <c r="Y429">
        <f t="shared" si="90"/>
        <v>3.2363511103617007E-4</v>
      </c>
    </row>
    <row r="430" spans="1:25" ht="14.25" customHeight="1" thickBot="1">
      <c r="A430" s="40"/>
      <c r="B430" s="31">
        <v>26</v>
      </c>
      <c r="C430" s="32">
        <v>1</v>
      </c>
      <c r="D430" s="33">
        <v>5</v>
      </c>
      <c r="E430" s="32">
        <v>3</v>
      </c>
      <c r="F430" s="32">
        <v>1.6</v>
      </c>
      <c r="G430" s="32">
        <v>0.2</v>
      </c>
      <c r="H430" s="34">
        <v>0</v>
      </c>
      <c r="J430" s="31">
        <f t="shared" si="97"/>
        <v>0.196536731233624</v>
      </c>
      <c r="K430" s="32">
        <f t="shared" si="96"/>
        <v>-0.53348580294449865</v>
      </c>
      <c r="L430" s="32">
        <f t="shared" si="96"/>
        <v>-0.61313930651171544</v>
      </c>
      <c r="M430" s="32">
        <f t="shared" si="95"/>
        <v>1.0725964231475129</v>
      </c>
      <c r="N430" s="32">
        <f t="shared" si="94"/>
        <v>0.43930734624672457</v>
      </c>
      <c r="O430" s="32">
        <f t="shared" si="91"/>
        <v>-2.50629445673865</v>
      </c>
      <c r="P430" s="32">
        <f t="shared" si="92"/>
        <v>7.5418091585990527E-2</v>
      </c>
      <c r="Q430" s="29">
        <f t="shared" si="84"/>
        <v>0</v>
      </c>
      <c r="R430" s="29">
        <f t="shared" si="85"/>
        <v>7.5418091585990527E-2</v>
      </c>
      <c r="S430" s="30">
        <f t="shared" si="86"/>
        <v>5.6878885384728552E-3</v>
      </c>
      <c r="U430">
        <f t="shared" si="93"/>
        <v>1.0517837679494808E-2</v>
      </c>
      <c r="V430">
        <f t="shared" si="87"/>
        <v>5.258918839747404E-3</v>
      </c>
      <c r="W430">
        <f t="shared" si="88"/>
        <v>3.1553513038484427E-3</v>
      </c>
      <c r="X430">
        <f t="shared" si="89"/>
        <v>1.6828540287191695E-3</v>
      </c>
      <c r="Y430">
        <f t="shared" si="90"/>
        <v>2.1035675358989619E-4</v>
      </c>
    </row>
    <row r="431" spans="1:25" ht="14.25" customHeight="1" thickBot="1">
      <c r="A431" s="40"/>
      <c r="B431" s="31">
        <v>27</v>
      </c>
      <c r="C431" s="32">
        <v>1</v>
      </c>
      <c r="D431" s="33">
        <v>5</v>
      </c>
      <c r="E431" s="32">
        <v>3.4</v>
      </c>
      <c r="F431" s="32">
        <v>1.6</v>
      </c>
      <c r="G431" s="32">
        <v>0.2</v>
      </c>
      <c r="H431" s="34">
        <v>0</v>
      </c>
      <c r="J431" s="31">
        <f t="shared" si="97"/>
        <v>0.19548494746567452</v>
      </c>
      <c r="K431" s="32">
        <f t="shared" si="96"/>
        <v>-0.53874472178424604</v>
      </c>
      <c r="L431" s="32">
        <f t="shared" si="96"/>
        <v>-0.61629465781556392</v>
      </c>
      <c r="M431" s="32">
        <f t="shared" si="95"/>
        <v>1.0709135691187937</v>
      </c>
      <c r="N431" s="32">
        <f t="shared" si="94"/>
        <v>0.43909698949313469</v>
      </c>
      <c r="O431" s="32">
        <f t="shared" si="91"/>
        <v>-2.7923593895397762</v>
      </c>
      <c r="P431" s="32">
        <f t="shared" si="92"/>
        <v>5.7738459304646834E-2</v>
      </c>
      <c r="Q431" s="29">
        <f t="shared" si="84"/>
        <v>0</v>
      </c>
      <c r="R431" s="29">
        <f t="shared" si="85"/>
        <v>5.7738459304646834E-2</v>
      </c>
      <c r="S431" s="30">
        <f t="shared" si="86"/>
        <v>3.3337296828743587E-3</v>
      </c>
      <c r="U431">
        <f t="shared" si="93"/>
        <v>6.2824905344940488E-3</v>
      </c>
      <c r="V431">
        <f t="shared" si="87"/>
        <v>3.1412452672470248E-3</v>
      </c>
      <c r="W431">
        <f t="shared" si="88"/>
        <v>2.1360467817279766E-3</v>
      </c>
      <c r="X431">
        <f t="shared" si="89"/>
        <v>1.005198485519048E-3</v>
      </c>
      <c r="Y431">
        <f t="shared" si="90"/>
        <v>1.2564981068988101E-4</v>
      </c>
    </row>
    <row r="432" spans="1:25" ht="14.25" customHeight="1" thickBot="1">
      <c r="A432" s="40"/>
      <c r="B432" s="31">
        <v>28</v>
      </c>
      <c r="C432" s="32">
        <v>1</v>
      </c>
      <c r="D432" s="33">
        <v>5.2</v>
      </c>
      <c r="E432" s="32">
        <v>3.5</v>
      </c>
      <c r="F432" s="32">
        <v>1.5</v>
      </c>
      <c r="G432" s="32">
        <v>0.2</v>
      </c>
      <c r="H432" s="34">
        <v>0</v>
      </c>
      <c r="J432" s="31">
        <f t="shared" si="97"/>
        <v>0.19485669841222511</v>
      </c>
      <c r="K432" s="32">
        <f t="shared" si="96"/>
        <v>-0.54188596705149306</v>
      </c>
      <c r="L432" s="32">
        <f t="shared" si="96"/>
        <v>-0.61843070459729188</v>
      </c>
      <c r="M432" s="32">
        <f t="shared" si="95"/>
        <v>1.0699083706332746</v>
      </c>
      <c r="N432" s="32">
        <f t="shared" si="94"/>
        <v>0.43897133968244484</v>
      </c>
      <c r="O432" s="32">
        <f t="shared" si="91"/>
        <v>-3.0948009724596601</v>
      </c>
      <c r="P432" s="32">
        <f t="shared" si="92"/>
        <v>4.332221987259828E-2</v>
      </c>
      <c r="Q432" s="29">
        <f t="shared" si="84"/>
        <v>0</v>
      </c>
      <c r="R432" s="29">
        <f t="shared" si="85"/>
        <v>4.332221987259828E-2</v>
      </c>
      <c r="S432" s="30">
        <f t="shared" si="86"/>
        <v>1.8768147346897494E-3</v>
      </c>
      <c r="U432">
        <f t="shared" si="93"/>
        <v>3.5910139081867755E-3</v>
      </c>
      <c r="V432">
        <f t="shared" si="87"/>
        <v>1.8673272322571235E-3</v>
      </c>
      <c r="W432">
        <f t="shared" si="88"/>
        <v>1.2568548678653715E-3</v>
      </c>
      <c r="X432">
        <f t="shared" si="89"/>
        <v>5.386520862280164E-4</v>
      </c>
      <c r="Y432">
        <f t="shared" si="90"/>
        <v>7.1820278163735522E-5</v>
      </c>
    </row>
    <row r="433" spans="1:25" ht="14.25" customHeight="1" thickBot="1">
      <c r="A433" s="40"/>
      <c r="B433" s="31">
        <v>29</v>
      </c>
      <c r="C433" s="32">
        <v>1</v>
      </c>
      <c r="D433" s="33">
        <v>5.2</v>
      </c>
      <c r="E433" s="32">
        <v>3.4</v>
      </c>
      <c r="F433" s="32">
        <v>1.4</v>
      </c>
      <c r="G433" s="32">
        <v>0.2</v>
      </c>
      <c r="H433" s="34">
        <v>0</v>
      </c>
      <c r="J433" s="31">
        <f t="shared" si="97"/>
        <v>0.19449759702140643</v>
      </c>
      <c r="K433" s="32">
        <f t="shared" si="96"/>
        <v>-0.54375329428375019</v>
      </c>
      <c r="L433" s="32">
        <f t="shared" si="96"/>
        <v>-0.6196875594651573</v>
      </c>
      <c r="M433" s="32">
        <f t="shared" si="95"/>
        <v>1.0693697185470465</v>
      </c>
      <c r="N433" s="32">
        <f t="shared" si="94"/>
        <v>0.43889951940428112</v>
      </c>
      <c r="O433" s="32">
        <f t="shared" si="91"/>
        <v>-3.1550597255889081</v>
      </c>
      <c r="P433" s="32">
        <f t="shared" si="92"/>
        <v>4.0892373192905881E-2</v>
      </c>
      <c r="Q433" s="29">
        <f t="shared" si="84"/>
        <v>0</v>
      </c>
      <c r="R433" s="29">
        <f t="shared" si="85"/>
        <v>4.0892373192905881E-2</v>
      </c>
      <c r="S433" s="30">
        <f t="shared" si="86"/>
        <v>1.6721861853478876E-3</v>
      </c>
      <c r="U433">
        <f t="shared" si="93"/>
        <v>3.2076130476172398E-3</v>
      </c>
      <c r="V433">
        <f t="shared" si="87"/>
        <v>1.667958784760965E-3</v>
      </c>
      <c r="W433">
        <f t="shared" si="88"/>
        <v>1.0905884361898615E-3</v>
      </c>
      <c r="X433">
        <f t="shared" si="89"/>
        <v>4.4906582666641361E-4</v>
      </c>
      <c r="Y433">
        <f t="shared" si="90"/>
        <v>6.4152260952344807E-5</v>
      </c>
    </row>
    <row r="434" spans="1:25" ht="14.25" customHeight="1" thickBot="1">
      <c r="A434" s="40"/>
      <c r="B434" s="31">
        <v>30</v>
      </c>
      <c r="C434" s="32">
        <v>1</v>
      </c>
      <c r="D434" s="33">
        <v>4.7</v>
      </c>
      <c r="E434" s="32">
        <v>3.2</v>
      </c>
      <c r="F434" s="32">
        <v>1.6</v>
      </c>
      <c r="G434" s="32">
        <v>0.2</v>
      </c>
      <c r="H434" s="34">
        <v>0</v>
      </c>
      <c r="J434" s="31">
        <f t="shared" si="97"/>
        <v>0.19417683571664471</v>
      </c>
      <c r="K434" s="32">
        <f t="shared" si="96"/>
        <v>-0.54542125306851119</v>
      </c>
      <c r="L434" s="32">
        <f t="shared" si="96"/>
        <v>-0.62077814790134711</v>
      </c>
      <c r="M434" s="32">
        <f t="shared" si="95"/>
        <v>1.0689206527203801</v>
      </c>
      <c r="N434" s="32">
        <f t="shared" si="94"/>
        <v>0.43883536714332877</v>
      </c>
      <c r="O434" s="32">
        <f t="shared" si="91"/>
        <v>-2.5577530092083949</v>
      </c>
      <c r="P434" s="32">
        <f t="shared" si="92"/>
        <v>7.1907354814456051E-2</v>
      </c>
      <c r="Q434" s="29">
        <f t="shared" si="84"/>
        <v>0</v>
      </c>
      <c r="R434" s="29">
        <f t="shared" si="85"/>
        <v>7.1907354814456051E-2</v>
      </c>
      <c r="S434" s="30">
        <f t="shared" si="86"/>
        <v>5.170667676412076E-3</v>
      </c>
      <c r="U434">
        <f t="shared" si="93"/>
        <v>9.597717282353346E-3</v>
      </c>
      <c r="V434">
        <f t="shared" si="87"/>
        <v>4.5109271227060732E-3</v>
      </c>
      <c r="W434">
        <f t="shared" si="88"/>
        <v>3.0712695303530711E-3</v>
      </c>
      <c r="X434">
        <f t="shared" si="89"/>
        <v>1.5356347651765355E-3</v>
      </c>
      <c r="Y434">
        <f t="shared" si="90"/>
        <v>1.9195434564706694E-4</v>
      </c>
    </row>
    <row r="435" spans="1:25" ht="14.25" customHeight="1" thickBot="1">
      <c r="A435" s="40"/>
      <c r="B435" s="31">
        <v>31</v>
      </c>
      <c r="C435" s="32">
        <v>1</v>
      </c>
      <c r="D435" s="33">
        <v>4.8</v>
      </c>
      <c r="E435" s="32">
        <v>3.1</v>
      </c>
      <c r="F435" s="32">
        <v>1.6</v>
      </c>
      <c r="G435" s="32">
        <v>0.2</v>
      </c>
      <c r="H435" s="34">
        <v>0</v>
      </c>
      <c r="J435" s="31">
        <f t="shared" si="97"/>
        <v>0.19321706398840938</v>
      </c>
      <c r="K435" s="32">
        <f t="shared" si="96"/>
        <v>-0.54993218019121726</v>
      </c>
      <c r="L435" s="32">
        <f t="shared" si="96"/>
        <v>-0.62384941743170019</v>
      </c>
      <c r="M435" s="32">
        <f t="shared" si="95"/>
        <v>1.0673850179552036</v>
      </c>
      <c r="N435" s="32">
        <f t="shared" si="94"/>
        <v>0.43864341279768171</v>
      </c>
      <c r="O435" s="32">
        <f t="shared" si="91"/>
        <v>-2.5848458836798418</v>
      </c>
      <c r="P435" s="32">
        <f t="shared" si="92"/>
        <v>7.012010444455484E-2</v>
      </c>
      <c r="Q435" s="29">
        <f t="shared" si="84"/>
        <v>0</v>
      </c>
      <c r="R435" s="29">
        <f t="shared" si="85"/>
        <v>7.012010444455484E-2</v>
      </c>
      <c r="S435" s="30">
        <f t="shared" si="86"/>
        <v>4.9168290473152795E-3</v>
      </c>
      <c r="U435">
        <f t="shared" si="93"/>
        <v>9.1441209619630218E-3</v>
      </c>
      <c r="V435">
        <f t="shared" si="87"/>
        <v>4.3891780617422507E-3</v>
      </c>
      <c r="W435">
        <f t="shared" si="88"/>
        <v>2.8346774982085368E-3</v>
      </c>
      <c r="X435">
        <f t="shared" si="89"/>
        <v>1.4630593539140836E-3</v>
      </c>
      <c r="Y435">
        <f t="shared" si="90"/>
        <v>1.8288241923926046E-4</v>
      </c>
    </row>
    <row r="436" spans="1:25" ht="14.25" customHeight="1" thickBot="1">
      <c r="A436" s="40"/>
      <c r="B436" s="31">
        <v>32</v>
      </c>
      <c r="C436" s="32">
        <v>1</v>
      </c>
      <c r="D436" s="33">
        <v>5.4</v>
      </c>
      <c r="E436" s="32">
        <v>3.4</v>
      </c>
      <c r="F436" s="32">
        <v>1.5</v>
      </c>
      <c r="G436" s="32">
        <v>0.2</v>
      </c>
      <c r="H436" s="34">
        <v>0</v>
      </c>
      <c r="J436" s="31">
        <f t="shared" si="97"/>
        <v>0.19230265189221307</v>
      </c>
      <c r="K436" s="32">
        <f t="shared" si="96"/>
        <v>-0.55432135825295947</v>
      </c>
      <c r="L436" s="32">
        <f t="shared" si="96"/>
        <v>-0.62668409492990873</v>
      </c>
      <c r="M436" s="32">
        <f t="shared" si="95"/>
        <v>1.0659219586012896</v>
      </c>
      <c r="N436" s="32">
        <f t="shared" si="94"/>
        <v>0.43846053037844246</v>
      </c>
      <c r="O436" s="32">
        <f t="shared" si="91"/>
        <v>-3.2451835614578357</v>
      </c>
      <c r="P436" s="32">
        <f t="shared" si="92"/>
        <v>3.7500345481077474E-2</v>
      </c>
      <c r="Q436" s="29">
        <f t="shared" si="84"/>
        <v>0</v>
      </c>
      <c r="R436" s="29">
        <f t="shared" si="85"/>
        <v>3.7500345481077474E-2</v>
      </c>
      <c r="S436" s="30">
        <f t="shared" si="86"/>
        <v>1.4062759112001676E-3</v>
      </c>
      <c r="U436">
        <f t="shared" si="93"/>
        <v>2.7070801573768886E-3</v>
      </c>
      <c r="V436">
        <f t="shared" si="87"/>
        <v>1.46182328498352E-3</v>
      </c>
      <c r="W436">
        <f t="shared" si="88"/>
        <v>9.2040725350814214E-4</v>
      </c>
      <c r="X436">
        <f t="shared" si="89"/>
        <v>4.0606202360653329E-4</v>
      </c>
      <c r="Y436">
        <f t="shared" si="90"/>
        <v>5.4141603147537776E-5</v>
      </c>
    </row>
    <row r="437" spans="1:25" ht="14.25" customHeight="1" thickBot="1">
      <c r="A437" s="40"/>
      <c r="B437" s="31">
        <v>33</v>
      </c>
      <c r="C437" s="32">
        <v>1</v>
      </c>
      <c r="D437" s="33">
        <v>5.2</v>
      </c>
      <c r="E437" s="32">
        <v>4.0999999999999996</v>
      </c>
      <c r="F437" s="32">
        <v>1.5</v>
      </c>
      <c r="G437" s="32">
        <v>0.2</v>
      </c>
      <c r="H437" s="34">
        <v>0</v>
      </c>
      <c r="J437" s="31">
        <f t="shared" si="97"/>
        <v>0.19203194387647537</v>
      </c>
      <c r="K437" s="32">
        <f t="shared" si="96"/>
        <v>-0.55578318153794304</v>
      </c>
      <c r="L437" s="32">
        <f t="shared" si="96"/>
        <v>-0.6276045021834169</v>
      </c>
      <c r="M437" s="32">
        <f t="shared" si="95"/>
        <v>1.065515896577683</v>
      </c>
      <c r="N437" s="32">
        <f t="shared" si="94"/>
        <v>0.43840638877529492</v>
      </c>
      <c r="O437" s="32">
        <f t="shared" si="91"/>
        <v>-3.5852639364512542</v>
      </c>
      <c r="P437" s="32">
        <f t="shared" si="92"/>
        <v>2.6981177423620571E-2</v>
      </c>
      <c r="Q437" s="29">
        <f t="shared" si="84"/>
        <v>0</v>
      </c>
      <c r="R437" s="29">
        <f t="shared" si="85"/>
        <v>2.6981177423620571E-2</v>
      </c>
      <c r="S437" s="30">
        <f t="shared" si="86"/>
        <v>7.2798393516489244E-4</v>
      </c>
      <c r="U437">
        <f t="shared" si="93"/>
        <v>1.4166841428973258E-3</v>
      </c>
      <c r="V437">
        <f t="shared" si="87"/>
        <v>7.3667575430660947E-4</v>
      </c>
      <c r="W437">
        <f t="shared" si="88"/>
        <v>5.808404985879035E-4</v>
      </c>
      <c r="X437">
        <f t="shared" si="89"/>
        <v>2.1250262143459887E-4</v>
      </c>
      <c r="Y437">
        <f t="shared" si="90"/>
        <v>2.8333682857946516E-5</v>
      </c>
    </row>
    <row r="438" spans="1:25" ht="14.25" customHeight="1" thickBot="1">
      <c r="A438" s="40"/>
      <c r="B438" s="31">
        <v>34</v>
      </c>
      <c r="C438" s="32">
        <v>1</v>
      </c>
      <c r="D438" s="33">
        <v>5.5</v>
      </c>
      <c r="E438" s="32">
        <v>4.2</v>
      </c>
      <c r="F438" s="32">
        <v>1.4</v>
      </c>
      <c r="G438" s="32">
        <v>0.2</v>
      </c>
      <c r="H438" s="34">
        <v>0</v>
      </c>
      <c r="J438" s="31">
        <f t="shared" si="97"/>
        <v>0.19189027546218565</v>
      </c>
      <c r="K438" s="32">
        <f t="shared" si="96"/>
        <v>-0.55651985729224962</v>
      </c>
      <c r="L438" s="32">
        <f t="shared" si="96"/>
        <v>-0.62818534268200477</v>
      </c>
      <c r="M438" s="32">
        <f t="shared" si="95"/>
        <v>1.0653033939562484</v>
      </c>
      <c r="N438" s="32">
        <f t="shared" si="94"/>
        <v>0.43837805509243699</v>
      </c>
      <c r="O438" s="32">
        <f t="shared" si="91"/>
        <v>-3.9282470163523717</v>
      </c>
      <c r="P438" s="32">
        <f t="shared" si="92"/>
        <v>1.9298381577701883E-2</v>
      </c>
      <c r="Q438" s="29">
        <f t="shared" si="84"/>
        <v>0</v>
      </c>
      <c r="R438" s="29">
        <f t="shared" si="85"/>
        <v>1.9298381577701883E-2</v>
      </c>
      <c r="S438" s="30">
        <f t="shared" si="86"/>
        <v>3.7242753151858342E-4</v>
      </c>
      <c r="U438">
        <f t="shared" si="93"/>
        <v>7.3048056581059232E-4</v>
      </c>
      <c r="V438">
        <f t="shared" si="87"/>
        <v>4.0176431119582582E-4</v>
      </c>
      <c r="W438">
        <f t="shared" si="88"/>
        <v>3.068018376404488E-4</v>
      </c>
      <c r="X438">
        <f t="shared" si="89"/>
        <v>1.0226727921348293E-4</v>
      </c>
      <c r="Y438">
        <f t="shared" si="90"/>
        <v>1.4609611316211848E-5</v>
      </c>
    </row>
    <row r="439" spans="1:25" ht="14.25" customHeight="1" thickBot="1">
      <c r="A439" s="40"/>
      <c r="B439" s="31">
        <v>35</v>
      </c>
      <c r="C439" s="32">
        <v>1</v>
      </c>
      <c r="D439" s="33">
        <v>4.9000000000000004</v>
      </c>
      <c r="E439" s="32">
        <v>3.1</v>
      </c>
      <c r="F439" s="32">
        <v>1.5</v>
      </c>
      <c r="G439" s="32">
        <v>0.2</v>
      </c>
      <c r="H439" s="34">
        <v>0</v>
      </c>
      <c r="J439" s="31">
        <f t="shared" si="97"/>
        <v>0.19181722740560458</v>
      </c>
      <c r="K439" s="32">
        <f t="shared" si="96"/>
        <v>-0.55692162160344549</v>
      </c>
      <c r="L439" s="32">
        <f t="shared" si="96"/>
        <v>-0.62849214451964519</v>
      </c>
      <c r="M439" s="32">
        <f t="shared" si="95"/>
        <v>1.0652011266770349</v>
      </c>
      <c r="N439" s="32">
        <f t="shared" si="94"/>
        <v>0.43836344548112077</v>
      </c>
      <c r="O439" s="32">
        <f t="shared" si="91"/>
        <v>-2.7999499873504026</v>
      </c>
      <c r="P439" s="32">
        <f t="shared" si="92"/>
        <v>5.7326878548001406E-2</v>
      </c>
      <c r="Q439" s="29">
        <f t="shared" si="84"/>
        <v>0</v>
      </c>
      <c r="R439" s="29">
        <f t="shared" si="85"/>
        <v>5.7326878548001406E-2</v>
      </c>
      <c r="S439" s="30">
        <f t="shared" si="86"/>
        <v>3.2863710040573037E-3</v>
      </c>
      <c r="U439">
        <f t="shared" si="93"/>
        <v>6.195947225288074E-3</v>
      </c>
      <c r="V439">
        <f t="shared" si="87"/>
        <v>3.0360141403911567E-3</v>
      </c>
      <c r="W439">
        <f t="shared" si="88"/>
        <v>1.920743639839303E-3</v>
      </c>
      <c r="X439">
        <f t="shared" si="89"/>
        <v>9.2939208379321111E-4</v>
      </c>
      <c r="Y439">
        <f t="shared" si="90"/>
        <v>1.2391894450576149E-4</v>
      </c>
    </row>
    <row r="440" spans="1:25" ht="14.25" customHeight="1" thickBot="1">
      <c r="A440" s="40"/>
      <c r="B440" s="31">
        <v>36</v>
      </c>
      <c r="C440" s="32">
        <v>1</v>
      </c>
      <c r="D440" s="33">
        <v>5</v>
      </c>
      <c r="E440" s="32">
        <v>3.2</v>
      </c>
      <c r="F440" s="32">
        <v>1.2</v>
      </c>
      <c r="G440" s="32">
        <v>0.2</v>
      </c>
      <c r="H440" s="34">
        <v>0</v>
      </c>
      <c r="J440" s="31">
        <f t="shared" si="97"/>
        <v>0.19119763268307577</v>
      </c>
      <c r="K440" s="32">
        <f t="shared" si="96"/>
        <v>-0.55995763574383661</v>
      </c>
      <c r="L440" s="32">
        <f t="shared" si="96"/>
        <v>-0.63041288815948449</v>
      </c>
      <c r="M440" s="32">
        <f t="shared" si="95"/>
        <v>1.0642717345932418</v>
      </c>
      <c r="N440" s="32">
        <f t="shared" si="94"/>
        <v>0.43823952653661502</v>
      </c>
      <c r="O440" s="32">
        <f t="shared" si="91"/>
        <v>-3.2611378013272447</v>
      </c>
      <c r="P440" s="32">
        <f t="shared" si="92"/>
        <v>3.6928722074410315E-2</v>
      </c>
      <c r="Q440" s="29">
        <f t="shared" si="84"/>
        <v>0</v>
      </c>
      <c r="R440" s="29">
        <f t="shared" si="85"/>
        <v>3.6928722074410315E-2</v>
      </c>
      <c r="S440" s="30">
        <f t="shared" si="86"/>
        <v>1.3637305140490397E-3</v>
      </c>
      <c r="U440">
        <f t="shared" si="93"/>
        <v>2.6267393778226602E-3</v>
      </c>
      <c r="V440">
        <f t="shared" si="87"/>
        <v>1.3133696889113301E-3</v>
      </c>
      <c r="W440">
        <f t="shared" si="88"/>
        <v>8.4055660090325132E-4</v>
      </c>
      <c r="X440">
        <f t="shared" si="89"/>
        <v>3.1520872533871919E-4</v>
      </c>
      <c r="Y440">
        <f t="shared" si="90"/>
        <v>5.2534787556453207E-5</v>
      </c>
    </row>
    <row r="441" spans="1:25" ht="14.25" customHeight="1" thickBot="1">
      <c r="A441" s="40"/>
      <c r="B441" s="31">
        <v>37</v>
      </c>
      <c r="C441" s="32">
        <v>1</v>
      </c>
      <c r="D441" s="33">
        <v>5.5</v>
      </c>
      <c r="E441" s="32">
        <v>3.5</v>
      </c>
      <c r="F441" s="32">
        <v>1.3</v>
      </c>
      <c r="G441" s="32">
        <v>0.2</v>
      </c>
      <c r="H441" s="34">
        <v>0</v>
      </c>
      <c r="J441" s="31">
        <f t="shared" si="97"/>
        <v>0.19093495874529351</v>
      </c>
      <c r="K441" s="32">
        <f t="shared" si="96"/>
        <v>-0.56127100543274799</v>
      </c>
      <c r="L441" s="32">
        <f t="shared" si="96"/>
        <v>-0.63125344476038769</v>
      </c>
      <c r="M441" s="32">
        <f t="shared" si="95"/>
        <v>1.0639565258679031</v>
      </c>
      <c r="N441" s="32">
        <f t="shared" si="94"/>
        <v>0.43818699174905856</v>
      </c>
      <c r="O441" s="32">
        <f t="shared" si="91"/>
        <v>-3.6346617458180921</v>
      </c>
      <c r="P441" s="32">
        <f t="shared" si="92"/>
        <v>2.5714189363624979E-2</v>
      </c>
      <c r="Q441" s="29">
        <f t="shared" si="84"/>
        <v>0</v>
      </c>
      <c r="R441" s="29">
        <f t="shared" si="85"/>
        <v>2.5714189363624979E-2</v>
      </c>
      <c r="S441" s="30">
        <f t="shared" si="86"/>
        <v>6.6121953462836404E-4</v>
      </c>
      <c r="U441">
        <f t="shared" si="93"/>
        <v>1.2884336206080045E-3</v>
      </c>
      <c r="V441">
        <f t="shared" si="87"/>
        <v>7.0863849133440257E-4</v>
      </c>
      <c r="W441">
        <f t="shared" si="88"/>
        <v>4.5095176721280164E-4</v>
      </c>
      <c r="X441">
        <f t="shared" si="89"/>
        <v>1.674963706790406E-4</v>
      </c>
      <c r="Y441">
        <f t="shared" si="90"/>
        <v>2.5768672412160092E-5</v>
      </c>
    </row>
    <row r="442" spans="1:25" ht="14.25" customHeight="1" thickBot="1">
      <c r="A442" s="40"/>
      <c r="B442" s="31">
        <v>38</v>
      </c>
      <c r="C442" s="32">
        <v>1</v>
      </c>
      <c r="D442" s="33">
        <v>4.9000000000000004</v>
      </c>
      <c r="E442" s="32">
        <v>3.1</v>
      </c>
      <c r="F442" s="32">
        <v>1.5</v>
      </c>
      <c r="G442" s="32">
        <v>0.2</v>
      </c>
      <c r="H442" s="34">
        <v>0</v>
      </c>
      <c r="J442" s="31">
        <f t="shared" si="97"/>
        <v>0.19080611538323272</v>
      </c>
      <c r="K442" s="32">
        <f t="shared" si="96"/>
        <v>-0.56197964392408239</v>
      </c>
      <c r="L442" s="32">
        <f t="shared" si="96"/>
        <v>-0.63170439652760046</v>
      </c>
      <c r="M442" s="32">
        <f t="shared" si="95"/>
        <v>1.0637890294972241</v>
      </c>
      <c r="N442" s="32">
        <f t="shared" si="94"/>
        <v>0.4381612230766464</v>
      </c>
      <c r="O442" s="32">
        <f t="shared" si="91"/>
        <v>-2.8378619802191669</v>
      </c>
      <c r="P442" s="32">
        <f t="shared" si="92"/>
        <v>5.5312148964503594E-2</v>
      </c>
      <c r="Q442" s="29">
        <f t="shared" si="84"/>
        <v>0</v>
      </c>
      <c r="R442" s="29">
        <f t="shared" si="85"/>
        <v>5.5312148964503594E-2</v>
      </c>
      <c r="S442" s="30">
        <f t="shared" si="86"/>
        <v>3.059433823071436E-3</v>
      </c>
      <c r="U442">
        <f t="shared" si="93"/>
        <v>5.7804199274053359E-3</v>
      </c>
      <c r="V442">
        <f t="shared" si="87"/>
        <v>2.8324057644286147E-3</v>
      </c>
      <c r="W442">
        <f t="shared" si="88"/>
        <v>1.7919301774956542E-3</v>
      </c>
      <c r="X442">
        <f t="shared" si="89"/>
        <v>8.6706298911080047E-4</v>
      </c>
      <c r="Y442">
        <f t="shared" si="90"/>
        <v>1.1560839854810673E-4</v>
      </c>
    </row>
    <row r="443" spans="1:25" ht="14.25" customHeight="1" thickBot="1">
      <c r="A443" s="40"/>
      <c r="B443" s="31">
        <v>39</v>
      </c>
      <c r="C443" s="32">
        <v>1</v>
      </c>
      <c r="D443" s="33">
        <v>4.4000000000000004</v>
      </c>
      <c r="E443" s="32">
        <v>3</v>
      </c>
      <c r="F443" s="32">
        <v>1.3</v>
      </c>
      <c r="G443" s="32">
        <v>0.2</v>
      </c>
      <c r="H443" s="34">
        <v>0</v>
      </c>
      <c r="J443" s="31">
        <f t="shared" si="97"/>
        <v>0.19022807339049219</v>
      </c>
      <c r="K443" s="32">
        <f t="shared" si="96"/>
        <v>-0.56481204968851106</v>
      </c>
      <c r="L443" s="32">
        <f t="shared" si="96"/>
        <v>-0.63349632670509615</v>
      </c>
      <c r="M443" s="32">
        <f t="shared" si="95"/>
        <v>1.0629219665081133</v>
      </c>
      <c r="N443" s="32">
        <f t="shared" si="94"/>
        <v>0.43804561467809827</v>
      </c>
      <c r="O443" s="32">
        <f t="shared" si="91"/>
        <v>-2.7260262459580784</v>
      </c>
      <c r="P443" s="32">
        <f t="shared" si="92"/>
        <v>6.1454962976700472E-2</v>
      </c>
      <c r="Q443" s="29">
        <f t="shared" si="84"/>
        <v>0</v>
      </c>
      <c r="R443" s="29">
        <f t="shared" si="85"/>
        <v>6.1454962976700472E-2</v>
      </c>
      <c r="S443" s="30">
        <f t="shared" si="86"/>
        <v>3.776712474467626E-3</v>
      </c>
      <c r="U443">
        <f t="shared" si="93"/>
        <v>7.0892294983511501E-3</v>
      </c>
      <c r="V443">
        <f t="shared" si="87"/>
        <v>3.1192609792745065E-3</v>
      </c>
      <c r="W443">
        <f t="shared" si="88"/>
        <v>2.1267688495053452E-3</v>
      </c>
      <c r="X443">
        <f t="shared" si="89"/>
        <v>9.2159983478564962E-4</v>
      </c>
      <c r="Y443">
        <f t="shared" si="90"/>
        <v>1.4178458996702301E-4</v>
      </c>
    </row>
    <row r="444" spans="1:25" ht="14.25" customHeight="1" thickBot="1">
      <c r="A444" s="40"/>
      <c r="B444" s="31">
        <v>40</v>
      </c>
      <c r="C444" s="32">
        <v>1</v>
      </c>
      <c r="D444" s="33">
        <v>5.0999999999999996</v>
      </c>
      <c r="E444" s="32">
        <v>3.4</v>
      </c>
      <c r="F444" s="32">
        <v>1.5</v>
      </c>
      <c r="G444" s="32">
        <v>0.2</v>
      </c>
      <c r="H444" s="34">
        <v>0</v>
      </c>
      <c r="J444" s="31">
        <f t="shared" si="97"/>
        <v>0.18951915044065706</v>
      </c>
      <c r="K444" s="32">
        <f t="shared" si="96"/>
        <v>-0.56793131066778557</v>
      </c>
      <c r="L444" s="32">
        <f t="shared" si="96"/>
        <v>-0.6356230955546015</v>
      </c>
      <c r="M444" s="32">
        <f t="shared" si="95"/>
        <v>1.0620003666733278</v>
      </c>
      <c r="N444" s="32">
        <f t="shared" si="94"/>
        <v>0.43790383008813127</v>
      </c>
      <c r="O444" s="32">
        <f t="shared" si="91"/>
        <v>-3.1874677428230762</v>
      </c>
      <c r="P444" s="32">
        <f t="shared" si="92"/>
        <v>3.9640067072563033E-2</v>
      </c>
      <c r="Q444" s="29">
        <f t="shared" si="84"/>
        <v>0</v>
      </c>
      <c r="R444" s="29">
        <f t="shared" si="85"/>
        <v>3.9640067072563033E-2</v>
      </c>
      <c r="S444" s="30">
        <f t="shared" si="86"/>
        <v>1.571334917517296E-3</v>
      </c>
      <c r="U444">
        <f t="shared" si="93"/>
        <v>3.0180941919868997E-3</v>
      </c>
      <c r="V444">
        <f t="shared" si="87"/>
        <v>1.5392280379133187E-3</v>
      </c>
      <c r="W444">
        <f t="shared" si="88"/>
        <v>1.0261520252755458E-3</v>
      </c>
      <c r="X444">
        <f t="shared" si="89"/>
        <v>4.5271412879803496E-4</v>
      </c>
      <c r="Y444">
        <f t="shared" si="90"/>
        <v>6.0361883839737997E-5</v>
      </c>
    </row>
    <row r="445" spans="1:25" ht="14.25" customHeight="1" thickBot="1">
      <c r="A445" s="40"/>
      <c r="B445" s="31">
        <v>41</v>
      </c>
      <c r="C445" s="32">
        <v>1</v>
      </c>
      <c r="D445" s="33">
        <v>5</v>
      </c>
      <c r="E445" s="32">
        <v>3.5</v>
      </c>
      <c r="F445" s="32">
        <v>1.3</v>
      </c>
      <c r="G445" s="32">
        <v>0.2</v>
      </c>
      <c r="H445" s="34">
        <v>0</v>
      </c>
      <c r="J445" s="31">
        <f t="shared" si="97"/>
        <v>0.18921734102145837</v>
      </c>
      <c r="K445" s="32">
        <f t="shared" si="96"/>
        <v>-0.56947053870569886</v>
      </c>
      <c r="L445" s="32">
        <f t="shared" si="96"/>
        <v>-0.63664924757987706</v>
      </c>
      <c r="M445" s="32">
        <f t="shared" si="95"/>
        <v>1.0615476525445298</v>
      </c>
      <c r="N445" s="32">
        <f t="shared" si="94"/>
        <v>0.43784346820429154</v>
      </c>
      <c r="O445" s="32">
        <f t="shared" si="91"/>
        <v>-3.4188270770878586</v>
      </c>
      <c r="P445" s="32">
        <f t="shared" si="92"/>
        <v>3.1712225030771361E-2</v>
      </c>
      <c r="Q445" s="29">
        <f t="shared" si="84"/>
        <v>0</v>
      </c>
      <c r="R445" s="29">
        <f t="shared" si="85"/>
        <v>3.1712225030771361E-2</v>
      </c>
      <c r="S445" s="30">
        <f t="shared" si="86"/>
        <v>1.0056652164022817E-3</v>
      </c>
      <c r="U445">
        <f t="shared" si="93"/>
        <v>1.9475466695082263E-3</v>
      </c>
      <c r="V445">
        <f t="shared" si="87"/>
        <v>9.7377333475411314E-4</v>
      </c>
      <c r="W445">
        <f t="shared" si="88"/>
        <v>6.8164133432787927E-4</v>
      </c>
      <c r="X445">
        <f t="shared" si="89"/>
        <v>2.5318106703606946E-4</v>
      </c>
      <c r="Y445">
        <f t="shared" si="90"/>
        <v>3.8950933390164528E-5</v>
      </c>
    </row>
    <row r="446" spans="1:25" ht="14.25" customHeight="1" thickBot="1">
      <c r="A446" s="40"/>
      <c r="B446" s="31">
        <v>42</v>
      </c>
      <c r="C446" s="32">
        <v>1</v>
      </c>
      <c r="D446" s="33">
        <v>4.5</v>
      </c>
      <c r="E446" s="32">
        <v>2.2999999999999998</v>
      </c>
      <c r="F446" s="32">
        <v>1.3</v>
      </c>
      <c r="G446" s="32">
        <v>0.2</v>
      </c>
      <c r="H446" s="34">
        <v>0</v>
      </c>
      <c r="J446" s="31">
        <f t="shared" si="97"/>
        <v>0.18902258635450755</v>
      </c>
      <c r="K446" s="32">
        <f t="shared" si="96"/>
        <v>-0.57044431204045298</v>
      </c>
      <c r="L446" s="32">
        <f t="shared" si="96"/>
        <v>-0.63733088891420497</v>
      </c>
      <c r="M446" s="32">
        <f t="shared" si="95"/>
        <v>1.0612944714774937</v>
      </c>
      <c r="N446" s="32">
        <f t="shared" si="94"/>
        <v>0.43780451727090136</v>
      </c>
      <c r="O446" s="32">
        <f t="shared" si="91"/>
        <v>-2.3765941459552802</v>
      </c>
      <c r="P446" s="32">
        <f t="shared" si="92"/>
        <v>8.497501133417408E-2</v>
      </c>
      <c r="Q446" s="29">
        <f t="shared" si="84"/>
        <v>0</v>
      </c>
      <c r="R446" s="29">
        <f t="shared" si="85"/>
        <v>8.497501133417408E-2</v>
      </c>
      <c r="S446" s="30">
        <f t="shared" si="86"/>
        <v>7.2207525512430135E-3</v>
      </c>
      <c r="U446">
        <f t="shared" si="93"/>
        <v>1.3214338042719745E-2</v>
      </c>
      <c r="V446">
        <f t="shared" si="87"/>
        <v>5.9464521192238856E-3</v>
      </c>
      <c r="W446">
        <f t="shared" si="88"/>
        <v>3.0392977498255413E-3</v>
      </c>
      <c r="X446">
        <f t="shared" si="89"/>
        <v>1.7178639455535671E-3</v>
      </c>
      <c r="Y446">
        <f t="shared" si="90"/>
        <v>2.6428676085439492E-4</v>
      </c>
    </row>
    <row r="447" spans="1:25" ht="14.25" customHeight="1" thickBot="1">
      <c r="A447" s="40"/>
      <c r="B447" s="31">
        <v>43</v>
      </c>
      <c r="C447" s="32">
        <v>1</v>
      </c>
      <c r="D447" s="33">
        <v>4.4000000000000004</v>
      </c>
      <c r="E447" s="32">
        <v>3.2</v>
      </c>
      <c r="F447" s="32">
        <v>1.3</v>
      </c>
      <c r="G447" s="32">
        <v>0.2</v>
      </c>
      <c r="H447" s="34">
        <v>0</v>
      </c>
      <c r="J447" s="31">
        <f t="shared" si="97"/>
        <v>0.18770115255023559</v>
      </c>
      <c r="K447" s="32">
        <f t="shared" si="96"/>
        <v>-0.57639076415967683</v>
      </c>
      <c r="L447" s="32">
        <f t="shared" si="96"/>
        <v>-0.64037018666403056</v>
      </c>
      <c r="M447" s="32">
        <f t="shared" si="95"/>
        <v>1.0595766075319402</v>
      </c>
      <c r="N447" s="32">
        <f t="shared" si="94"/>
        <v>0.43754023051004698</v>
      </c>
      <c r="O447" s="32">
        <f t="shared" si="91"/>
        <v>-2.9326451711837089</v>
      </c>
      <c r="P447" s="32">
        <f t="shared" si="92"/>
        <v>5.0563188311853323E-2</v>
      </c>
      <c r="Q447" s="29">
        <f t="shared" si="84"/>
        <v>0</v>
      </c>
      <c r="R447" s="29">
        <f t="shared" si="85"/>
        <v>5.0563188311853323E-2</v>
      </c>
      <c r="S447" s="30">
        <f t="shared" si="86"/>
        <v>2.5566360122599406E-3</v>
      </c>
      <c r="U447">
        <f t="shared" si="93"/>
        <v>4.8547286882543502E-3</v>
      </c>
      <c r="V447">
        <f t="shared" si="87"/>
        <v>2.1360806228319144E-3</v>
      </c>
      <c r="W447">
        <f t="shared" si="88"/>
        <v>1.5535131802413922E-3</v>
      </c>
      <c r="X447">
        <f t="shared" si="89"/>
        <v>6.3111472947306551E-4</v>
      </c>
      <c r="Y447">
        <f t="shared" si="90"/>
        <v>9.7094573765087012E-5</v>
      </c>
    </row>
    <row r="448" spans="1:25" ht="14.25" customHeight="1" thickBot="1">
      <c r="A448" s="40"/>
      <c r="B448" s="31">
        <v>44</v>
      </c>
      <c r="C448" s="32">
        <v>1</v>
      </c>
      <c r="D448" s="33">
        <v>5</v>
      </c>
      <c r="E448" s="32">
        <v>3.5</v>
      </c>
      <c r="F448" s="32">
        <v>1.6</v>
      </c>
      <c r="G448" s="32">
        <v>0.2</v>
      </c>
      <c r="H448" s="34">
        <v>0</v>
      </c>
      <c r="J448" s="31">
        <f t="shared" si="97"/>
        <v>0.18721567968141015</v>
      </c>
      <c r="K448" s="32">
        <f t="shared" si="96"/>
        <v>-0.57852684478250871</v>
      </c>
      <c r="L448" s="32">
        <f t="shared" si="96"/>
        <v>-0.641923699844272</v>
      </c>
      <c r="M448" s="32">
        <f t="shared" si="95"/>
        <v>1.0589454928024671</v>
      </c>
      <c r="N448" s="32">
        <f t="shared" si="94"/>
        <v>0.43744313593628187</v>
      </c>
      <c r="O448" s="32">
        <f t="shared" si="91"/>
        <v>-3.1703500780148826</v>
      </c>
      <c r="P448" s="32">
        <f t="shared" si="92"/>
        <v>4.0296874663839612E-2</v>
      </c>
      <c r="Q448" s="29">
        <f t="shared" si="84"/>
        <v>0</v>
      </c>
      <c r="R448" s="29">
        <f t="shared" si="85"/>
        <v>4.0296874663839612E-2</v>
      </c>
      <c r="S448" s="30">
        <f t="shared" si="86"/>
        <v>1.6238381076731988E-3</v>
      </c>
      <c r="U448">
        <f t="shared" si="93"/>
        <v>3.116805013947851E-3</v>
      </c>
      <c r="V448">
        <f t="shared" si="87"/>
        <v>1.5584025069739255E-3</v>
      </c>
      <c r="W448">
        <f t="shared" si="88"/>
        <v>1.090881754881748E-3</v>
      </c>
      <c r="X448">
        <f t="shared" si="89"/>
        <v>4.9868880223165617E-4</v>
      </c>
      <c r="Y448">
        <f t="shared" si="90"/>
        <v>6.2336100278957021E-5</v>
      </c>
    </row>
    <row r="449" spans="1:25" ht="14.25" customHeight="1" thickBot="1">
      <c r="A449" s="40"/>
      <c r="B449" s="31">
        <v>45</v>
      </c>
      <c r="C449" s="32">
        <v>1</v>
      </c>
      <c r="D449" s="33">
        <v>5.0999999999999996</v>
      </c>
      <c r="E449" s="32">
        <v>3.8</v>
      </c>
      <c r="F449" s="32">
        <v>1.9</v>
      </c>
      <c r="G449" s="32">
        <v>0.2</v>
      </c>
      <c r="H449" s="34">
        <v>0</v>
      </c>
      <c r="J449" s="31">
        <f t="shared" si="97"/>
        <v>0.18690399918001535</v>
      </c>
      <c r="K449" s="32">
        <f t="shared" si="96"/>
        <v>-0.58008524728948263</v>
      </c>
      <c r="L449" s="32">
        <f t="shared" si="96"/>
        <v>-0.6430145815991537</v>
      </c>
      <c r="M449" s="32">
        <f t="shared" si="95"/>
        <v>1.0584468040002355</v>
      </c>
      <c r="N449" s="32">
        <f t="shared" si="94"/>
        <v>0.43738079983600292</v>
      </c>
      <c r="O449" s="32">
        <f t="shared" si="91"/>
        <v>-3.1164610845054819</v>
      </c>
      <c r="P449" s="32">
        <f t="shared" si="92"/>
        <v>4.2433335080209827E-2</v>
      </c>
      <c r="Q449" s="29">
        <f t="shared" si="84"/>
        <v>0</v>
      </c>
      <c r="R449" s="29">
        <f t="shared" si="85"/>
        <v>4.2433335080209827E-2</v>
      </c>
      <c r="S449" s="30">
        <f t="shared" si="86"/>
        <v>1.800587926029366E-3</v>
      </c>
      <c r="U449">
        <f t="shared" si="93"/>
        <v>3.4483659504455631E-3</v>
      </c>
      <c r="V449">
        <f t="shared" si="87"/>
        <v>1.7586666347272372E-3</v>
      </c>
      <c r="W449">
        <f t="shared" si="88"/>
        <v>1.3103790611693139E-3</v>
      </c>
      <c r="X449">
        <f t="shared" si="89"/>
        <v>6.5518953058465697E-4</v>
      </c>
      <c r="Y449">
        <f t="shared" si="90"/>
        <v>6.8967319008911266E-5</v>
      </c>
    </row>
    <row r="450" spans="1:25" ht="14.25" customHeight="1" thickBot="1">
      <c r="A450" s="40"/>
      <c r="B450" s="31">
        <v>46</v>
      </c>
      <c r="C450" s="32">
        <v>1</v>
      </c>
      <c r="D450" s="33">
        <v>4.8</v>
      </c>
      <c r="E450" s="32">
        <v>3</v>
      </c>
      <c r="F450" s="32">
        <v>1.4</v>
      </c>
      <c r="G450" s="32">
        <v>0.2</v>
      </c>
      <c r="H450" s="34">
        <v>0</v>
      </c>
      <c r="J450" s="31">
        <f t="shared" si="97"/>
        <v>0.18655916258497079</v>
      </c>
      <c r="K450" s="32">
        <f t="shared" si="96"/>
        <v>-0.58184391392420987</v>
      </c>
      <c r="L450" s="32">
        <f t="shared" si="96"/>
        <v>-0.64432496066032297</v>
      </c>
      <c r="M450" s="32">
        <f t="shared" si="95"/>
        <v>1.0577916144696509</v>
      </c>
      <c r="N450" s="32">
        <f t="shared" si="94"/>
        <v>0.43731183251699401</v>
      </c>
      <c r="O450" s="32">
        <f t="shared" si="91"/>
        <v>-2.9708958794712963</v>
      </c>
      <c r="P450" s="32">
        <f t="shared" si="92"/>
        <v>4.8758154593353607E-2</v>
      </c>
      <c r="Q450" s="29">
        <f t="shared" si="84"/>
        <v>0</v>
      </c>
      <c r="R450" s="29">
        <f t="shared" si="85"/>
        <v>4.8758154593353607E-2</v>
      </c>
      <c r="S450" s="30">
        <f t="shared" si="86"/>
        <v>2.3773576393493695E-3</v>
      </c>
      <c r="U450">
        <f t="shared" si="93"/>
        <v>4.5228841360925656E-3</v>
      </c>
      <c r="V450">
        <f t="shared" si="87"/>
        <v>2.1709843853244316E-3</v>
      </c>
      <c r="W450">
        <f t="shared" si="88"/>
        <v>1.3568652408277697E-3</v>
      </c>
      <c r="X450">
        <f t="shared" si="89"/>
        <v>6.3320377905295912E-4</v>
      </c>
      <c r="Y450">
        <f t="shared" si="90"/>
        <v>9.0457682721851321E-5</v>
      </c>
    </row>
    <row r="451" spans="1:25" ht="14.25" customHeight="1" thickBot="1">
      <c r="A451" s="40"/>
      <c r="B451" s="31">
        <v>47</v>
      </c>
      <c r="C451" s="32">
        <v>1</v>
      </c>
      <c r="D451" s="33">
        <v>5.0999999999999996</v>
      </c>
      <c r="E451" s="32">
        <v>3.8</v>
      </c>
      <c r="F451" s="32">
        <v>1.6</v>
      </c>
      <c r="G451" s="32">
        <v>0.2</v>
      </c>
      <c r="H451" s="34">
        <v>0</v>
      </c>
      <c r="J451" s="31">
        <f t="shared" si="97"/>
        <v>0.18610687417136154</v>
      </c>
      <c r="K451" s="32">
        <f t="shared" si="96"/>
        <v>-0.58401489830953435</v>
      </c>
      <c r="L451" s="32">
        <f t="shared" si="96"/>
        <v>-0.64568182590115075</v>
      </c>
      <c r="M451" s="32">
        <f t="shared" si="95"/>
        <v>1.057158410690598</v>
      </c>
      <c r="N451" s="32">
        <f t="shared" si="94"/>
        <v>0.43722137483427215</v>
      </c>
      <c r="O451" s="32">
        <f t="shared" si="91"/>
        <v>-3.4670623135598246</v>
      </c>
      <c r="P451" s="32">
        <f t="shared" si="92"/>
        <v>3.0264078318846935E-2</v>
      </c>
      <c r="Q451" s="29">
        <f t="shared" si="84"/>
        <v>0</v>
      </c>
      <c r="R451" s="29">
        <f t="shared" si="85"/>
        <v>3.0264078318846935E-2</v>
      </c>
      <c r="S451" s="30">
        <f t="shared" si="86"/>
        <v>9.1591443648930107E-4</v>
      </c>
      <c r="U451">
        <f t="shared" si="93"/>
        <v>1.7763902605000528E-3</v>
      </c>
      <c r="V451">
        <f t="shared" si="87"/>
        <v>9.0595903285502699E-4</v>
      </c>
      <c r="W451">
        <f t="shared" si="88"/>
        <v>6.7502829899002018E-4</v>
      </c>
      <c r="X451">
        <f t="shared" si="89"/>
        <v>2.8422244168000848E-4</v>
      </c>
      <c r="Y451">
        <f t="shared" si="90"/>
        <v>3.5527805210001059E-5</v>
      </c>
    </row>
    <row r="452" spans="1:25" ht="14.25" customHeight="1" thickBot="1">
      <c r="A452" s="40"/>
      <c r="B452" s="31">
        <v>48</v>
      </c>
      <c r="C452" s="32">
        <v>1</v>
      </c>
      <c r="D452" s="33">
        <v>4.5999999999999996</v>
      </c>
      <c r="E452" s="32">
        <v>3.2</v>
      </c>
      <c r="F452" s="32">
        <v>1.4</v>
      </c>
      <c r="G452" s="32">
        <v>0.2</v>
      </c>
      <c r="H452" s="34">
        <v>0</v>
      </c>
      <c r="J452" s="31">
        <f t="shared" si="97"/>
        <v>0.18592923514531154</v>
      </c>
      <c r="K452" s="32">
        <f t="shared" si="96"/>
        <v>-0.58492085734238941</v>
      </c>
      <c r="L452" s="32">
        <f t="shared" si="96"/>
        <v>-0.64635685420014077</v>
      </c>
      <c r="M452" s="32">
        <f t="shared" si="95"/>
        <v>1.0568741882489181</v>
      </c>
      <c r="N452" s="32">
        <f t="shared" si="94"/>
        <v>0.43718584702906216</v>
      </c>
      <c r="O452" s="32">
        <f t="shared" si="91"/>
        <v>-3.0059876091158326</v>
      </c>
      <c r="P452" s="32">
        <f t="shared" si="92"/>
        <v>4.71561048321395E-2</v>
      </c>
      <c r="Q452" s="29">
        <f t="shared" si="84"/>
        <v>0</v>
      </c>
      <c r="R452" s="29">
        <f t="shared" si="85"/>
        <v>4.71561048321395E-2</v>
      </c>
      <c r="S452" s="30">
        <f t="shared" si="86"/>
        <v>2.2236982229397306E-3</v>
      </c>
      <c r="U452">
        <f t="shared" si="93"/>
        <v>4.2376745528474842E-3</v>
      </c>
      <c r="V452">
        <f t="shared" si="87"/>
        <v>1.9493302943098428E-3</v>
      </c>
      <c r="W452">
        <f t="shared" si="88"/>
        <v>1.3560558569111951E-3</v>
      </c>
      <c r="X452">
        <f t="shared" si="89"/>
        <v>5.9327443739864776E-4</v>
      </c>
      <c r="Y452">
        <f t="shared" si="90"/>
        <v>8.4753491056949694E-5</v>
      </c>
    </row>
    <row r="453" spans="1:25" ht="14.25" customHeight="1" thickBot="1">
      <c r="A453" s="40"/>
      <c r="B453" s="31">
        <v>49</v>
      </c>
      <c r="C453" s="32">
        <v>1</v>
      </c>
      <c r="D453" s="33">
        <v>5.3</v>
      </c>
      <c r="E453" s="32">
        <v>3.7</v>
      </c>
      <c r="F453" s="32">
        <v>1.5</v>
      </c>
      <c r="G453" s="32">
        <v>0.2</v>
      </c>
      <c r="H453" s="34">
        <v>0</v>
      </c>
      <c r="J453" s="31">
        <f t="shared" si="97"/>
        <v>0.18550546769002679</v>
      </c>
      <c r="K453" s="32">
        <f t="shared" si="96"/>
        <v>-0.58687018763669929</v>
      </c>
      <c r="L453" s="32">
        <f t="shared" si="96"/>
        <v>-0.647712910057052</v>
      </c>
      <c r="M453" s="32">
        <f t="shared" si="95"/>
        <v>1.0562809138115195</v>
      </c>
      <c r="N453" s="32">
        <f t="shared" si="94"/>
        <v>0.43710109353800519</v>
      </c>
      <c r="O453" s="32">
        <f t="shared" si="91"/>
        <v>-3.6496027045706922</v>
      </c>
      <c r="P453" s="32">
        <f t="shared" si="92"/>
        <v>2.5342514681527629E-2</v>
      </c>
      <c r="Q453" s="29">
        <f t="shared" si="84"/>
        <v>0</v>
      </c>
      <c r="R453" s="29">
        <f t="shared" si="85"/>
        <v>2.5342514681527629E-2</v>
      </c>
      <c r="S453" s="30">
        <f t="shared" si="86"/>
        <v>6.4224305038344343E-4</v>
      </c>
      <c r="U453">
        <f t="shared" si="93"/>
        <v>1.251933992899984E-3</v>
      </c>
      <c r="V453">
        <f t="shared" si="87"/>
        <v>6.6352501623699145E-4</v>
      </c>
      <c r="W453">
        <f t="shared" si="88"/>
        <v>4.6321557737299409E-4</v>
      </c>
      <c r="X453">
        <f t="shared" si="89"/>
        <v>1.8779009893499758E-4</v>
      </c>
      <c r="Y453">
        <f t="shared" si="90"/>
        <v>2.503867985799968E-5</v>
      </c>
    </row>
    <row r="454" spans="1:25" ht="14.25" customHeight="1" thickBot="1">
      <c r="A454" s="40"/>
      <c r="B454" s="31">
        <v>50</v>
      </c>
      <c r="C454" s="32">
        <v>1</v>
      </c>
      <c r="D454" s="33">
        <v>5</v>
      </c>
      <c r="E454" s="32">
        <v>3.3</v>
      </c>
      <c r="F454" s="32">
        <v>1.4</v>
      </c>
      <c r="G454" s="32">
        <v>0.2</v>
      </c>
      <c r="H454" s="34">
        <v>0</v>
      </c>
      <c r="J454" s="31">
        <f t="shared" si="97"/>
        <v>0.18538027429073681</v>
      </c>
      <c r="K454" s="32">
        <f t="shared" si="96"/>
        <v>-0.5875337126529363</v>
      </c>
      <c r="L454" s="32">
        <f t="shared" si="96"/>
        <v>-0.64817612563442495</v>
      </c>
      <c r="M454" s="32">
        <f t="shared" si="95"/>
        <v>1.0560931237125843</v>
      </c>
      <c r="N454" s="32">
        <f t="shared" si="94"/>
        <v>0.43707605485814721</v>
      </c>
      <c r="O454" s="32">
        <f t="shared" si="91"/>
        <v>-3.3253239193982997</v>
      </c>
      <c r="P454" s="32">
        <f t="shared" si="92"/>
        <v>3.4712574132073688E-2</v>
      </c>
      <c r="Q454" s="29">
        <f t="shared" ref="Q454:Q504" si="98">IF(P454&gt;=0.5,1,0)</f>
        <v>0</v>
      </c>
      <c r="R454" s="29">
        <f t="shared" ref="R454:R504" si="99">P454-H454</f>
        <v>3.4712574132073688E-2</v>
      </c>
      <c r="S454" s="30">
        <f t="shared" ref="S454:S504" si="100">R454^2</f>
        <v>1.2049628028747113E-3</v>
      </c>
      <c r="U454">
        <f t="shared" si="93"/>
        <v>2.3262708845070632E-3</v>
      </c>
      <c r="V454">
        <f t="shared" ref="V454:V504" si="101">L$2*U454*D454</f>
        <v>1.1631354422535316E-3</v>
      </c>
      <c r="W454">
        <f t="shared" ref="W454:W504" si="102">L$2*U454*E454</f>
        <v>7.6766939188733087E-4</v>
      </c>
      <c r="X454">
        <f t="shared" ref="X454:X504" si="103">L$2*U454*F454</f>
        <v>3.2567792383098883E-4</v>
      </c>
      <c r="Y454">
        <f t="shared" ref="Y454:Y504" si="104">L$2*U454*G454</f>
        <v>4.652541769014127E-5</v>
      </c>
    </row>
    <row r="455" spans="1:25" ht="14.25" customHeight="1" thickBot="1">
      <c r="A455" s="40"/>
      <c r="B455" s="31">
        <v>51</v>
      </c>
      <c r="C455" s="32">
        <v>1</v>
      </c>
      <c r="D455" s="33">
        <v>7</v>
      </c>
      <c r="E455" s="32">
        <v>3.2</v>
      </c>
      <c r="F455" s="32">
        <v>4.7</v>
      </c>
      <c r="G455" s="32">
        <v>0.2</v>
      </c>
      <c r="H455" s="34">
        <v>1</v>
      </c>
      <c r="J455" s="31">
        <f t="shared" si="97"/>
        <v>0.1851476472022861</v>
      </c>
      <c r="K455" s="32">
        <f t="shared" si="96"/>
        <v>-0.58869684809518985</v>
      </c>
      <c r="L455" s="32">
        <f t="shared" si="96"/>
        <v>-0.64894379502631228</v>
      </c>
      <c r="M455" s="32">
        <f t="shared" si="95"/>
        <v>1.0557674457887534</v>
      </c>
      <c r="N455" s="32">
        <f t="shared" si="94"/>
        <v>0.43702952944045709</v>
      </c>
      <c r="O455" s="32">
        <f t="shared" ref="O455:O504" si="105">J455+(D455*K455)+(E455*L455)+(F455*M455)+(G455*N455)</f>
        <v>-0.96283753245300985</v>
      </c>
      <c r="P455" s="32">
        <f t="shared" ref="P455:P504" si="106">1/(1+EXP(-O455))</f>
        <v>0.27631043344443862</v>
      </c>
      <c r="Q455" s="29">
        <f t="shared" si="98"/>
        <v>0</v>
      </c>
      <c r="R455" s="29">
        <f t="shared" si="99"/>
        <v>-0.72368956655556138</v>
      </c>
      <c r="S455" s="30">
        <f t="shared" si="100"/>
        <v>0.52372658874137634</v>
      </c>
      <c r="U455">
        <f t="shared" ref="U455:U504" si="107">2*(P455-H455)*(1-P455)*P455*C455</f>
        <v>-0.28942224148301388</v>
      </c>
      <c r="V455">
        <f t="shared" si="101"/>
        <v>-0.20259556903810971</v>
      </c>
      <c r="W455">
        <f t="shared" si="102"/>
        <v>-9.2615117274564451E-2</v>
      </c>
      <c r="X455">
        <f t="shared" si="103"/>
        <v>-0.13602845349701653</v>
      </c>
      <c r="Y455">
        <f t="shared" si="104"/>
        <v>-5.7884448296602782E-3</v>
      </c>
    </row>
    <row r="456" spans="1:25" ht="14.25" customHeight="1" thickBot="1">
      <c r="A456" s="40"/>
      <c r="B456" s="31">
        <v>52</v>
      </c>
      <c r="C456" s="32">
        <v>1</v>
      </c>
      <c r="D456" s="33">
        <v>6.4</v>
      </c>
      <c r="E456" s="32">
        <v>3.2</v>
      </c>
      <c r="F456" s="32">
        <v>4.5</v>
      </c>
      <c r="G456" s="32">
        <v>0.2</v>
      </c>
      <c r="H456" s="34">
        <v>1</v>
      </c>
      <c r="J456" s="31">
        <f t="shared" si="97"/>
        <v>0.21408987135058749</v>
      </c>
      <c r="K456" s="32">
        <f t="shared" si="96"/>
        <v>-0.38610127905708014</v>
      </c>
      <c r="L456" s="32">
        <f t="shared" si="96"/>
        <v>-0.55632867775174777</v>
      </c>
      <c r="M456" s="32">
        <f t="shared" si="95"/>
        <v>1.1917958992857698</v>
      </c>
      <c r="N456" s="32">
        <f t="shared" si="94"/>
        <v>0.44281797427011738</v>
      </c>
      <c r="O456" s="32">
        <f t="shared" si="105"/>
        <v>1.4144350582196692</v>
      </c>
      <c r="P456" s="32">
        <f t="shared" si="106"/>
        <v>0.80446452645276523</v>
      </c>
      <c r="Q456" s="29">
        <f t="shared" si="98"/>
        <v>1</v>
      </c>
      <c r="R456" s="29">
        <f t="shared" si="99"/>
        <v>-0.19553547354723477</v>
      </c>
      <c r="S456" s="30">
        <f t="shared" si="100"/>
        <v>3.8234121415341348E-2</v>
      </c>
      <c r="U456">
        <f t="shared" si="107"/>
        <v>-6.1515988757460213E-2</v>
      </c>
      <c r="V456">
        <f t="shared" si="101"/>
        <v>-3.9370232804774544E-2</v>
      </c>
      <c r="W456">
        <f t="shared" si="102"/>
        <v>-1.9685116402387272E-2</v>
      </c>
      <c r="X456">
        <f t="shared" si="103"/>
        <v>-2.7682194940857101E-2</v>
      </c>
      <c r="Y456">
        <f t="shared" si="104"/>
        <v>-1.2303197751492045E-3</v>
      </c>
    </row>
    <row r="457" spans="1:25" ht="14.25" customHeight="1" thickBot="1">
      <c r="A457" s="40"/>
      <c r="B457" s="31">
        <v>53</v>
      </c>
      <c r="C457" s="32">
        <v>1</v>
      </c>
      <c r="D457" s="33">
        <v>6.9</v>
      </c>
      <c r="E457" s="32">
        <v>3.1</v>
      </c>
      <c r="F457" s="32">
        <v>4.9000000000000004</v>
      </c>
      <c r="G457" s="32">
        <v>0.2</v>
      </c>
      <c r="H457" s="34">
        <v>1</v>
      </c>
      <c r="J457" s="31">
        <f t="shared" si="97"/>
        <v>0.2202414702263335</v>
      </c>
      <c r="K457" s="32">
        <f t="shared" si="96"/>
        <v>-0.34673104625230561</v>
      </c>
      <c r="L457" s="32">
        <f t="shared" si="96"/>
        <v>-0.53664356134936053</v>
      </c>
      <c r="M457" s="32">
        <f t="shared" si="95"/>
        <v>1.2194780942266268</v>
      </c>
      <c r="N457" s="32">
        <f t="shared" si="94"/>
        <v>0.44404829404526658</v>
      </c>
      <c r="O457" s="32">
        <f t="shared" si="105"/>
        <v>2.228454531421932</v>
      </c>
      <c r="P457" s="32">
        <f t="shared" si="106"/>
        <v>0.90277579508509165</v>
      </c>
      <c r="Q457" s="29">
        <f t="shared" si="98"/>
        <v>1</v>
      </c>
      <c r="R457" s="29">
        <f t="shared" si="99"/>
        <v>-9.7224204914908352E-2</v>
      </c>
      <c r="S457" s="30">
        <f t="shared" si="100"/>
        <v>9.4525460213360901E-3</v>
      </c>
      <c r="U457">
        <f t="shared" si="107"/>
        <v>-1.7067059499980216E-2</v>
      </c>
      <c r="V457">
        <f t="shared" si="101"/>
        <v>-1.177627105498635E-2</v>
      </c>
      <c r="W457">
        <f t="shared" si="102"/>
        <v>-5.2907884449938675E-3</v>
      </c>
      <c r="X457">
        <f t="shared" si="103"/>
        <v>-8.3628591549903073E-3</v>
      </c>
      <c r="Y457">
        <f t="shared" si="104"/>
        <v>-3.4134118999960437E-4</v>
      </c>
    </row>
    <row r="458" spans="1:25" ht="14.25" customHeight="1" thickBot="1">
      <c r="A458" s="40"/>
      <c r="B458" s="31">
        <v>54</v>
      </c>
      <c r="C458" s="32">
        <v>1</v>
      </c>
      <c r="D458" s="33">
        <v>5.5</v>
      </c>
      <c r="E458" s="32">
        <v>2.2999999999999998</v>
      </c>
      <c r="F458" s="32">
        <v>4</v>
      </c>
      <c r="G458" s="32">
        <v>0.2</v>
      </c>
      <c r="H458" s="34">
        <v>1</v>
      </c>
      <c r="J458" s="31">
        <f t="shared" si="97"/>
        <v>0.22194817617633153</v>
      </c>
      <c r="K458" s="32">
        <f t="shared" si="96"/>
        <v>-0.33495477519731925</v>
      </c>
      <c r="L458" s="32">
        <f t="shared" si="96"/>
        <v>-0.53135277290436667</v>
      </c>
      <c r="M458" s="32">
        <f t="shared" si="95"/>
        <v>1.227840953381617</v>
      </c>
      <c r="N458" s="32">
        <f t="shared" si="94"/>
        <v>0.4443896352352662</v>
      </c>
      <c r="O458" s="32">
        <f t="shared" si="105"/>
        <v>2.157827275484554</v>
      </c>
      <c r="P458" s="32">
        <f t="shared" si="106"/>
        <v>0.89639794421987962</v>
      </c>
      <c r="Q458" s="29">
        <f t="shared" si="98"/>
        <v>1</v>
      </c>
      <c r="R458" s="29">
        <f t="shared" si="99"/>
        <v>-0.10360205578012038</v>
      </c>
      <c r="S458" s="30">
        <f t="shared" si="100"/>
        <v>1.0733385961867176E-2</v>
      </c>
      <c r="U458">
        <f t="shared" si="107"/>
        <v>-1.9242770221472503E-2</v>
      </c>
      <c r="V458">
        <f t="shared" si="101"/>
        <v>-1.0583523621809877E-2</v>
      </c>
      <c r="W458">
        <f t="shared" si="102"/>
        <v>-4.4258371509386758E-3</v>
      </c>
      <c r="X458">
        <f t="shared" si="103"/>
        <v>-7.6971080885890018E-3</v>
      </c>
      <c r="Y458">
        <f t="shared" si="104"/>
        <v>-3.8485540442945014E-4</v>
      </c>
    </row>
    <row r="459" spans="1:25" ht="14.25" customHeight="1" thickBot="1">
      <c r="A459" s="40"/>
      <c r="B459" s="31">
        <v>55</v>
      </c>
      <c r="C459" s="32">
        <v>1</v>
      </c>
      <c r="D459" s="33">
        <v>6.5</v>
      </c>
      <c r="E459" s="32">
        <v>2.8</v>
      </c>
      <c r="F459" s="32">
        <v>4.5999999999999996</v>
      </c>
      <c r="G459" s="32">
        <v>0.2</v>
      </c>
      <c r="H459" s="34">
        <v>1</v>
      </c>
      <c r="J459" s="31">
        <f t="shared" si="97"/>
        <v>0.22387245319847879</v>
      </c>
      <c r="K459" s="32">
        <f t="shared" si="96"/>
        <v>-0.32437125157550939</v>
      </c>
      <c r="L459" s="32">
        <f t="shared" si="96"/>
        <v>-0.52692693575342797</v>
      </c>
      <c r="M459" s="32">
        <f t="shared" si="95"/>
        <v>1.2355380614702061</v>
      </c>
      <c r="N459" s="32">
        <f t="shared" si="94"/>
        <v>0.44477449063969565</v>
      </c>
      <c r="O459" s="32">
        <f t="shared" si="105"/>
        <v>2.4124938787389558</v>
      </c>
      <c r="P459" s="32">
        <f t="shared" si="106"/>
        <v>0.91777507608842468</v>
      </c>
      <c r="Q459" s="29">
        <f t="shared" si="98"/>
        <v>1</v>
      </c>
      <c r="R459" s="29">
        <f t="shared" si="99"/>
        <v>-8.2224923911575321E-2</v>
      </c>
      <c r="S459" s="30">
        <f t="shared" si="100"/>
        <v>6.7609381122643508E-3</v>
      </c>
      <c r="U459">
        <f t="shared" si="107"/>
        <v>-1.241004098082509E-2</v>
      </c>
      <c r="V459">
        <f t="shared" si="101"/>
        <v>-8.0665266375363094E-3</v>
      </c>
      <c r="W459">
        <f t="shared" si="102"/>
        <v>-3.4748114746310254E-3</v>
      </c>
      <c r="X459">
        <f t="shared" si="103"/>
        <v>-5.7086188511795413E-3</v>
      </c>
      <c r="Y459">
        <f t="shared" si="104"/>
        <v>-2.4820081961650185E-4</v>
      </c>
    </row>
    <row r="460" spans="1:25" ht="14.25" customHeight="1" thickBot="1">
      <c r="A460" s="40"/>
      <c r="B460" s="31">
        <v>56</v>
      </c>
      <c r="C460" s="32">
        <v>1</v>
      </c>
      <c r="D460" s="33">
        <v>5.7</v>
      </c>
      <c r="E460" s="32">
        <v>2.8</v>
      </c>
      <c r="F460" s="32">
        <v>4.5</v>
      </c>
      <c r="G460" s="32">
        <v>0.2</v>
      </c>
      <c r="H460" s="34">
        <v>1</v>
      </c>
      <c r="J460" s="31">
        <f t="shared" si="97"/>
        <v>0.22511345729656129</v>
      </c>
      <c r="K460" s="32">
        <f t="shared" si="96"/>
        <v>-0.31630472493797307</v>
      </c>
      <c r="L460" s="32">
        <f t="shared" si="96"/>
        <v>-0.52345212427879695</v>
      </c>
      <c r="M460" s="32">
        <f t="shared" si="95"/>
        <v>1.2412466803213855</v>
      </c>
      <c r="N460" s="32">
        <f t="shared" si="95"/>
        <v>0.44502269145931217</v>
      </c>
      <c r="O460" s="32">
        <f t="shared" si="105"/>
        <v>2.6311251769075805</v>
      </c>
      <c r="P460" s="32">
        <f t="shared" si="106"/>
        <v>0.93283807743525982</v>
      </c>
      <c r="Q460" s="29">
        <f t="shared" si="98"/>
        <v>1</v>
      </c>
      <c r="R460" s="29">
        <f t="shared" si="99"/>
        <v>-6.7161922564740184E-2</v>
      </c>
      <c r="S460" s="30">
        <f t="shared" si="100"/>
        <v>4.510723842592157E-3</v>
      </c>
      <c r="U460">
        <f t="shared" si="107"/>
        <v>-8.4155499143301112E-3</v>
      </c>
      <c r="V460">
        <f t="shared" si="101"/>
        <v>-4.7968634511681638E-3</v>
      </c>
      <c r="W460">
        <f t="shared" si="102"/>
        <v>-2.3563539760124313E-3</v>
      </c>
      <c r="X460">
        <f t="shared" si="103"/>
        <v>-3.7869974614485507E-3</v>
      </c>
      <c r="Y460">
        <f t="shared" si="104"/>
        <v>-1.6831099828660225E-4</v>
      </c>
    </row>
    <row r="461" spans="1:25" ht="14.25" customHeight="1" thickBot="1">
      <c r="A461" s="40"/>
      <c r="B461" s="31">
        <v>57</v>
      </c>
      <c r="C461" s="32">
        <v>1</v>
      </c>
      <c r="D461" s="33">
        <v>6.3</v>
      </c>
      <c r="E461" s="32">
        <v>3.3</v>
      </c>
      <c r="F461" s="32">
        <v>4.7</v>
      </c>
      <c r="G461" s="32">
        <v>0.2</v>
      </c>
      <c r="H461" s="34">
        <v>1</v>
      </c>
      <c r="J461" s="31">
        <f t="shared" si="97"/>
        <v>0.22595501228799431</v>
      </c>
      <c r="K461" s="32">
        <f t="shared" si="96"/>
        <v>-0.31150786148680493</v>
      </c>
      <c r="L461" s="32">
        <f t="shared" si="96"/>
        <v>-0.52109577030278453</v>
      </c>
      <c r="M461" s="32">
        <f t="shared" si="95"/>
        <v>1.2450336777828341</v>
      </c>
      <c r="N461" s="32">
        <f t="shared" si="95"/>
        <v>0.44519100245759879</v>
      </c>
      <c r="O461" s="32">
        <f t="shared" si="105"/>
        <v>2.4845359289927749</v>
      </c>
      <c r="P461" s="32">
        <f t="shared" si="106"/>
        <v>0.92305059557785452</v>
      </c>
      <c r="Q461" s="29">
        <f t="shared" si="98"/>
        <v>1</v>
      </c>
      <c r="R461" s="29">
        <f t="shared" si="99"/>
        <v>-7.6949404422145484E-2</v>
      </c>
      <c r="S461" s="30">
        <f t="shared" si="100"/>
        <v>5.921210840922903E-3</v>
      </c>
      <c r="U461">
        <f t="shared" si="107"/>
        <v>-1.093115438651187E-2</v>
      </c>
      <c r="V461">
        <f t="shared" si="101"/>
        <v>-6.8866272635024778E-3</v>
      </c>
      <c r="W461">
        <f t="shared" si="102"/>
        <v>-3.607280947548917E-3</v>
      </c>
      <c r="X461">
        <f t="shared" si="103"/>
        <v>-5.1376425616605787E-3</v>
      </c>
      <c r="Y461">
        <f t="shared" si="104"/>
        <v>-2.1862308773023739E-4</v>
      </c>
    </row>
    <row r="462" spans="1:25" ht="14.25" customHeight="1" thickBot="1">
      <c r="A462" s="40"/>
      <c r="B462" s="31">
        <v>58</v>
      </c>
      <c r="C462" s="32">
        <v>1</v>
      </c>
      <c r="D462" s="33">
        <v>4.9000000000000004</v>
      </c>
      <c r="E462" s="32">
        <v>2.4</v>
      </c>
      <c r="F462" s="32">
        <v>3.3</v>
      </c>
      <c r="G462" s="32">
        <v>0.2</v>
      </c>
      <c r="H462" s="34">
        <v>1</v>
      </c>
      <c r="J462" s="31">
        <f t="shared" si="97"/>
        <v>0.22704812772664548</v>
      </c>
      <c r="K462" s="32">
        <f t="shared" si="96"/>
        <v>-0.30462123422330245</v>
      </c>
      <c r="L462" s="32">
        <f t="shared" si="96"/>
        <v>-0.51748848935523561</v>
      </c>
      <c r="M462" s="32">
        <f t="shared" ref="K462:N504" si="108">M461-X461</f>
        <v>1.2501713203444946</v>
      </c>
      <c r="N462" s="32">
        <f t="shared" si="108"/>
        <v>0.44540962554532904</v>
      </c>
      <c r="O462" s="32">
        <f t="shared" si="105"/>
        <v>1.7070789878257957</v>
      </c>
      <c r="P462" s="32">
        <f t="shared" si="106"/>
        <v>0.84645703158667929</v>
      </c>
      <c r="Q462" s="29">
        <f t="shared" si="98"/>
        <v>1</v>
      </c>
      <c r="R462" s="29">
        <f t="shared" si="99"/>
        <v>-0.15354296841332071</v>
      </c>
      <c r="S462" s="30">
        <f t="shared" si="100"/>
        <v>2.3575443149174001E-2</v>
      </c>
      <c r="U462">
        <f t="shared" si="107"/>
        <v>-3.991119925278068E-2</v>
      </c>
      <c r="V462">
        <f t="shared" si="101"/>
        <v>-1.9556487633862536E-2</v>
      </c>
      <c r="W462">
        <f t="shared" si="102"/>
        <v>-9.5786878206673629E-3</v>
      </c>
      <c r="X462">
        <f t="shared" si="103"/>
        <v>-1.3170695753417625E-2</v>
      </c>
      <c r="Y462">
        <f t="shared" si="104"/>
        <v>-7.9822398505561372E-4</v>
      </c>
    </row>
    <row r="463" spans="1:25" ht="14.25" customHeight="1" thickBot="1">
      <c r="A463" s="40"/>
      <c r="B463" s="31">
        <v>59</v>
      </c>
      <c r="C463" s="32">
        <v>1</v>
      </c>
      <c r="D463" s="33">
        <v>6.6</v>
      </c>
      <c r="E463" s="32">
        <v>2.9</v>
      </c>
      <c r="F463" s="32">
        <v>4.5999999999999996</v>
      </c>
      <c r="G463" s="32">
        <v>0.2</v>
      </c>
      <c r="H463" s="34">
        <v>1</v>
      </c>
      <c r="J463" s="31">
        <f t="shared" si="97"/>
        <v>0.23103924765192355</v>
      </c>
      <c r="K463" s="32">
        <f t="shared" ref="K463:L504" si="109">K462-V462</f>
        <v>-0.28506474658943992</v>
      </c>
      <c r="L463" s="32">
        <f t="shared" si="109"/>
        <v>-0.50790980153456822</v>
      </c>
      <c r="M463" s="32">
        <f t="shared" si="108"/>
        <v>1.2633420160979123</v>
      </c>
      <c r="N463" s="32">
        <f t="shared" si="108"/>
        <v>0.44620784953038467</v>
      </c>
      <c r="O463" s="32">
        <f t="shared" si="105"/>
        <v>2.7772883396678458</v>
      </c>
      <c r="P463" s="32">
        <f t="shared" si="106"/>
        <v>0.94143611819921458</v>
      </c>
      <c r="Q463" s="29">
        <f t="shared" si="98"/>
        <v>1</v>
      </c>
      <c r="R463" s="29">
        <f t="shared" si="99"/>
        <v>-5.8563881800785422E-2</v>
      </c>
      <c r="S463" s="30">
        <f t="shared" si="100"/>
        <v>3.429728251576366E-3</v>
      </c>
      <c r="U463">
        <f t="shared" si="107"/>
        <v>-6.4577401032844669E-3</v>
      </c>
      <c r="V463">
        <f t="shared" si="101"/>
        <v>-4.2621084681677482E-3</v>
      </c>
      <c r="W463">
        <f t="shared" si="102"/>
        <v>-1.8727446299524955E-3</v>
      </c>
      <c r="X463">
        <f t="shared" si="103"/>
        <v>-2.9705604475108549E-3</v>
      </c>
      <c r="Y463">
        <f t="shared" si="104"/>
        <v>-1.2915480206568937E-4</v>
      </c>
    </row>
    <row r="464" spans="1:25" ht="14.25" customHeight="1" thickBot="1">
      <c r="A464" s="40"/>
      <c r="B464" s="31">
        <v>60</v>
      </c>
      <c r="C464" s="32">
        <v>1</v>
      </c>
      <c r="D464" s="33">
        <v>5.2</v>
      </c>
      <c r="E464" s="32">
        <v>2.7</v>
      </c>
      <c r="F464" s="32">
        <v>3.9</v>
      </c>
      <c r="G464" s="32">
        <v>0.2</v>
      </c>
      <c r="H464" s="34">
        <v>1</v>
      </c>
      <c r="J464" s="31">
        <f t="shared" ref="J464:J504" si="110">J463-$L$2*U463</f>
        <v>0.23168502166225199</v>
      </c>
      <c r="K464" s="32">
        <f t="shared" si="109"/>
        <v>-0.28080263812127215</v>
      </c>
      <c r="L464" s="32">
        <f t="shared" si="109"/>
        <v>-0.50603705690461576</v>
      </c>
      <c r="M464" s="32">
        <f t="shared" si="108"/>
        <v>1.2663125765454231</v>
      </c>
      <c r="N464" s="32">
        <f t="shared" si="108"/>
        <v>0.44633700433245038</v>
      </c>
      <c r="O464" s="32">
        <f t="shared" si="105"/>
        <v>2.4330976991828139</v>
      </c>
      <c r="P464" s="32">
        <f t="shared" si="106"/>
        <v>0.919316598906051</v>
      </c>
      <c r="Q464" s="29">
        <f t="shared" si="98"/>
        <v>1</v>
      </c>
      <c r="R464" s="29">
        <f t="shared" si="99"/>
        <v>-8.0683401093949003E-2</v>
      </c>
      <c r="S464" s="30">
        <f t="shared" si="100"/>
        <v>6.5098112120870509E-3</v>
      </c>
      <c r="U464">
        <f t="shared" si="107"/>
        <v>-1.196915500603269E-2</v>
      </c>
      <c r="V464">
        <f t="shared" si="101"/>
        <v>-6.2239606031369993E-3</v>
      </c>
      <c r="W464">
        <f t="shared" si="102"/>
        <v>-3.2316718516288267E-3</v>
      </c>
      <c r="X464">
        <f t="shared" si="103"/>
        <v>-4.6679704523527495E-3</v>
      </c>
      <c r="Y464">
        <f t="shared" si="104"/>
        <v>-2.3938310012065384E-4</v>
      </c>
    </row>
    <row r="465" spans="1:25" ht="14.25" customHeight="1" thickBot="1">
      <c r="A465" s="40"/>
      <c r="B465" s="31">
        <v>61</v>
      </c>
      <c r="C465" s="32">
        <v>1</v>
      </c>
      <c r="D465" s="33">
        <v>5</v>
      </c>
      <c r="E465" s="32">
        <v>2</v>
      </c>
      <c r="F465" s="32">
        <v>3.5</v>
      </c>
      <c r="G465" s="32">
        <v>0.2</v>
      </c>
      <c r="H465" s="34">
        <v>1</v>
      </c>
      <c r="J465" s="31">
        <f t="shared" si="110"/>
        <v>0.23288193716285527</v>
      </c>
      <c r="K465" s="32">
        <f t="shared" si="109"/>
        <v>-0.27457867751813514</v>
      </c>
      <c r="L465" s="32">
        <f t="shared" si="109"/>
        <v>-0.50280538505298689</v>
      </c>
      <c r="M465" s="32">
        <f t="shared" si="108"/>
        <v>1.2709805469977757</v>
      </c>
      <c r="N465" s="32">
        <f t="shared" si="108"/>
        <v>0.44657638743257105</v>
      </c>
      <c r="O465" s="32">
        <f t="shared" si="105"/>
        <v>2.3921249714449346</v>
      </c>
      <c r="P465" s="32">
        <f t="shared" si="106"/>
        <v>0.91622481865196903</v>
      </c>
      <c r="Q465" s="29">
        <f t="shared" si="98"/>
        <v>1</v>
      </c>
      <c r="R465" s="29">
        <f t="shared" si="99"/>
        <v>-8.3775181348030969E-2</v>
      </c>
      <c r="S465" s="30">
        <f t="shared" si="100"/>
        <v>7.0182810098954763E-3</v>
      </c>
      <c r="U465">
        <f t="shared" si="107"/>
        <v>-1.2860646491080081E-2</v>
      </c>
      <c r="V465">
        <f t="shared" si="101"/>
        <v>-6.4303232455400414E-3</v>
      </c>
      <c r="W465">
        <f t="shared" si="102"/>
        <v>-2.5721292982160164E-3</v>
      </c>
      <c r="X465">
        <f t="shared" si="103"/>
        <v>-4.5012262718780284E-3</v>
      </c>
      <c r="Y465">
        <f t="shared" si="104"/>
        <v>-2.5721292982160165E-4</v>
      </c>
    </row>
    <row r="466" spans="1:25" ht="14.25" customHeight="1" thickBot="1">
      <c r="A466" s="40"/>
      <c r="B466" s="31">
        <v>62</v>
      </c>
      <c r="C466" s="32">
        <v>1</v>
      </c>
      <c r="D466" s="33">
        <v>5.9</v>
      </c>
      <c r="E466" s="32">
        <v>3</v>
      </c>
      <c r="F466" s="32">
        <v>4.2</v>
      </c>
      <c r="G466" s="32">
        <v>0.2</v>
      </c>
      <c r="H466" s="34">
        <v>1</v>
      </c>
      <c r="J466" s="31">
        <f t="shared" si="110"/>
        <v>0.23416800181196329</v>
      </c>
      <c r="K466" s="32">
        <f t="shared" si="109"/>
        <v>-0.26814835427259509</v>
      </c>
      <c r="L466" s="32">
        <f t="shared" si="109"/>
        <v>-0.50023325575477084</v>
      </c>
      <c r="M466" s="32">
        <f t="shared" si="108"/>
        <v>1.2754817732696537</v>
      </c>
      <c r="N466" s="32">
        <f t="shared" si="108"/>
        <v>0.44683360036239267</v>
      </c>
      <c r="O466" s="32">
        <f t="shared" si="105"/>
        <v>2.5977831121443642</v>
      </c>
      <c r="P466" s="32">
        <f t="shared" si="106"/>
        <v>0.93071876817378785</v>
      </c>
      <c r="Q466" s="29">
        <f t="shared" si="98"/>
        <v>1</v>
      </c>
      <c r="R466" s="29">
        <f t="shared" si="99"/>
        <v>-6.9281231826212153E-2</v>
      </c>
      <c r="S466" s="30">
        <f t="shared" si="100"/>
        <v>4.7998890833573513E-3</v>
      </c>
      <c r="U466">
        <f t="shared" si="107"/>
        <v>-8.9346937100663309E-3</v>
      </c>
      <c r="V466">
        <f t="shared" si="101"/>
        <v>-5.2714692889391356E-3</v>
      </c>
      <c r="W466">
        <f t="shared" si="102"/>
        <v>-2.6804081130198994E-3</v>
      </c>
      <c r="X466">
        <f t="shared" si="103"/>
        <v>-3.7525713582278594E-3</v>
      </c>
      <c r="Y466">
        <f t="shared" si="104"/>
        <v>-1.7869387420132662E-4</v>
      </c>
    </row>
    <row r="467" spans="1:25" ht="14.25" customHeight="1" thickBot="1">
      <c r="A467" s="40"/>
      <c r="B467" s="31">
        <v>63</v>
      </c>
      <c r="C467" s="32">
        <v>1</v>
      </c>
      <c r="D467" s="33">
        <v>6</v>
      </c>
      <c r="E467" s="32">
        <v>2.2000000000000002</v>
      </c>
      <c r="F467" s="32">
        <v>4</v>
      </c>
      <c r="G467" s="32">
        <v>0.2</v>
      </c>
      <c r="H467" s="34">
        <v>1</v>
      </c>
      <c r="J467" s="31">
        <f t="shared" si="110"/>
        <v>0.23506147118296991</v>
      </c>
      <c r="K467" s="32">
        <f t="shared" si="109"/>
        <v>-0.26287688498365597</v>
      </c>
      <c r="L467" s="32">
        <f t="shared" si="109"/>
        <v>-0.49755284764175095</v>
      </c>
      <c r="M467" s="32">
        <f t="shared" si="108"/>
        <v>1.2792343446278815</v>
      </c>
      <c r="N467" s="32">
        <f t="shared" si="108"/>
        <v>0.447012294236594</v>
      </c>
      <c r="O467" s="32">
        <f t="shared" si="105"/>
        <v>2.7695237338280272</v>
      </c>
      <c r="P467" s="32">
        <f t="shared" si="106"/>
        <v>0.94100655301883529</v>
      </c>
      <c r="Q467" s="29">
        <f t="shared" si="98"/>
        <v>1</v>
      </c>
      <c r="R467" s="29">
        <f t="shared" si="99"/>
        <v>-5.899344698116471E-2</v>
      </c>
      <c r="S467" s="30">
        <f t="shared" si="100"/>
        <v>3.4802267867194915E-3</v>
      </c>
      <c r="U467">
        <f t="shared" si="107"/>
        <v>-6.5498324245894524E-3</v>
      </c>
      <c r="V467">
        <f t="shared" si="101"/>
        <v>-3.9298994547536719E-3</v>
      </c>
      <c r="W467">
        <f t="shared" si="102"/>
        <v>-1.4409631334096798E-3</v>
      </c>
      <c r="X467">
        <f t="shared" si="103"/>
        <v>-2.6199329698357813E-3</v>
      </c>
      <c r="Y467">
        <f t="shared" si="104"/>
        <v>-1.3099664849178908E-4</v>
      </c>
    </row>
    <row r="468" spans="1:25" ht="14.25" customHeight="1" thickBot="1">
      <c r="A468" s="40"/>
      <c r="B468" s="31">
        <v>64</v>
      </c>
      <c r="C468" s="32">
        <v>1</v>
      </c>
      <c r="D468" s="33">
        <v>6.1</v>
      </c>
      <c r="E468" s="32">
        <v>2.9</v>
      </c>
      <c r="F468" s="32">
        <v>4.7</v>
      </c>
      <c r="G468" s="32">
        <v>0.2</v>
      </c>
      <c r="H468" s="34">
        <v>1</v>
      </c>
      <c r="J468" s="31">
        <f t="shared" si="110"/>
        <v>0.23571645442542885</v>
      </c>
      <c r="K468" s="32">
        <f t="shared" si="109"/>
        <v>-0.25894698552890227</v>
      </c>
      <c r="L468" s="32">
        <f t="shared" si="109"/>
        <v>-0.49611188450834126</v>
      </c>
      <c r="M468" s="32">
        <f t="shared" si="108"/>
        <v>1.2818542775977173</v>
      </c>
      <c r="N468" s="32">
        <f t="shared" si="108"/>
        <v>0.44714329088508581</v>
      </c>
      <c r="O468" s="32">
        <f t="shared" si="105"/>
        <v>3.3315591405112248</v>
      </c>
      <c r="P468" s="32">
        <f t="shared" si="106"/>
        <v>0.96549574818016226</v>
      </c>
      <c r="Q468" s="29">
        <f t="shared" si="98"/>
        <v>1</v>
      </c>
      <c r="R468" s="29">
        <f t="shared" si="99"/>
        <v>-3.4504251819837739E-2</v>
      </c>
      <c r="S468" s="30">
        <f t="shared" si="100"/>
        <v>1.1905433936467758E-3</v>
      </c>
      <c r="U468">
        <f t="shared" si="107"/>
        <v>-2.2989291691798866E-3</v>
      </c>
      <c r="V468">
        <f t="shared" si="101"/>
        <v>-1.4023467931997308E-3</v>
      </c>
      <c r="W468">
        <f t="shared" si="102"/>
        <v>-6.6668945906216712E-4</v>
      </c>
      <c r="X468">
        <f t="shared" si="103"/>
        <v>-1.0804967095145467E-3</v>
      </c>
      <c r="Y468">
        <f t="shared" si="104"/>
        <v>-4.5978583383597736E-5</v>
      </c>
    </row>
    <row r="469" spans="1:25" ht="14.25" customHeight="1" thickBot="1">
      <c r="A469" s="40"/>
      <c r="B469" s="31">
        <v>65</v>
      </c>
      <c r="C469" s="32">
        <v>1</v>
      </c>
      <c r="D469" s="33">
        <v>5.6</v>
      </c>
      <c r="E469" s="32">
        <v>2.9</v>
      </c>
      <c r="F469" s="32">
        <v>3.6</v>
      </c>
      <c r="G469" s="32">
        <v>0.2</v>
      </c>
      <c r="H469" s="34">
        <v>1</v>
      </c>
      <c r="J469" s="31">
        <f t="shared" si="110"/>
        <v>0.23594634734234685</v>
      </c>
      <c r="K469" s="32">
        <f t="shared" si="109"/>
        <v>-0.25754463873570255</v>
      </c>
      <c r="L469" s="32">
        <f t="shared" si="109"/>
        <v>-0.49544519504927909</v>
      </c>
      <c r="M469" s="32">
        <f t="shared" si="108"/>
        <v>1.2829347743072319</v>
      </c>
      <c r="N469" s="32">
        <f t="shared" si="108"/>
        <v>0.44718926946846943</v>
      </c>
      <c r="O469" s="32">
        <f t="shared" si="105"/>
        <v>2.0649083461792319</v>
      </c>
      <c r="P469" s="32">
        <f t="shared" si="106"/>
        <v>0.88744537853354477</v>
      </c>
      <c r="Q469" s="29">
        <f t="shared" si="98"/>
        <v>1</v>
      </c>
      <c r="R469" s="29">
        <f t="shared" si="99"/>
        <v>-0.11255462146645523</v>
      </c>
      <c r="S469" s="30">
        <f t="shared" si="100"/>
        <v>1.2668542813457024E-2</v>
      </c>
      <c r="U469">
        <f t="shared" si="107"/>
        <v>-2.2485279545113573E-2</v>
      </c>
      <c r="V469">
        <f t="shared" si="101"/>
        <v>-1.2591756545263601E-2</v>
      </c>
      <c r="W469">
        <f t="shared" si="102"/>
        <v>-6.5207310680829361E-3</v>
      </c>
      <c r="X469">
        <f t="shared" si="103"/>
        <v>-8.0947006362408862E-3</v>
      </c>
      <c r="Y469">
        <f t="shared" si="104"/>
        <v>-4.4970559090227145E-4</v>
      </c>
    </row>
    <row r="470" spans="1:25" ht="14.25" customHeight="1" thickBot="1">
      <c r="A470" s="40"/>
      <c r="B470" s="31">
        <v>66</v>
      </c>
      <c r="C470" s="32">
        <v>1</v>
      </c>
      <c r="D470" s="33">
        <v>6.7</v>
      </c>
      <c r="E470" s="32">
        <v>3.1</v>
      </c>
      <c r="F470" s="32">
        <v>4.4000000000000004</v>
      </c>
      <c r="G470" s="32">
        <v>0.2</v>
      </c>
      <c r="H470" s="34">
        <v>1</v>
      </c>
      <c r="J470" s="31">
        <f t="shared" si="110"/>
        <v>0.23819487529685821</v>
      </c>
      <c r="K470" s="32">
        <f t="shared" si="109"/>
        <v>-0.24495288219043895</v>
      </c>
      <c r="L470" s="32">
        <f t="shared" si="109"/>
        <v>-0.48892446398119616</v>
      </c>
      <c r="M470" s="32">
        <f t="shared" si="108"/>
        <v>1.2910294749434728</v>
      </c>
      <c r="N470" s="32">
        <f t="shared" si="108"/>
        <v>0.44763897505937172</v>
      </c>
      <c r="O470" s="32">
        <f t="shared" si="105"/>
        <v>2.8514022110423642</v>
      </c>
      <c r="P470" s="32">
        <f t="shared" si="106"/>
        <v>0.94539111961106481</v>
      </c>
      <c r="Q470" s="29">
        <f t="shared" si="98"/>
        <v>1</v>
      </c>
      <c r="R470" s="29">
        <f t="shared" si="99"/>
        <v>-5.4608880388935188E-2</v>
      </c>
      <c r="S470" s="30">
        <f t="shared" si="100"/>
        <v>2.9821298173330303E-3</v>
      </c>
      <c r="U470">
        <f t="shared" si="107"/>
        <v>-5.6385580936680274E-3</v>
      </c>
      <c r="V470">
        <f t="shared" si="101"/>
        <v>-3.7778339227575787E-3</v>
      </c>
      <c r="W470">
        <f t="shared" si="102"/>
        <v>-1.7479530090370888E-3</v>
      </c>
      <c r="X470">
        <f t="shared" si="103"/>
        <v>-2.4809655612139324E-3</v>
      </c>
      <c r="Y470">
        <f t="shared" si="104"/>
        <v>-1.1277116187336056E-4</v>
      </c>
    </row>
    <row r="471" spans="1:25" ht="14.25" customHeight="1" thickBot="1">
      <c r="A471" s="40"/>
      <c r="B471" s="31">
        <v>67</v>
      </c>
      <c r="C471" s="32">
        <v>1</v>
      </c>
      <c r="D471" s="33">
        <v>5.6</v>
      </c>
      <c r="E471" s="32">
        <v>3</v>
      </c>
      <c r="F471" s="32">
        <v>4.5</v>
      </c>
      <c r="G471" s="32">
        <v>0.2</v>
      </c>
      <c r="H471" s="34">
        <v>1</v>
      </c>
      <c r="J471" s="31">
        <f t="shared" si="110"/>
        <v>0.238758731106225</v>
      </c>
      <c r="K471" s="32">
        <f t="shared" si="109"/>
        <v>-0.24117504826768138</v>
      </c>
      <c r="L471" s="32">
        <f t="shared" si="109"/>
        <v>-0.48717651097215908</v>
      </c>
      <c r="M471" s="32">
        <f t="shared" si="108"/>
        <v>1.2935104405046867</v>
      </c>
      <c r="N471" s="32">
        <f t="shared" si="108"/>
        <v>0.44775174622124508</v>
      </c>
      <c r="O471" s="32">
        <f t="shared" si="105"/>
        <v>3.3369962594060709</v>
      </c>
      <c r="P471" s="32">
        <f t="shared" si="106"/>
        <v>0.96567642105356855</v>
      </c>
      <c r="Q471" s="29">
        <f t="shared" si="98"/>
        <v>1</v>
      </c>
      <c r="R471" s="29">
        <f t="shared" si="99"/>
        <v>-3.4323578946431454E-2</v>
      </c>
      <c r="S471" s="30">
        <f t="shared" si="100"/>
        <v>1.1781080716919126E-3</v>
      </c>
      <c r="U471">
        <f t="shared" si="107"/>
        <v>-2.275342372571534E-3</v>
      </c>
      <c r="V471">
        <f t="shared" si="101"/>
        <v>-1.2741917286400591E-3</v>
      </c>
      <c r="W471">
        <f t="shared" si="102"/>
        <v>-6.8260271177146027E-4</v>
      </c>
      <c r="X471">
        <f t="shared" si="103"/>
        <v>-1.0239040676571904E-3</v>
      </c>
      <c r="Y471">
        <f t="shared" si="104"/>
        <v>-4.5506847451430686E-5</v>
      </c>
    </row>
    <row r="472" spans="1:25" ht="14.25" customHeight="1" thickBot="1">
      <c r="A472" s="40"/>
      <c r="B472" s="31">
        <v>68</v>
      </c>
      <c r="C472" s="32">
        <v>1</v>
      </c>
      <c r="D472" s="33">
        <v>5.8</v>
      </c>
      <c r="E472" s="32">
        <v>2.7</v>
      </c>
      <c r="F472" s="32">
        <v>4.0999999999999996</v>
      </c>
      <c r="G472" s="32">
        <v>0.2</v>
      </c>
      <c r="H472" s="34">
        <v>1</v>
      </c>
      <c r="J472" s="31">
        <f t="shared" si="110"/>
        <v>0.23898626534348216</v>
      </c>
      <c r="K472" s="32">
        <f t="shared" si="109"/>
        <v>-0.23990085653904131</v>
      </c>
      <c r="L472" s="32">
        <f t="shared" si="109"/>
        <v>-0.48649390826038763</v>
      </c>
      <c r="M472" s="32">
        <f t="shared" si="108"/>
        <v>1.2945343445723438</v>
      </c>
      <c r="N472" s="32">
        <f t="shared" si="108"/>
        <v>0.4477972530686965</v>
      </c>
      <c r="O472" s="32">
        <f t="shared" si="105"/>
        <v>2.9311780084743444</v>
      </c>
      <c r="P472" s="32">
        <f t="shared" si="106"/>
        <v>0.94936633180323049</v>
      </c>
      <c r="Q472" s="29">
        <f t="shared" si="98"/>
        <v>1</v>
      </c>
      <c r="R472" s="29">
        <f t="shared" si="99"/>
        <v>-5.063366819676951E-2</v>
      </c>
      <c r="S472" s="30">
        <f t="shared" si="100"/>
        <v>2.5637683550605479E-3</v>
      </c>
      <c r="U472">
        <f t="shared" si="107"/>
        <v>-4.8679107176740691E-3</v>
      </c>
      <c r="V472">
        <f t="shared" si="101"/>
        <v>-2.8233882162509603E-3</v>
      </c>
      <c r="W472">
        <f t="shared" si="102"/>
        <v>-1.3143358937719989E-3</v>
      </c>
      <c r="X472">
        <f t="shared" si="103"/>
        <v>-1.9958433942463684E-3</v>
      </c>
      <c r="Y472">
        <f t="shared" si="104"/>
        <v>-9.7358214353481388E-5</v>
      </c>
    </row>
    <row r="473" spans="1:25" ht="14.25" customHeight="1" thickBot="1">
      <c r="A473" s="40"/>
      <c r="B473" s="31">
        <v>69</v>
      </c>
      <c r="C473" s="32">
        <v>1</v>
      </c>
      <c r="D473" s="33">
        <v>6.2</v>
      </c>
      <c r="E473" s="32">
        <v>2.2000000000000002</v>
      </c>
      <c r="F473" s="32">
        <v>4.5</v>
      </c>
      <c r="G473" s="32">
        <v>0.2</v>
      </c>
      <c r="H473" s="34">
        <v>1</v>
      </c>
      <c r="J473" s="31">
        <f t="shared" si="110"/>
        <v>0.23947305641524957</v>
      </c>
      <c r="K473" s="32">
        <f t="shared" si="109"/>
        <v>-0.23707746832279034</v>
      </c>
      <c r="L473" s="32">
        <f t="shared" si="109"/>
        <v>-0.48517957236661563</v>
      </c>
      <c r="M473" s="32">
        <f t="shared" si="108"/>
        <v>1.2965301879665903</v>
      </c>
      <c r="N473" s="32">
        <f t="shared" si="108"/>
        <v>0.44789461128304997</v>
      </c>
      <c r="O473" s="32">
        <f t="shared" si="105"/>
        <v>3.6261624617136614</v>
      </c>
      <c r="P473" s="32">
        <f t="shared" si="106"/>
        <v>0.97407201779698627</v>
      </c>
      <c r="Q473" s="29">
        <f t="shared" si="98"/>
        <v>1</v>
      </c>
      <c r="R473" s="29">
        <f t="shared" si="99"/>
        <v>-2.5927982203013733E-2</v>
      </c>
      <c r="S473" s="30">
        <f t="shared" si="100"/>
        <v>6.7226026111979684E-4</v>
      </c>
      <c r="U473">
        <f t="shared" si="107"/>
        <v>-1.3096598180673787E-3</v>
      </c>
      <c r="V473">
        <f t="shared" si="101"/>
        <v>-8.1198908720177493E-4</v>
      </c>
      <c r="W473">
        <f t="shared" si="102"/>
        <v>-2.8812515997482334E-4</v>
      </c>
      <c r="X473">
        <f t="shared" si="103"/>
        <v>-5.893469181303205E-4</v>
      </c>
      <c r="Y473">
        <f t="shared" si="104"/>
        <v>-2.6193196361347577E-5</v>
      </c>
    </row>
    <row r="474" spans="1:25" ht="14.25" customHeight="1" thickBot="1">
      <c r="A474" s="40"/>
      <c r="B474" s="31">
        <v>70</v>
      </c>
      <c r="C474" s="32">
        <v>1</v>
      </c>
      <c r="D474" s="33">
        <v>5.6</v>
      </c>
      <c r="E474" s="32">
        <v>2.5</v>
      </c>
      <c r="F474" s="32">
        <v>3.9</v>
      </c>
      <c r="G474" s="32">
        <v>0.2</v>
      </c>
      <c r="H474" s="34">
        <v>1</v>
      </c>
      <c r="J474" s="31">
        <f t="shared" si="110"/>
        <v>0.2396040223970563</v>
      </c>
      <c r="K474" s="32">
        <f t="shared" si="109"/>
        <v>-0.23626547923558855</v>
      </c>
      <c r="L474" s="32">
        <f t="shared" si="109"/>
        <v>-0.48489144720664079</v>
      </c>
      <c r="M474" s="32">
        <f t="shared" si="108"/>
        <v>1.2971195348847206</v>
      </c>
      <c r="N474" s="32">
        <f t="shared" si="108"/>
        <v>0.44792080447941129</v>
      </c>
      <c r="O474" s="32">
        <f t="shared" si="105"/>
        <v>2.8526390676074507</v>
      </c>
      <c r="P474" s="32">
        <f t="shared" si="106"/>
        <v>0.94545493933098546</v>
      </c>
      <c r="Q474" s="29">
        <f t="shared" si="98"/>
        <v>1</v>
      </c>
      <c r="R474" s="29">
        <f t="shared" si="99"/>
        <v>-5.4545060669014545E-2</v>
      </c>
      <c r="S474" s="30">
        <f t="shared" si="100"/>
        <v>2.9751636433864772E-3</v>
      </c>
      <c r="U474">
        <f t="shared" si="107"/>
        <v>-5.6257663239154309E-3</v>
      </c>
      <c r="V474">
        <f t="shared" si="101"/>
        <v>-3.1504291413926408E-3</v>
      </c>
      <c r="W474">
        <f t="shared" si="102"/>
        <v>-1.4064415809788577E-3</v>
      </c>
      <c r="X474">
        <f t="shared" si="103"/>
        <v>-2.194048866327018E-3</v>
      </c>
      <c r="Y474">
        <f t="shared" si="104"/>
        <v>-1.1251532647830862E-4</v>
      </c>
    </row>
    <row r="475" spans="1:25" ht="14.25" customHeight="1" thickBot="1">
      <c r="A475" s="40"/>
      <c r="B475" s="31">
        <v>71</v>
      </c>
      <c r="C475" s="32">
        <v>1</v>
      </c>
      <c r="D475" s="33">
        <v>5.9</v>
      </c>
      <c r="E475" s="32">
        <v>3.2</v>
      </c>
      <c r="F475" s="32">
        <v>4.8</v>
      </c>
      <c r="G475" s="32">
        <v>0.2</v>
      </c>
      <c r="H475" s="34">
        <v>1</v>
      </c>
      <c r="J475" s="31">
        <f t="shared" si="110"/>
        <v>0.24016659902944784</v>
      </c>
      <c r="K475" s="32">
        <f t="shared" si="109"/>
        <v>-0.23311505009419592</v>
      </c>
      <c r="L475" s="32">
        <f t="shared" si="109"/>
        <v>-0.48348500562566193</v>
      </c>
      <c r="M475" s="32">
        <f t="shared" si="108"/>
        <v>1.2993135837510477</v>
      </c>
      <c r="N475" s="32">
        <f t="shared" si="108"/>
        <v>0.44803331980588962</v>
      </c>
      <c r="O475" s="32">
        <f t="shared" si="105"/>
        <v>3.64394765143778</v>
      </c>
      <c r="P475" s="32">
        <f t="shared" si="106"/>
        <v>0.97451742840060629</v>
      </c>
      <c r="Q475" s="29">
        <f t="shared" si="98"/>
        <v>1</v>
      </c>
      <c r="R475" s="29">
        <f t="shared" si="99"/>
        <v>-2.5482571599393711E-2</v>
      </c>
      <c r="S475" s="30">
        <f t="shared" si="100"/>
        <v>6.4936145531822691E-4</v>
      </c>
      <c r="U475">
        <f t="shared" si="107"/>
        <v>-1.2656281110783874E-3</v>
      </c>
      <c r="V475">
        <f t="shared" si="101"/>
        <v>-7.4672058553624859E-4</v>
      </c>
      <c r="W475">
        <f t="shared" si="102"/>
        <v>-4.0500099554508396E-4</v>
      </c>
      <c r="X475">
        <f t="shared" si="103"/>
        <v>-6.0750149331762588E-4</v>
      </c>
      <c r="Y475">
        <f t="shared" si="104"/>
        <v>-2.5312562221567747E-5</v>
      </c>
    </row>
    <row r="476" spans="1:25" ht="14.25" customHeight="1" thickBot="1">
      <c r="A476" s="40"/>
      <c r="B476" s="31">
        <v>72</v>
      </c>
      <c r="C476" s="32">
        <v>1</v>
      </c>
      <c r="D476" s="33">
        <v>6.1</v>
      </c>
      <c r="E476" s="32">
        <v>2.8</v>
      </c>
      <c r="F476" s="32">
        <v>4</v>
      </c>
      <c r="G476" s="32">
        <v>0.2</v>
      </c>
      <c r="H476" s="34">
        <v>1</v>
      </c>
      <c r="J476" s="31">
        <f t="shared" si="110"/>
        <v>0.24029316184055569</v>
      </c>
      <c r="K476" s="32">
        <f t="shared" si="109"/>
        <v>-0.23236832950865968</v>
      </c>
      <c r="L476" s="32">
        <f t="shared" si="109"/>
        <v>-0.48308000463011685</v>
      </c>
      <c r="M476" s="32">
        <f t="shared" si="108"/>
        <v>1.2999210852443652</v>
      </c>
      <c r="N476" s="32">
        <f t="shared" si="108"/>
        <v>0.44805863236811116</v>
      </c>
      <c r="O476" s="32">
        <f t="shared" si="105"/>
        <v>2.7595184063244877</v>
      </c>
      <c r="P476" s="32">
        <f t="shared" si="106"/>
        <v>0.94044866810423977</v>
      </c>
      <c r="Q476" s="29">
        <f t="shared" si="98"/>
        <v>1</v>
      </c>
      <c r="R476" s="29">
        <f t="shared" si="99"/>
        <v>-5.9551331895760229E-2</v>
      </c>
      <c r="S476" s="30">
        <f t="shared" si="100"/>
        <v>3.5463611305589894E-3</v>
      </c>
      <c r="U476">
        <f t="shared" si="107"/>
        <v>-6.670341203701695E-3</v>
      </c>
      <c r="V476">
        <f t="shared" si="101"/>
        <v>-4.0689081342580339E-3</v>
      </c>
      <c r="W476">
        <f t="shared" si="102"/>
        <v>-1.8676955370364745E-3</v>
      </c>
      <c r="X476">
        <f t="shared" si="103"/>
        <v>-2.668136481480678E-3</v>
      </c>
      <c r="Y476">
        <f t="shared" si="104"/>
        <v>-1.334068240740339E-4</v>
      </c>
    </row>
    <row r="477" spans="1:25" ht="14.25" customHeight="1" thickBot="1">
      <c r="A477" s="40"/>
      <c r="B477" s="31">
        <v>73</v>
      </c>
      <c r="C477" s="32">
        <v>1</v>
      </c>
      <c r="D477" s="33">
        <v>6.3</v>
      </c>
      <c r="E477" s="32">
        <v>2.5</v>
      </c>
      <c r="F477" s="32">
        <v>4.9000000000000004</v>
      </c>
      <c r="G477" s="32">
        <v>0.2</v>
      </c>
      <c r="H477" s="34">
        <v>1</v>
      </c>
      <c r="J477" s="31">
        <f t="shared" si="110"/>
        <v>0.24096019596092585</v>
      </c>
      <c r="K477" s="32">
        <f t="shared" si="109"/>
        <v>-0.22829942137440165</v>
      </c>
      <c r="L477" s="32">
        <f t="shared" si="109"/>
        <v>-0.48121230909308038</v>
      </c>
      <c r="M477" s="32">
        <f t="shared" si="108"/>
        <v>1.3025892217258459</v>
      </c>
      <c r="N477" s="32">
        <f t="shared" si="108"/>
        <v>0.4481920391921852</v>
      </c>
      <c r="O477" s="32">
        <f t="shared" si="105"/>
        <v>4.0719686628645766</v>
      </c>
      <c r="P477" s="32">
        <f t="shared" si="106"/>
        <v>0.98324182112389202</v>
      </c>
      <c r="Q477" s="29">
        <f t="shared" si="98"/>
        <v>1</v>
      </c>
      <c r="R477" s="29">
        <f t="shared" si="99"/>
        <v>-1.6758178876107976E-2</v>
      </c>
      <c r="S477" s="30">
        <f t="shared" si="100"/>
        <v>2.8083655924363162E-4</v>
      </c>
      <c r="U477">
        <f t="shared" si="107"/>
        <v>-5.5226049989775226E-4</v>
      </c>
      <c r="V477">
        <f t="shared" si="101"/>
        <v>-3.4792411493558394E-4</v>
      </c>
      <c r="W477">
        <f t="shared" si="102"/>
        <v>-1.3806512497443807E-4</v>
      </c>
      <c r="X477">
        <f t="shared" si="103"/>
        <v>-2.7060764494989863E-4</v>
      </c>
      <c r="Y477">
        <f t="shared" si="104"/>
        <v>-1.1045209997955047E-5</v>
      </c>
    </row>
    <row r="478" spans="1:25" ht="14.25" customHeight="1" thickBot="1">
      <c r="A478" s="40"/>
      <c r="B478" s="31">
        <v>74</v>
      </c>
      <c r="C478" s="32">
        <v>1</v>
      </c>
      <c r="D478" s="33">
        <v>6.1</v>
      </c>
      <c r="E478" s="32">
        <v>2.8</v>
      </c>
      <c r="F478" s="32">
        <v>4.7</v>
      </c>
      <c r="G478" s="32">
        <v>0.2</v>
      </c>
      <c r="H478" s="34">
        <v>1</v>
      </c>
      <c r="J478" s="31">
        <f t="shared" si="110"/>
        <v>0.24101542201091564</v>
      </c>
      <c r="K478" s="32">
        <f t="shared" si="109"/>
        <v>-0.22795149725946606</v>
      </c>
      <c r="L478" s="32">
        <f t="shared" si="109"/>
        <v>-0.48107424396810594</v>
      </c>
      <c r="M478" s="32">
        <f t="shared" si="108"/>
        <v>1.3028598293707958</v>
      </c>
      <c r="N478" s="32">
        <f t="shared" si="108"/>
        <v>0.44820308440218315</v>
      </c>
      <c r="O478" s="32">
        <f t="shared" si="105"/>
        <v>3.7165852205406531</v>
      </c>
      <c r="P478" s="32">
        <f t="shared" si="106"/>
        <v>0.97626040941582759</v>
      </c>
      <c r="Q478" s="29">
        <f t="shared" si="98"/>
        <v>1</v>
      </c>
      <c r="R478" s="29">
        <f t="shared" si="99"/>
        <v>-2.373959058417241E-2</v>
      </c>
      <c r="S478" s="30">
        <f t="shared" si="100"/>
        <v>5.6356816110412729E-4</v>
      </c>
      <c r="U478">
        <f t="shared" si="107"/>
        <v>-1.1003785673864808E-3</v>
      </c>
      <c r="V478">
        <f t="shared" si="101"/>
        <v>-6.7123092610575326E-4</v>
      </c>
      <c r="W478">
        <f t="shared" si="102"/>
        <v>-3.0810599886821463E-4</v>
      </c>
      <c r="X478">
        <f t="shared" si="103"/>
        <v>-5.1717792667164606E-4</v>
      </c>
      <c r="Y478">
        <f t="shared" si="104"/>
        <v>-2.200757134772962E-5</v>
      </c>
    </row>
    <row r="479" spans="1:25" ht="14.25" customHeight="1" thickBot="1">
      <c r="A479" s="40"/>
      <c r="B479" s="31">
        <v>75</v>
      </c>
      <c r="C479" s="32">
        <v>1</v>
      </c>
      <c r="D479" s="33">
        <v>6.4</v>
      </c>
      <c r="E479" s="32">
        <v>2.9</v>
      </c>
      <c r="F479" s="32">
        <v>4.3</v>
      </c>
      <c r="G479" s="32">
        <v>0.2</v>
      </c>
      <c r="H479" s="34">
        <v>1</v>
      </c>
      <c r="J479" s="31">
        <f t="shared" si="110"/>
        <v>0.2411254598676543</v>
      </c>
      <c r="K479" s="32">
        <f t="shared" si="109"/>
        <v>-0.22728026633336032</v>
      </c>
      <c r="L479" s="32">
        <f t="shared" si="109"/>
        <v>-0.48076613796923773</v>
      </c>
      <c r="M479" s="32">
        <f t="shared" si="108"/>
        <v>1.3033770072974675</v>
      </c>
      <c r="N479" s="32">
        <f t="shared" si="108"/>
        <v>0.44822509197353089</v>
      </c>
      <c r="O479" s="32">
        <f t="shared" si="105"/>
        <v>3.0864761049971752</v>
      </c>
      <c r="P479" s="32">
        <f t="shared" si="106"/>
        <v>0.95633143790529906</v>
      </c>
      <c r="Q479" s="29">
        <f t="shared" si="98"/>
        <v>1</v>
      </c>
      <c r="R479" s="29">
        <f t="shared" si="99"/>
        <v>-4.3668562094700936E-2</v>
      </c>
      <c r="S479" s="30">
        <f t="shared" si="100"/>
        <v>1.9069433154187514E-3</v>
      </c>
      <c r="U479">
        <f t="shared" si="107"/>
        <v>-3.6473396856766256E-3</v>
      </c>
      <c r="V479">
        <f t="shared" si="101"/>
        <v>-2.3342973988330407E-3</v>
      </c>
      <c r="W479">
        <f t="shared" si="102"/>
        <v>-1.0577285088462214E-3</v>
      </c>
      <c r="X479">
        <f t="shared" si="103"/>
        <v>-1.5683560648409491E-3</v>
      </c>
      <c r="Y479">
        <f t="shared" si="104"/>
        <v>-7.2946793713532523E-5</v>
      </c>
    </row>
    <row r="480" spans="1:25" ht="14.25" customHeight="1" thickBot="1">
      <c r="A480" s="40"/>
      <c r="B480" s="31">
        <v>76</v>
      </c>
      <c r="C480" s="32">
        <v>1</v>
      </c>
      <c r="D480" s="33">
        <v>6.6</v>
      </c>
      <c r="E480" s="32">
        <v>3</v>
      </c>
      <c r="F480" s="32">
        <v>4.4000000000000004</v>
      </c>
      <c r="G480" s="32">
        <v>0.2</v>
      </c>
      <c r="H480" s="34">
        <v>1</v>
      </c>
      <c r="J480" s="31">
        <f t="shared" si="110"/>
        <v>0.24149019383622194</v>
      </c>
      <c r="K480" s="32">
        <f t="shared" si="109"/>
        <v>-0.22494596893452729</v>
      </c>
      <c r="L480" s="32">
        <f t="shared" si="109"/>
        <v>-0.4797084094603915</v>
      </c>
      <c r="M480" s="32">
        <f t="shared" si="108"/>
        <v>1.3049453633623085</v>
      </c>
      <c r="N480" s="32">
        <f t="shared" si="108"/>
        <v>0.44829803876724444</v>
      </c>
      <c r="O480" s="32">
        <f t="shared" si="105"/>
        <v>3.1491407770347739</v>
      </c>
      <c r="P480" s="32">
        <f t="shared" si="106"/>
        <v>0.95887485266903982</v>
      </c>
      <c r="Q480" s="29">
        <f t="shared" si="98"/>
        <v>1</v>
      </c>
      <c r="R480" s="29">
        <f t="shared" si="99"/>
        <v>-4.1125147330960177E-2</v>
      </c>
      <c r="S480" s="30">
        <f t="shared" si="100"/>
        <v>1.691277742993181E-3</v>
      </c>
      <c r="U480">
        <f t="shared" si="107"/>
        <v>-3.2434473932700255E-3</v>
      </c>
      <c r="V480">
        <f t="shared" si="101"/>
        <v>-2.1406752795582167E-3</v>
      </c>
      <c r="W480">
        <f t="shared" si="102"/>
        <v>-9.7303421798100771E-4</v>
      </c>
      <c r="X480">
        <f t="shared" si="103"/>
        <v>-1.4271168530388114E-3</v>
      </c>
      <c r="Y480">
        <f t="shared" si="104"/>
        <v>-6.4868947865400511E-5</v>
      </c>
    </row>
    <row r="481" spans="1:25" ht="14.25" customHeight="1" thickBot="1">
      <c r="A481" s="40"/>
      <c r="B481" s="31">
        <v>77</v>
      </c>
      <c r="C481" s="32">
        <v>1</v>
      </c>
      <c r="D481" s="33">
        <v>6.8</v>
      </c>
      <c r="E481" s="32">
        <v>2.8</v>
      </c>
      <c r="F481" s="32">
        <v>4.8</v>
      </c>
      <c r="G481" s="32">
        <v>0.2</v>
      </c>
      <c r="H481" s="34">
        <v>1</v>
      </c>
      <c r="J481" s="31">
        <f t="shared" si="110"/>
        <v>0.24181453857554894</v>
      </c>
      <c r="K481" s="32">
        <f t="shared" si="109"/>
        <v>-0.22280529365496907</v>
      </c>
      <c r="L481" s="32">
        <f t="shared" si="109"/>
        <v>-0.4787353752424105</v>
      </c>
      <c r="M481" s="32">
        <f t="shared" si="108"/>
        <v>1.3063724802153474</v>
      </c>
      <c r="N481" s="32">
        <f t="shared" si="108"/>
        <v>0.44836290771510984</v>
      </c>
      <c r="O481" s="32">
        <f t="shared" si="105"/>
        <v>3.7465399776196993</v>
      </c>
      <c r="P481" s="32">
        <f t="shared" si="106"/>
        <v>0.97694482628937729</v>
      </c>
      <c r="Q481" s="29">
        <f t="shared" si="98"/>
        <v>1</v>
      </c>
      <c r="R481" s="29">
        <f t="shared" si="99"/>
        <v>-2.3055173710622712E-2</v>
      </c>
      <c r="S481" s="30">
        <f t="shared" si="100"/>
        <v>5.3154103482698858E-4</v>
      </c>
      <c r="U481">
        <f t="shared" si="107"/>
        <v>-1.0385725278694565E-3</v>
      </c>
      <c r="V481">
        <f t="shared" si="101"/>
        <v>-7.0622931895123039E-4</v>
      </c>
      <c r="W481">
        <f t="shared" si="102"/>
        <v>-2.9080030780344779E-4</v>
      </c>
      <c r="X481">
        <f t="shared" si="103"/>
        <v>-4.9851481337733915E-4</v>
      </c>
      <c r="Y481">
        <f t="shared" si="104"/>
        <v>-2.0771450557389132E-5</v>
      </c>
    </row>
    <row r="482" spans="1:25" ht="14.25" customHeight="1" thickBot="1">
      <c r="A482" s="40"/>
      <c r="B482" s="31">
        <v>78</v>
      </c>
      <c r="C482" s="32">
        <v>1</v>
      </c>
      <c r="D482" s="33">
        <v>6.7</v>
      </c>
      <c r="E482" s="32">
        <v>3</v>
      </c>
      <c r="F482" s="32">
        <v>5</v>
      </c>
      <c r="G482" s="32">
        <v>0.2</v>
      </c>
      <c r="H482" s="34">
        <v>1</v>
      </c>
      <c r="J482" s="31">
        <f t="shared" si="110"/>
        <v>0.24191839582833588</v>
      </c>
      <c r="K482" s="32">
        <f t="shared" si="109"/>
        <v>-0.22209906433601784</v>
      </c>
      <c r="L482" s="32">
        <f t="shared" si="109"/>
        <v>-0.47844457493460707</v>
      </c>
      <c r="M482" s="32">
        <f t="shared" si="108"/>
        <v>1.3068709950287247</v>
      </c>
      <c r="N482" s="32">
        <f t="shared" si="108"/>
        <v>0.44838367916566724</v>
      </c>
      <c r="O482" s="32">
        <f t="shared" si="105"/>
        <v>3.9425526509499518</v>
      </c>
      <c r="P482" s="32">
        <f t="shared" si="106"/>
        <v>0.98097051250437006</v>
      </c>
      <c r="Q482" s="29">
        <f t="shared" si="98"/>
        <v>1</v>
      </c>
      <c r="R482" s="29">
        <f t="shared" si="99"/>
        <v>-1.9029487495629938E-2</v>
      </c>
      <c r="S482" s="30">
        <f t="shared" si="100"/>
        <v>3.6212139434633616E-4</v>
      </c>
      <c r="U482">
        <f t="shared" si="107"/>
        <v>-7.1046081960144498E-4</v>
      </c>
      <c r="V482">
        <f t="shared" si="101"/>
        <v>-4.7600874913296821E-4</v>
      </c>
      <c r="W482">
        <f t="shared" si="102"/>
        <v>-2.131382458804335E-4</v>
      </c>
      <c r="X482">
        <f t="shared" si="103"/>
        <v>-3.5523040980072254E-4</v>
      </c>
      <c r="Y482">
        <f t="shared" si="104"/>
        <v>-1.4209216392028901E-5</v>
      </c>
    </row>
    <row r="483" spans="1:25" ht="14.25" customHeight="1" thickBot="1">
      <c r="A483" s="40"/>
      <c r="B483" s="31">
        <v>79</v>
      </c>
      <c r="C483" s="32">
        <v>1</v>
      </c>
      <c r="D483" s="33">
        <v>6</v>
      </c>
      <c r="E483" s="32">
        <v>2.9</v>
      </c>
      <c r="F483" s="32">
        <v>4.5</v>
      </c>
      <c r="G483" s="32">
        <v>0.2</v>
      </c>
      <c r="H483" s="34">
        <v>1</v>
      </c>
      <c r="J483" s="31">
        <f t="shared" si="110"/>
        <v>0.24198944191029603</v>
      </c>
      <c r="K483" s="32">
        <f t="shared" si="109"/>
        <v>-0.22162305558688486</v>
      </c>
      <c r="L483" s="32">
        <f t="shared" si="109"/>
        <v>-0.47823143668872664</v>
      </c>
      <c r="M483" s="32">
        <f t="shared" si="108"/>
        <v>1.3072262254385254</v>
      </c>
      <c r="N483" s="32">
        <f t="shared" si="108"/>
        <v>0.44839788838205924</v>
      </c>
      <c r="O483" s="32">
        <f t="shared" si="105"/>
        <v>3.4975775341414557</v>
      </c>
      <c r="P483" s="32">
        <f t="shared" si="106"/>
        <v>0.97061876412209425</v>
      </c>
      <c r="Q483" s="29">
        <f t="shared" si="98"/>
        <v>1</v>
      </c>
      <c r="R483" s="29">
        <f t="shared" si="99"/>
        <v>-2.9381235877905754E-2</v>
      </c>
      <c r="S483" s="30">
        <f t="shared" si="100"/>
        <v>8.6325702171313626E-4</v>
      </c>
      <c r="U483">
        <f t="shared" si="107"/>
        <v>-1.6757869270698485E-3</v>
      </c>
      <c r="V483">
        <f t="shared" si="101"/>
        <v>-1.005472156241909E-3</v>
      </c>
      <c r="W483">
        <f t="shared" si="102"/>
        <v>-4.8597820885025607E-4</v>
      </c>
      <c r="X483">
        <f t="shared" si="103"/>
        <v>-7.5410411718143189E-4</v>
      </c>
      <c r="Y483">
        <f t="shared" si="104"/>
        <v>-3.351573854139697E-5</v>
      </c>
    </row>
    <row r="484" spans="1:25" ht="14.25" customHeight="1" thickBot="1">
      <c r="A484" s="40"/>
      <c r="B484" s="31">
        <v>80</v>
      </c>
      <c r="C484" s="32">
        <v>1</v>
      </c>
      <c r="D484" s="33">
        <v>5.7</v>
      </c>
      <c r="E484" s="32">
        <v>2.6</v>
      </c>
      <c r="F484" s="32">
        <v>3.5</v>
      </c>
      <c r="G484" s="32">
        <v>0.2</v>
      </c>
      <c r="H484" s="34">
        <v>1</v>
      </c>
      <c r="J484" s="31">
        <f t="shared" si="110"/>
        <v>0.24215702060300301</v>
      </c>
      <c r="K484" s="32">
        <f t="shared" si="109"/>
        <v>-0.22061758343064294</v>
      </c>
      <c r="L484" s="32">
        <f t="shared" si="109"/>
        <v>-0.47774545847987637</v>
      </c>
      <c r="M484" s="32">
        <f t="shared" si="108"/>
        <v>1.3079803295557069</v>
      </c>
      <c r="N484" s="32">
        <f t="shared" si="108"/>
        <v>0.44843140412060062</v>
      </c>
      <c r="O484" s="32">
        <f t="shared" si="105"/>
        <v>2.4101160372697534</v>
      </c>
      <c r="P484" s="32">
        <f t="shared" si="106"/>
        <v>0.91759545634341677</v>
      </c>
      <c r="Q484" s="29">
        <f t="shared" si="98"/>
        <v>1</v>
      </c>
      <c r="R484" s="29">
        <f t="shared" si="99"/>
        <v>-8.2404543656583229E-2</v>
      </c>
      <c r="S484" s="30">
        <f t="shared" si="100"/>
        <v>6.7905088152497312E-3</v>
      </c>
      <c r="U484">
        <f t="shared" si="107"/>
        <v>-1.2461880070266143E-2</v>
      </c>
      <c r="V484">
        <f t="shared" si="101"/>
        <v>-7.1032716400517022E-3</v>
      </c>
      <c r="W484">
        <f t="shared" si="102"/>
        <v>-3.2400888182691975E-3</v>
      </c>
      <c r="X484">
        <f t="shared" si="103"/>
        <v>-4.3616580245931505E-3</v>
      </c>
      <c r="Y484">
        <f t="shared" si="104"/>
        <v>-2.4923760140532287E-4</v>
      </c>
    </row>
    <row r="485" spans="1:25" ht="14.25" customHeight="1" thickBot="1">
      <c r="A485" s="40"/>
      <c r="B485" s="31">
        <v>81</v>
      </c>
      <c r="C485" s="32">
        <v>1</v>
      </c>
      <c r="D485" s="33">
        <v>5.5</v>
      </c>
      <c r="E485" s="32">
        <v>2.4</v>
      </c>
      <c r="F485" s="32">
        <v>3.8</v>
      </c>
      <c r="G485" s="32">
        <v>0.2</v>
      </c>
      <c r="H485" s="34">
        <v>1</v>
      </c>
      <c r="J485" s="31">
        <f t="shared" si="110"/>
        <v>0.24340320861002962</v>
      </c>
      <c r="K485" s="32">
        <f t="shared" si="109"/>
        <v>-0.21351431179059124</v>
      </c>
      <c r="L485" s="32">
        <f t="shared" si="109"/>
        <v>-0.47450536966160717</v>
      </c>
      <c r="M485" s="32">
        <f t="shared" si="108"/>
        <v>1.3123419875803</v>
      </c>
      <c r="N485" s="32">
        <f t="shared" si="108"/>
        <v>0.44868064172200595</v>
      </c>
      <c r="O485" s="32">
        <f t="shared" si="105"/>
        <v>3.0068972877234614</v>
      </c>
      <c r="P485" s="32">
        <f t="shared" si="106"/>
        <v>0.95288475238330506</v>
      </c>
      <c r="Q485" s="29">
        <f t="shared" si="98"/>
        <v>1</v>
      </c>
      <c r="R485" s="29">
        <f t="shared" si="99"/>
        <v>-4.7115247616694944E-2</v>
      </c>
      <c r="S485" s="30">
        <f t="shared" si="100"/>
        <v>2.2198465579824785E-3</v>
      </c>
      <c r="U485">
        <f t="shared" si="107"/>
        <v>-4.2305158754641324E-3</v>
      </c>
      <c r="V485">
        <f t="shared" si="101"/>
        <v>-2.3267837315052728E-3</v>
      </c>
      <c r="W485">
        <f t="shared" si="102"/>
        <v>-1.0153238101113916E-3</v>
      </c>
      <c r="X485">
        <f t="shared" si="103"/>
        <v>-1.6075960326763703E-3</v>
      </c>
      <c r="Y485">
        <f t="shared" si="104"/>
        <v>-8.4610317509282651E-5</v>
      </c>
    </row>
    <row r="486" spans="1:25" ht="14.25" customHeight="1" thickBot="1">
      <c r="A486" s="40"/>
      <c r="B486" s="31">
        <v>82</v>
      </c>
      <c r="C486" s="32">
        <v>1</v>
      </c>
      <c r="D486" s="33">
        <v>5.5</v>
      </c>
      <c r="E486" s="32">
        <v>2.4</v>
      </c>
      <c r="F486" s="32">
        <v>3.7</v>
      </c>
      <c r="G486" s="32">
        <v>0.2</v>
      </c>
      <c r="H486" s="34">
        <v>1</v>
      </c>
      <c r="J486" s="31">
        <f t="shared" si="110"/>
        <v>0.24382626019757603</v>
      </c>
      <c r="K486" s="32">
        <f t="shared" si="109"/>
        <v>-0.21118752805908597</v>
      </c>
      <c r="L486" s="32">
        <f t="shared" si="109"/>
        <v>-0.47349004585149579</v>
      </c>
      <c r="M486" s="32">
        <f t="shared" si="108"/>
        <v>1.3139495836129764</v>
      </c>
      <c r="N486" s="32">
        <f t="shared" si="108"/>
        <v>0.44876525203951523</v>
      </c>
      <c r="O486" s="32">
        <f t="shared" si="105"/>
        <v>2.8972852556049298</v>
      </c>
      <c r="P486" s="32">
        <f t="shared" si="106"/>
        <v>0.9477120741431676</v>
      </c>
      <c r="Q486" s="29">
        <f t="shared" si="98"/>
        <v>1</v>
      </c>
      <c r="R486" s="29">
        <f t="shared" si="99"/>
        <v>-5.2287925856832396E-2</v>
      </c>
      <c r="S486" s="30">
        <f t="shared" si="100"/>
        <v>2.7340271904096017E-3</v>
      </c>
      <c r="U486">
        <f t="shared" si="107"/>
        <v>-5.1821411587738017E-3</v>
      </c>
      <c r="V486">
        <f t="shared" si="101"/>
        <v>-2.8501776373255909E-3</v>
      </c>
      <c r="W486">
        <f t="shared" si="102"/>
        <v>-1.2437138781057125E-3</v>
      </c>
      <c r="X486">
        <f t="shared" si="103"/>
        <v>-1.9173922287463068E-3</v>
      </c>
      <c r="Y486">
        <f t="shared" si="104"/>
        <v>-1.0364282317547605E-4</v>
      </c>
    </row>
    <row r="487" spans="1:25" ht="14.25" customHeight="1" thickBot="1">
      <c r="A487" s="40"/>
      <c r="B487" s="31">
        <v>83</v>
      </c>
      <c r="C487" s="32">
        <v>1</v>
      </c>
      <c r="D487" s="33">
        <v>5.8</v>
      </c>
      <c r="E487" s="32">
        <v>2.7</v>
      </c>
      <c r="F487" s="32">
        <v>3.9</v>
      </c>
      <c r="G487" s="32">
        <v>0.2</v>
      </c>
      <c r="H487" s="34">
        <v>1</v>
      </c>
      <c r="J487" s="31">
        <f t="shared" si="110"/>
        <v>0.24434447431345341</v>
      </c>
      <c r="K487" s="32">
        <f t="shared" si="109"/>
        <v>-0.20833735042176038</v>
      </c>
      <c r="L487" s="32">
        <f t="shared" si="109"/>
        <v>-0.47224633197339005</v>
      </c>
      <c r="M487" s="32">
        <f t="shared" si="108"/>
        <v>1.3158669758417227</v>
      </c>
      <c r="N487" s="32">
        <f t="shared" si="108"/>
        <v>0.44886889486269071</v>
      </c>
      <c r="O487" s="32">
        <f t="shared" si="105"/>
        <v>2.9825777302943468</v>
      </c>
      <c r="P487" s="32">
        <f t="shared" si="106"/>
        <v>0.95178081175370977</v>
      </c>
      <c r="Q487" s="29">
        <f t="shared" si="98"/>
        <v>1</v>
      </c>
      <c r="R487" s="29">
        <f t="shared" si="99"/>
        <v>-4.8219188246290234E-2</v>
      </c>
      <c r="S487" s="30">
        <f t="shared" si="100"/>
        <v>2.3250901151311743E-3</v>
      </c>
      <c r="U487">
        <f t="shared" si="107"/>
        <v>-4.4259523143601511E-3</v>
      </c>
      <c r="V487">
        <f t="shared" si="101"/>
        <v>-2.5670523423288877E-3</v>
      </c>
      <c r="W487">
        <f t="shared" si="102"/>
        <v>-1.195007124877241E-3</v>
      </c>
      <c r="X487">
        <f t="shared" si="103"/>
        <v>-1.726121402600459E-3</v>
      </c>
      <c r="Y487">
        <f t="shared" si="104"/>
        <v>-8.8519046287203031E-5</v>
      </c>
    </row>
    <row r="488" spans="1:25" ht="14.25" customHeight="1" thickBot="1">
      <c r="A488" s="40"/>
      <c r="B488" s="31">
        <v>84</v>
      </c>
      <c r="C488" s="32">
        <v>1</v>
      </c>
      <c r="D488" s="33">
        <v>6</v>
      </c>
      <c r="E488" s="32">
        <v>2.7</v>
      </c>
      <c r="F488" s="32">
        <v>5.0999999999999996</v>
      </c>
      <c r="G488" s="32">
        <v>0.2</v>
      </c>
      <c r="H488" s="34">
        <v>1</v>
      </c>
      <c r="J488" s="31">
        <f t="shared" si="110"/>
        <v>0.24478706954488944</v>
      </c>
      <c r="K488" s="32">
        <f t="shared" si="109"/>
        <v>-0.20577029807943148</v>
      </c>
      <c r="L488" s="32">
        <f t="shared" si="109"/>
        <v>-0.47105132484851281</v>
      </c>
      <c r="M488" s="32">
        <f t="shared" si="108"/>
        <v>1.3175930972443233</v>
      </c>
      <c r="N488" s="32">
        <f t="shared" si="108"/>
        <v>0.44895741390897792</v>
      </c>
      <c r="O488" s="32">
        <f t="shared" si="105"/>
        <v>4.5478429827051601</v>
      </c>
      <c r="P488" s="32">
        <f t="shared" si="106"/>
        <v>0.98952095074146795</v>
      </c>
      <c r="Q488" s="29">
        <f t="shared" si="98"/>
        <v>1</v>
      </c>
      <c r="R488" s="29">
        <f t="shared" si="99"/>
        <v>-1.0479049258532047E-2</v>
      </c>
      <c r="S488" s="30">
        <f t="shared" si="100"/>
        <v>1.0981047336274105E-4</v>
      </c>
      <c r="U488">
        <f t="shared" si="107"/>
        <v>-2.1731952800654032E-4</v>
      </c>
      <c r="V488">
        <f t="shared" si="101"/>
        <v>-1.3039171680392421E-4</v>
      </c>
      <c r="W488">
        <f t="shared" si="102"/>
        <v>-5.8676272561765894E-5</v>
      </c>
      <c r="X488">
        <f t="shared" si="103"/>
        <v>-1.1083295928333557E-4</v>
      </c>
      <c r="Y488">
        <f t="shared" si="104"/>
        <v>-4.3463905601308074E-6</v>
      </c>
    </row>
    <row r="489" spans="1:25" ht="14.25" customHeight="1" thickBot="1">
      <c r="A489" s="40"/>
      <c r="B489" s="31">
        <v>85</v>
      </c>
      <c r="C489" s="32">
        <v>1</v>
      </c>
      <c r="D489" s="33">
        <v>5.4</v>
      </c>
      <c r="E489" s="32">
        <v>3</v>
      </c>
      <c r="F489" s="32">
        <v>4.5</v>
      </c>
      <c r="G489" s="32">
        <v>0.2</v>
      </c>
      <c r="H489" s="34">
        <v>1</v>
      </c>
      <c r="J489" s="31">
        <f t="shared" si="110"/>
        <v>0.24480880149769008</v>
      </c>
      <c r="K489" s="32">
        <f t="shared" si="109"/>
        <v>-0.20563990636262755</v>
      </c>
      <c r="L489" s="32">
        <f t="shared" si="109"/>
        <v>-0.47099264857595102</v>
      </c>
      <c r="M489" s="32">
        <f t="shared" si="108"/>
        <v>1.3177039302036067</v>
      </c>
      <c r="N489" s="32">
        <f t="shared" si="108"/>
        <v>0.44896176029953805</v>
      </c>
      <c r="O489" s="32">
        <f t="shared" si="105"/>
        <v>3.7408353993877856</v>
      </c>
      <c r="P489" s="32">
        <f t="shared" si="106"/>
        <v>0.97681598827561733</v>
      </c>
      <c r="Q489" s="29">
        <f t="shared" si="98"/>
        <v>1</v>
      </c>
      <c r="R489" s="29">
        <f t="shared" si="99"/>
        <v>-2.3184011724382669E-2</v>
      </c>
      <c r="S489" s="30">
        <f t="shared" si="100"/>
        <v>5.3749839963631305E-4</v>
      </c>
      <c r="U489">
        <f t="shared" si="107"/>
        <v>-1.0500740608746157E-3</v>
      </c>
      <c r="V489">
        <f t="shared" si="101"/>
        <v>-5.670399928722925E-4</v>
      </c>
      <c r="W489">
        <f t="shared" si="102"/>
        <v>-3.1502221826238471E-4</v>
      </c>
      <c r="X489">
        <f t="shared" si="103"/>
        <v>-4.7253332739357706E-4</v>
      </c>
      <c r="Y489">
        <f t="shared" si="104"/>
        <v>-2.1001481217492315E-5</v>
      </c>
    </row>
    <row r="490" spans="1:25" ht="14.25" customHeight="1" thickBot="1">
      <c r="A490" s="40"/>
      <c r="B490" s="31">
        <v>86</v>
      </c>
      <c r="C490" s="32">
        <v>1</v>
      </c>
      <c r="D490" s="33">
        <v>6</v>
      </c>
      <c r="E490" s="32">
        <v>3.4</v>
      </c>
      <c r="F490" s="32">
        <v>4.5</v>
      </c>
      <c r="G490" s="32">
        <v>0.2</v>
      </c>
      <c r="H490" s="34">
        <v>1</v>
      </c>
      <c r="J490" s="31">
        <f t="shared" si="110"/>
        <v>0.24491380890377754</v>
      </c>
      <c r="K490" s="32">
        <f t="shared" si="109"/>
        <v>-0.20507286636975525</v>
      </c>
      <c r="L490" s="32">
        <f t="shared" si="109"/>
        <v>-0.47067762635768862</v>
      </c>
      <c r="M490" s="32">
        <f t="shared" si="108"/>
        <v>1.3181764635310003</v>
      </c>
      <c r="N490" s="32">
        <f t="shared" si="108"/>
        <v>0.44898276178075552</v>
      </c>
      <c r="O490" s="32">
        <f t="shared" si="105"/>
        <v>3.435763319314757</v>
      </c>
      <c r="P490" s="32">
        <f t="shared" si="106"/>
        <v>0.9688037243587434</v>
      </c>
      <c r="Q490" s="29">
        <f t="shared" si="98"/>
        <v>1</v>
      </c>
      <c r="R490" s="29">
        <f t="shared" si="99"/>
        <v>-3.1196275641256599E-2</v>
      </c>
      <c r="S490" s="30">
        <f t="shared" si="100"/>
        <v>9.7320761388525981E-4</v>
      </c>
      <c r="U490">
        <f t="shared" si="107"/>
        <v>-1.8856943218126512E-3</v>
      </c>
      <c r="V490">
        <f t="shared" si="101"/>
        <v>-1.1314165930875909E-3</v>
      </c>
      <c r="W490">
        <f t="shared" si="102"/>
        <v>-6.4113606941630142E-4</v>
      </c>
      <c r="X490">
        <f t="shared" si="103"/>
        <v>-8.4856244481569315E-4</v>
      </c>
      <c r="Y490">
        <f t="shared" si="104"/>
        <v>-3.771388643625303E-5</v>
      </c>
    </row>
    <row r="491" spans="1:25" ht="14.25" customHeight="1" thickBot="1">
      <c r="A491" s="40"/>
      <c r="B491" s="31">
        <v>87</v>
      </c>
      <c r="C491" s="32">
        <v>1</v>
      </c>
      <c r="D491" s="33">
        <v>6.7</v>
      </c>
      <c r="E491" s="32">
        <v>3.1</v>
      </c>
      <c r="F491" s="32">
        <v>4.7</v>
      </c>
      <c r="G491" s="32">
        <v>0.2</v>
      </c>
      <c r="H491" s="34">
        <v>1</v>
      </c>
      <c r="J491" s="31">
        <f t="shared" si="110"/>
        <v>0.2451023783359588</v>
      </c>
      <c r="K491" s="32">
        <f t="shared" si="109"/>
        <v>-0.20394144977666764</v>
      </c>
      <c r="L491" s="32">
        <f t="shared" si="109"/>
        <v>-0.47003649028827232</v>
      </c>
      <c r="M491" s="32">
        <f t="shared" si="108"/>
        <v>1.3190250259758161</v>
      </c>
      <c r="N491" s="32">
        <f t="shared" si="108"/>
        <v>0.44902047566719178</v>
      </c>
      <c r="O491" s="32">
        <f t="shared" si="105"/>
        <v>3.7108032621584157</v>
      </c>
      <c r="P491" s="32">
        <f t="shared" si="106"/>
        <v>0.97612603696925548</v>
      </c>
      <c r="Q491" s="29">
        <f t="shared" si="98"/>
        <v>1</v>
      </c>
      <c r="R491" s="29">
        <f t="shared" si="99"/>
        <v>-2.3873963030744516E-2</v>
      </c>
      <c r="S491" s="30">
        <f t="shared" si="100"/>
        <v>5.6996611079335592E-4</v>
      </c>
      <c r="U491">
        <f t="shared" si="107"/>
        <v>-1.1127175218709961E-3</v>
      </c>
      <c r="V491">
        <f t="shared" si="101"/>
        <v>-7.4552073965356751E-4</v>
      </c>
      <c r="W491">
        <f t="shared" si="102"/>
        <v>-3.4494243178000882E-4</v>
      </c>
      <c r="X491">
        <f t="shared" si="103"/>
        <v>-5.2297723527936824E-4</v>
      </c>
      <c r="Y491">
        <f t="shared" si="104"/>
        <v>-2.2254350437419925E-5</v>
      </c>
    </row>
    <row r="492" spans="1:25" ht="14.25" customHeight="1" thickBot="1">
      <c r="A492" s="40"/>
      <c r="B492" s="31">
        <v>88</v>
      </c>
      <c r="C492" s="32">
        <v>1</v>
      </c>
      <c r="D492" s="33">
        <v>6.3</v>
      </c>
      <c r="E492" s="32">
        <v>2.2999999999999998</v>
      </c>
      <c r="F492" s="32">
        <v>4.4000000000000004</v>
      </c>
      <c r="G492" s="32">
        <v>0.2</v>
      </c>
      <c r="H492" s="34">
        <v>1</v>
      </c>
      <c r="J492" s="31">
        <f t="shared" si="110"/>
        <v>0.24521365008814588</v>
      </c>
      <c r="K492" s="32">
        <f t="shared" si="109"/>
        <v>-0.20319592903701408</v>
      </c>
      <c r="L492" s="32">
        <f t="shared" si="109"/>
        <v>-0.46969154785649231</v>
      </c>
      <c r="M492" s="32">
        <f t="shared" si="108"/>
        <v>1.3195480032110953</v>
      </c>
      <c r="N492" s="32">
        <f t="shared" si="108"/>
        <v>0.44904273001762918</v>
      </c>
      <c r="O492" s="32">
        <f t="shared" si="105"/>
        <v>3.7806084972173712</v>
      </c>
      <c r="P492" s="32">
        <f t="shared" si="106"/>
        <v>0.97769983214406442</v>
      </c>
      <c r="Q492" s="29">
        <f t="shared" si="98"/>
        <v>1</v>
      </c>
      <c r="R492" s="29">
        <f t="shared" si="99"/>
        <v>-2.2300167855935582E-2</v>
      </c>
      <c r="S492" s="30">
        <f t="shared" si="100"/>
        <v>4.9729748640290261E-4</v>
      </c>
      <c r="U492">
        <f t="shared" si="107"/>
        <v>-9.7241533796356612E-4</v>
      </c>
      <c r="V492">
        <f t="shared" si="101"/>
        <v>-6.1262166291704671E-4</v>
      </c>
      <c r="W492">
        <f t="shared" si="102"/>
        <v>-2.2365552773162019E-4</v>
      </c>
      <c r="X492">
        <f t="shared" si="103"/>
        <v>-4.2786274870396915E-4</v>
      </c>
      <c r="Y492">
        <f t="shared" si="104"/>
        <v>-1.9448306759271326E-5</v>
      </c>
    </row>
    <row r="493" spans="1:25" ht="14.25" customHeight="1" thickBot="1">
      <c r="A493" s="40"/>
      <c r="B493" s="31">
        <v>89</v>
      </c>
      <c r="C493" s="32">
        <v>1</v>
      </c>
      <c r="D493" s="33">
        <v>5.6</v>
      </c>
      <c r="E493" s="32">
        <v>3</v>
      </c>
      <c r="F493" s="32">
        <v>4.0999999999999996</v>
      </c>
      <c r="G493" s="32">
        <v>0.2</v>
      </c>
      <c r="H493" s="34">
        <v>1</v>
      </c>
      <c r="J493" s="31">
        <f t="shared" si="110"/>
        <v>0.24531089162194225</v>
      </c>
      <c r="K493" s="32">
        <f t="shared" si="109"/>
        <v>-0.20258330737409705</v>
      </c>
      <c r="L493" s="32">
        <f t="shared" si="109"/>
        <v>-0.46946789232876068</v>
      </c>
      <c r="M493" s="32">
        <f t="shared" si="108"/>
        <v>1.3199758659597993</v>
      </c>
      <c r="N493" s="32">
        <f t="shared" si="108"/>
        <v>0.44906217832438844</v>
      </c>
      <c r="O493" s="32">
        <f t="shared" si="105"/>
        <v>3.2041541794407706</v>
      </c>
      <c r="P493" s="32">
        <f t="shared" si="106"/>
        <v>0.96099030739738445</v>
      </c>
      <c r="Q493" s="29">
        <f t="shared" si="98"/>
        <v>1</v>
      </c>
      <c r="R493" s="29">
        <f t="shared" si="99"/>
        <v>-3.9009692602615553E-2</v>
      </c>
      <c r="S493" s="30">
        <f t="shared" si="100"/>
        <v>1.5217561169505586E-3</v>
      </c>
      <c r="U493">
        <f t="shared" si="107"/>
        <v>-2.9247857572243349E-3</v>
      </c>
      <c r="V493">
        <f t="shared" si="101"/>
        <v>-1.6378800240456277E-3</v>
      </c>
      <c r="W493">
        <f t="shared" si="102"/>
        <v>-8.7743572716730053E-4</v>
      </c>
      <c r="X493">
        <f t="shared" si="103"/>
        <v>-1.1991621604619774E-3</v>
      </c>
      <c r="Y493">
        <f t="shared" si="104"/>
        <v>-5.8495715144486708E-5</v>
      </c>
    </row>
    <row r="494" spans="1:25" ht="14.25" customHeight="1" thickBot="1">
      <c r="A494" s="40"/>
      <c r="B494" s="31">
        <v>90</v>
      </c>
      <c r="C494" s="32">
        <v>1</v>
      </c>
      <c r="D494" s="33">
        <v>5.5</v>
      </c>
      <c r="E494" s="32">
        <v>2.5</v>
      </c>
      <c r="F494" s="32">
        <v>4</v>
      </c>
      <c r="G494" s="32">
        <v>0.2</v>
      </c>
      <c r="H494" s="34">
        <v>1</v>
      </c>
      <c r="J494" s="31">
        <f t="shared" si="110"/>
        <v>0.24560337019766468</v>
      </c>
      <c r="K494" s="32">
        <f t="shared" si="109"/>
        <v>-0.20094542735005141</v>
      </c>
      <c r="L494" s="32">
        <f t="shared" si="109"/>
        <v>-0.46859045660159337</v>
      </c>
      <c r="M494" s="32">
        <f t="shared" si="108"/>
        <v>1.3211750281202612</v>
      </c>
      <c r="N494" s="32">
        <f t="shared" si="108"/>
        <v>0.44912067403953293</v>
      </c>
      <c r="O494" s="32">
        <f t="shared" si="105"/>
        <v>3.3434516255573503</v>
      </c>
      <c r="P494" s="32">
        <f t="shared" si="106"/>
        <v>0.96588974518732595</v>
      </c>
      <c r="Q494" s="29">
        <f t="shared" si="98"/>
        <v>1</v>
      </c>
      <c r="R494" s="29">
        <f t="shared" si="99"/>
        <v>-3.4110254812674046E-2</v>
      </c>
      <c r="S494" s="30">
        <f t="shared" si="100"/>
        <v>1.1635094833855528E-3</v>
      </c>
      <c r="U494">
        <f t="shared" si="107"/>
        <v>-2.2476437568606177E-3</v>
      </c>
      <c r="V494">
        <f t="shared" si="101"/>
        <v>-1.2362040662733398E-3</v>
      </c>
      <c r="W494">
        <f t="shared" si="102"/>
        <v>-5.6191093921515443E-4</v>
      </c>
      <c r="X494">
        <f t="shared" si="103"/>
        <v>-8.9905750274424715E-4</v>
      </c>
      <c r="Y494">
        <f t="shared" si="104"/>
        <v>-4.4952875137212357E-5</v>
      </c>
    </row>
    <row r="495" spans="1:25" ht="14.25" customHeight="1" thickBot="1">
      <c r="A495" s="40"/>
      <c r="B495" s="31">
        <v>91</v>
      </c>
      <c r="C495" s="32">
        <v>1</v>
      </c>
      <c r="D495" s="33">
        <v>5.5</v>
      </c>
      <c r="E495" s="32">
        <v>2.6</v>
      </c>
      <c r="F495" s="32">
        <v>4.4000000000000004</v>
      </c>
      <c r="G495" s="32">
        <v>0.2</v>
      </c>
      <c r="H495" s="34">
        <v>1</v>
      </c>
      <c r="J495" s="31">
        <f t="shared" si="110"/>
        <v>0.24582813457335073</v>
      </c>
      <c r="K495" s="32">
        <f t="shared" si="109"/>
        <v>-0.19970922328377808</v>
      </c>
      <c r="L495" s="32">
        <f t="shared" si="109"/>
        <v>-0.46802854566237823</v>
      </c>
      <c r="M495" s="32">
        <f t="shared" si="108"/>
        <v>1.3220740856230055</v>
      </c>
      <c r="N495" s="32">
        <f t="shared" si="108"/>
        <v>0.44916562691467016</v>
      </c>
      <c r="O495" s="32">
        <f t="shared" si="105"/>
        <v>3.8375122899145464</v>
      </c>
      <c r="P495" s="32">
        <f t="shared" si="106"/>
        <v>0.97890734850948868</v>
      </c>
      <c r="Q495" s="29">
        <f t="shared" si="98"/>
        <v>1</v>
      </c>
      <c r="R495" s="29">
        <f t="shared" si="99"/>
        <v>-2.1092651490511316E-2</v>
      </c>
      <c r="S495" s="30">
        <f t="shared" si="100"/>
        <v>4.4489994690016923E-4</v>
      </c>
      <c r="U495">
        <f t="shared" si="107"/>
        <v>-8.7103165474411394E-4</v>
      </c>
      <c r="V495">
        <f t="shared" si="101"/>
        <v>-4.7906741010926275E-4</v>
      </c>
      <c r="W495">
        <f t="shared" si="102"/>
        <v>-2.2646823023346965E-4</v>
      </c>
      <c r="X495">
        <f t="shared" si="103"/>
        <v>-3.8325392808741021E-4</v>
      </c>
      <c r="Y495">
        <f t="shared" si="104"/>
        <v>-1.742063309488228E-5</v>
      </c>
    </row>
    <row r="496" spans="1:25" ht="14.25" customHeight="1" thickBot="1">
      <c r="A496" s="40"/>
      <c r="B496" s="31">
        <v>92</v>
      </c>
      <c r="C496" s="32">
        <v>1</v>
      </c>
      <c r="D496" s="33">
        <v>6.1</v>
      </c>
      <c r="E496" s="32">
        <v>3</v>
      </c>
      <c r="F496" s="32">
        <v>4.5999999999999996</v>
      </c>
      <c r="G496" s="32">
        <v>0.2</v>
      </c>
      <c r="H496" s="34">
        <v>1</v>
      </c>
      <c r="J496" s="31">
        <f t="shared" si="110"/>
        <v>0.24591523773882515</v>
      </c>
      <c r="K496" s="32">
        <f t="shared" si="109"/>
        <v>-0.19923015587366882</v>
      </c>
      <c r="L496" s="32">
        <f t="shared" si="109"/>
        <v>-0.46780207743214475</v>
      </c>
      <c r="M496" s="32">
        <f t="shared" si="108"/>
        <v>1.322457339551093</v>
      </c>
      <c r="N496" s="32">
        <f t="shared" si="108"/>
        <v>0.44918304754776506</v>
      </c>
      <c r="O496" s="32">
        <f t="shared" si="105"/>
        <v>3.8003454260575911</v>
      </c>
      <c r="P496" s="32">
        <f t="shared" si="106"/>
        <v>0.97812612081761974</v>
      </c>
      <c r="Q496" s="29">
        <f t="shared" si="98"/>
        <v>1</v>
      </c>
      <c r="R496" s="29">
        <f t="shared" si="99"/>
        <v>-2.1873879182380263E-2</v>
      </c>
      <c r="S496" s="30">
        <f t="shared" si="100"/>
        <v>4.7846659048536865E-4</v>
      </c>
      <c r="U496">
        <f t="shared" si="107"/>
        <v>-9.3600134018457257E-4</v>
      </c>
      <c r="V496">
        <f t="shared" si="101"/>
        <v>-5.7096081751258922E-4</v>
      </c>
      <c r="W496">
        <f t="shared" si="102"/>
        <v>-2.8080040205537179E-4</v>
      </c>
      <c r="X496">
        <f t="shared" si="103"/>
        <v>-4.3056061648490335E-4</v>
      </c>
      <c r="Y496">
        <f t="shared" si="104"/>
        <v>-1.8720026803691452E-5</v>
      </c>
    </row>
    <row r="497" spans="1:25" ht="14.25" customHeight="1" thickBot="1">
      <c r="A497" s="40"/>
      <c r="B497" s="31">
        <v>93</v>
      </c>
      <c r="C497" s="32">
        <v>1</v>
      </c>
      <c r="D497" s="33">
        <v>5.8</v>
      </c>
      <c r="E497" s="32">
        <v>2.6</v>
      </c>
      <c r="F497" s="32">
        <v>4</v>
      </c>
      <c r="G497" s="32">
        <v>0.2</v>
      </c>
      <c r="H497" s="34">
        <v>1</v>
      </c>
      <c r="J497" s="31">
        <f t="shared" si="110"/>
        <v>0.24600883787284361</v>
      </c>
      <c r="K497" s="32">
        <f t="shared" si="109"/>
        <v>-0.19865919505615623</v>
      </c>
      <c r="L497" s="32">
        <f t="shared" si="109"/>
        <v>-0.46752127703008939</v>
      </c>
      <c r="M497" s="32">
        <f t="shared" si="108"/>
        <v>1.322887900167578</v>
      </c>
      <c r="N497" s="32">
        <f t="shared" si="108"/>
        <v>0.44920176757456876</v>
      </c>
      <c r="O497" s="32">
        <f t="shared" si="105"/>
        <v>3.2596221404541303</v>
      </c>
      <c r="P497" s="32">
        <f t="shared" si="106"/>
        <v>0.9630173356098547</v>
      </c>
      <c r="Q497" s="29">
        <f t="shared" si="98"/>
        <v>1</v>
      </c>
      <c r="R497" s="29">
        <f t="shared" si="99"/>
        <v>-3.6982664390145303E-2</v>
      </c>
      <c r="S497" s="30">
        <f t="shared" si="100"/>
        <v>1.3677174653941215E-3</v>
      </c>
      <c r="U497">
        <f t="shared" si="107"/>
        <v>-2.6342712587818212E-3</v>
      </c>
      <c r="V497">
        <f t="shared" si="101"/>
        <v>-1.5278773300934562E-3</v>
      </c>
      <c r="W497">
        <f t="shared" si="102"/>
        <v>-6.8491052728327352E-4</v>
      </c>
      <c r="X497">
        <f t="shared" si="103"/>
        <v>-1.0537085035127285E-3</v>
      </c>
      <c r="Y497">
        <f t="shared" si="104"/>
        <v>-5.2685425175636426E-5</v>
      </c>
    </row>
    <row r="498" spans="1:25" ht="14.25" customHeight="1" thickBot="1">
      <c r="A498" s="40"/>
      <c r="B498" s="31">
        <v>94</v>
      </c>
      <c r="C498" s="32">
        <v>1</v>
      </c>
      <c r="D498" s="33">
        <v>5</v>
      </c>
      <c r="E498" s="32">
        <v>2.2999999999999998</v>
      </c>
      <c r="F498" s="32">
        <v>3.3</v>
      </c>
      <c r="G498" s="32">
        <v>0.2</v>
      </c>
      <c r="H498" s="34">
        <v>1</v>
      </c>
      <c r="J498" s="31">
        <f t="shared" si="110"/>
        <v>0.24627226499872179</v>
      </c>
      <c r="K498" s="32">
        <f t="shared" si="109"/>
        <v>-0.19713131772606277</v>
      </c>
      <c r="L498" s="32">
        <f t="shared" si="109"/>
        <v>-0.46683636650280613</v>
      </c>
      <c r="M498" s="32">
        <f t="shared" si="108"/>
        <v>1.3239416086710907</v>
      </c>
      <c r="N498" s="32">
        <f t="shared" si="108"/>
        <v>0.44925445299974437</v>
      </c>
      <c r="O498" s="32">
        <f t="shared" si="105"/>
        <v>2.6457502326265017</v>
      </c>
      <c r="P498" s="32">
        <f t="shared" si="106"/>
        <v>0.93374857477445217</v>
      </c>
      <c r="Q498" s="29">
        <f t="shared" si="98"/>
        <v>1</v>
      </c>
      <c r="R498" s="29">
        <f t="shared" si="99"/>
        <v>-6.6251425225547833E-2</v>
      </c>
      <c r="S498" s="30">
        <f t="shared" si="100"/>
        <v>4.3892513444163559E-3</v>
      </c>
      <c r="U498">
        <f t="shared" si="107"/>
        <v>-8.1969143743512406E-3</v>
      </c>
      <c r="V498">
        <f t="shared" si="101"/>
        <v>-4.0984571871756203E-3</v>
      </c>
      <c r="W498">
        <f t="shared" si="102"/>
        <v>-1.8852903061007853E-3</v>
      </c>
      <c r="X498">
        <f t="shared" si="103"/>
        <v>-2.7049817435359095E-3</v>
      </c>
      <c r="Y498">
        <f t="shared" si="104"/>
        <v>-1.6393828748702483E-4</v>
      </c>
    </row>
    <row r="499" spans="1:25" ht="14.25" customHeight="1" thickBot="1">
      <c r="A499" s="40"/>
      <c r="B499" s="31">
        <v>95</v>
      </c>
      <c r="C499" s="32">
        <v>1</v>
      </c>
      <c r="D499" s="33">
        <v>5.6</v>
      </c>
      <c r="E499" s="32">
        <v>2.7</v>
      </c>
      <c r="F499" s="32">
        <v>4.2</v>
      </c>
      <c r="G499" s="32">
        <v>0.2</v>
      </c>
      <c r="H499" s="34">
        <v>1</v>
      </c>
      <c r="J499" s="31">
        <f t="shared" si="110"/>
        <v>0.24709195643615692</v>
      </c>
      <c r="K499" s="32">
        <f t="shared" si="109"/>
        <v>-0.19303286053888716</v>
      </c>
      <c r="L499" s="32">
        <f t="shared" si="109"/>
        <v>-0.46495107619670534</v>
      </c>
      <c r="M499" s="32">
        <f t="shared" si="108"/>
        <v>1.3266465904146265</v>
      </c>
      <c r="N499" s="32">
        <f t="shared" si="108"/>
        <v>0.44941839128723138</v>
      </c>
      <c r="O499" s="32">
        <f t="shared" si="105"/>
        <v>3.5725393896861624</v>
      </c>
      <c r="P499" s="32">
        <f t="shared" si="106"/>
        <v>0.9726827442842616</v>
      </c>
      <c r="Q499" s="29">
        <f t="shared" si="98"/>
        <v>1</v>
      </c>
      <c r="R499" s="29">
        <f t="shared" si="99"/>
        <v>-2.7317255715738398E-2</v>
      </c>
      <c r="S499" s="30">
        <f t="shared" si="100"/>
        <v>7.4623245983904216E-4</v>
      </c>
      <c r="U499">
        <f t="shared" si="107"/>
        <v>-1.4516948738204692E-3</v>
      </c>
      <c r="V499">
        <f t="shared" si="101"/>
        <v>-8.1294912933946274E-4</v>
      </c>
      <c r="W499">
        <f t="shared" si="102"/>
        <v>-3.9195761593152672E-4</v>
      </c>
      <c r="X499">
        <f t="shared" si="103"/>
        <v>-6.0971184700459708E-4</v>
      </c>
      <c r="Y499">
        <f t="shared" si="104"/>
        <v>-2.9033897476409383E-5</v>
      </c>
    </row>
    <row r="500" spans="1:25" ht="14.25" customHeight="1" thickBot="1">
      <c r="A500" s="40"/>
      <c r="B500" s="31">
        <v>96</v>
      </c>
      <c r="C500" s="32">
        <v>1</v>
      </c>
      <c r="D500" s="33">
        <v>5.7</v>
      </c>
      <c r="E500" s="32">
        <v>3</v>
      </c>
      <c r="F500" s="32">
        <v>4.2</v>
      </c>
      <c r="G500" s="32">
        <v>0.2</v>
      </c>
      <c r="H500" s="34">
        <v>1</v>
      </c>
      <c r="J500" s="31">
        <f t="shared" si="110"/>
        <v>0.24723712592353897</v>
      </c>
      <c r="K500" s="32">
        <f t="shared" si="109"/>
        <v>-0.19221991140954769</v>
      </c>
      <c r="L500" s="32">
        <f t="shared" si="109"/>
        <v>-0.46455911858077381</v>
      </c>
      <c r="M500" s="32">
        <f t="shared" si="108"/>
        <v>1.327256302261631</v>
      </c>
      <c r="N500" s="32">
        <f t="shared" si="108"/>
        <v>0.44944742518470776</v>
      </c>
      <c r="O500" s="32">
        <f t="shared" si="105"/>
        <v>3.4222722296825876</v>
      </c>
      <c r="P500" s="32">
        <f t="shared" si="106"/>
        <v>0.96839339325259322</v>
      </c>
      <c r="Q500" s="29">
        <f t="shared" si="98"/>
        <v>1</v>
      </c>
      <c r="R500" s="29">
        <f t="shared" si="99"/>
        <v>-3.1606606747406785E-2</v>
      </c>
      <c r="S500" s="30">
        <f t="shared" si="100"/>
        <v>9.9897759008522012E-4</v>
      </c>
      <c r="U500">
        <f t="shared" si="107"/>
        <v>-1.9348065964918488E-3</v>
      </c>
      <c r="V500">
        <f t="shared" si="101"/>
        <v>-1.1028397600003539E-3</v>
      </c>
      <c r="W500">
        <f t="shared" si="102"/>
        <v>-5.8044197894755465E-4</v>
      </c>
      <c r="X500">
        <f t="shared" si="103"/>
        <v>-8.1261877052657655E-4</v>
      </c>
      <c r="Y500">
        <f t="shared" si="104"/>
        <v>-3.8696131929836979E-5</v>
      </c>
    </row>
    <row r="501" spans="1:25" ht="14.25" customHeight="1" thickBot="1">
      <c r="A501" s="40"/>
      <c r="B501" s="31">
        <v>97</v>
      </c>
      <c r="C501" s="32">
        <v>1</v>
      </c>
      <c r="D501" s="33">
        <v>5.7</v>
      </c>
      <c r="E501" s="32">
        <v>2.9</v>
      </c>
      <c r="F501" s="32">
        <v>4.2</v>
      </c>
      <c r="G501" s="32">
        <v>0.2</v>
      </c>
      <c r="H501" s="34">
        <v>1</v>
      </c>
      <c r="J501" s="31">
        <f t="shared" si="110"/>
        <v>0.24743060658318816</v>
      </c>
      <c r="K501" s="32">
        <f t="shared" si="109"/>
        <v>-0.19111707164954733</v>
      </c>
      <c r="L501" s="32">
        <f t="shared" si="109"/>
        <v>-0.46397867660182623</v>
      </c>
      <c r="M501" s="32">
        <f t="shared" si="108"/>
        <v>1.3280689210321577</v>
      </c>
      <c r="N501" s="32">
        <f t="shared" si="108"/>
        <v>0.44948612131663762</v>
      </c>
      <c r="O501" s="32">
        <f t="shared" si="105"/>
        <v>3.4803118286338623</v>
      </c>
      <c r="P501" s="32">
        <f t="shared" si="106"/>
        <v>0.97012235986407025</v>
      </c>
      <c r="Q501" s="29">
        <f t="shared" si="98"/>
        <v>1</v>
      </c>
      <c r="R501" s="29">
        <f t="shared" si="99"/>
        <v>-2.9877640135929751E-2</v>
      </c>
      <c r="S501" s="30">
        <f t="shared" si="100"/>
        <v>8.9267338009212029E-4</v>
      </c>
      <c r="U501">
        <f t="shared" si="107"/>
        <v>-1.7320048121656079E-3</v>
      </c>
      <c r="V501">
        <f t="shared" si="101"/>
        <v>-9.8724274293439667E-4</v>
      </c>
      <c r="W501">
        <f t="shared" si="102"/>
        <v>-5.0228139552802628E-4</v>
      </c>
      <c r="X501">
        <f t="shared" si="103"/>
        <v>-7.2744202110955542E-4</v>
      </c>
      <c r="Y501">
        <f t="shared" si="104"/>
        <v>-3.4640096243312162E-5</v>
      </c>
    </row>
    <row r="502" spans="1:25" ht="14.25" customHeight="1" thickBot="1">
      <c r="A502" s="40"/>
      <c r="B502" s="31">
        <v>98</v>
      </c>
      <c r="C502" s="32">
        <v>1</v>
      </c>
      <c r="D502" s="33">
        <v>6.2</v>
      </c>
      <c r="E502" s="32">
        <v>2.9</v>
      </c>
      <c r="F502" s="32">
        <v>4.3</v>
      </c>
      <c r="G502" s="32">
        <v>0.2</v>
      </c>
      <c r="H502" s="34">
        <v>1</v>
      </c>
      <c r="J502" s="31">
        <f t="shared" si="110"/>
        <v>0.24760380706440471</v>
      </c>
      <c r="K502" s="32">
        <f t="shared" si="109"/>
        <v>-0.19012982890661292</v>
      </c>
      <c r="L502" s="32">
        <f t="shared" si="109"/>
        <v>-0.46347639520629819</v>
      </c>
      <c r="M502" s="32">
        <f t="shared" si="108"/>
        <v>1.3287963630532673</v>
      </c>
      <c r="N502" s="32">
        <f t="shared" si="108"/>
        <v>0.44952076141288094</v>
      </c>
      <c r="O502" s="32">
        <f t="shared" si="105"/>
        <v>3.5284458351567651</v>
      </c>
      <c r="P502" s="32">
        <f t="shared" si="106"/>
        <v>0.9714863925719408</v>
      </c>
      <c r="Q502" s="29">
        <f t="shared" si="98"/>
        <v>1</v>
      </c>
      <c r="R502" s="29">
        <f t="shared" si="99"/>
        <v>-2.8513607428059196E-2</v>
      </c>
      <c r="S502" s="30">
        <f t="shared" si="100"/>
        <v>8.1302580856147254E-4</v>
      </c>
      <c r="U502">
        <f t="shared" si="107"/>
        <v>-1.5796870196545406E-3</v>
      </c>
      <c r="V502">
        <f t="shared" si="101"/>
        <v>-9.7940595218581525E-4</v>
      </c>
      <c r="W502">
        <f t="shared" si="102"/>
        <v>-4.5810923569981676E-4</v>
      </c>
      <c r="X502">
        <f t="shared" si="103"/>
        <v>-6.7926541845145239E-4</v>
      </c>
      <c r="Y502">
        <f t="shared" si="104"/>
        <v>-3.1593740393090811E-5</v>
      </c>
    </row>
    <row r="503" spans="1:25" ht="14.25" customHeight="1" thickBot="1">
      <c r="A503" s="40"/>
      <c r="B503" s="31">
        <v>99</v>
      </c>
      <c r="C503" s="32">
        <v>1</v>
      </c>
      <c r="D503" s="33">
        <v>5.0999999999999996</v>
      </c>
      <c r="E503" s="32">
        <v>2.5</v>
      </c>
      <c r="F503" s="32">
        <v>3</v>
      </c>
      <c r="G503" s="32">
        <v>0.2</v>
      </c>
      <c r="H503" s="34">
        <v>1</v>
      </c>
      <c r="J503" s="31">
        <f t="shared" si="110"/>
        <v>0.24776177576637018</v>
      </c>
      <c r="K503" s="32">
        <f t="shared" si="109"/>
        <v>-0.18915042295442711</v>
      </c>
      <c r="L503" s="32">
        <f t="shared" si="109"/>
        <v>-0.46301828597059835</v>
      </c>
      <c r="M503" s="32">
        <f t="shared" si="108"/>
        <v>1.3294756284717189</v>
      </c>
      <c r="N503" s="32">
        <f t="shared" si="108"/>
        <v>0.44955235515327402</v>
      </c>
      <c r="O503" s="32">
        <f t="shared" si="105"/>
        <v>2.2038862602181077</v>
      </c>
      <c r="P503" s="32">
        <f t="shared" si="106"/>
        <v>0.90059795589102076</v>
      </c>
      <c r="Q503" s="29">
        <f t="shared" si="98"/>
        <v>1</v>
      </c>
      <c r="R503" s="29">
        <f t="shared" si="99"/>
        <v>-9.9402044108979237E-2</v>
      </c>
      <c r="S503" s="30">
        <f t="shared" si="100"/>
        <v>9.8807663730434547E-3</v>
      </c>
      <c r="U503">
        <f t="shared" si="107"/>
        <v>-1.779719599639934E-2</v>
      </c>
      <c r="V503">
        <f t="shared" si="101"/>
        <v>-9.0765699581636626E-3</v>
      </c>
      <c r="W503">
        <f t="shared" si="102"/>
        <v>-4.449298999099835E-3</v>
      </c>
      <c r="X503">
        <f t="shared" si="103"/>
        <v>-5.3391587989198019E-3</v>
      </c>
      <c r="Y503">
        <f t="shared" si="104"/>
        <v>-3.5594391992798682E-4</v>
      </c>
    </row>
    <row r="504" spans="1:25" ht="14.25" customHeight="1" thickBot="1">
      <c r="A504" s="41"/>
      <c r="B504" s="35">
        <v>100</v>
      </c>
      <c r="C504" s="36">
        <v>1</v>
      </c>
      <c r="D504" s="37">
        <v>5.7</v>
      </c>
      <c r="E504" s="36">
        <v>2.8</v>
      </c>
      <c r="F504" s="36">
        <v>4.0999999999999996</v>
      </c>
      <c r="G504" s="36">
        <v>0.2</v>
      </c>
      <c r="H504" s="38">
        <v>1</v>
      </c>
      <c r="J504" s="31">
        <f t="shared" si="110"/>
        <v>0.24954149536601011</v>
      </c>
      <c r="K504" s="32">
        <f t="shared" si="109"/>
        <v>-0.18007385299626344</v>
      </c>
      <c r="L504" s="32">
        <f t="shared" si="109"/>
        <v>-0.4585689869714985</v>
      </c>
      <c r="M504" s="32">
        <f t="shared" si="108"/>
        <v>1.3348147872706386</v>
      </c>
      <c r="N504" s="32">
        <f t="shared" si="108"/>
        <v>0.44990829907320201</v>
      </c>
      <c r="O504" s="32">
        <f t="shared" si="105"/>
        <v>3.5018496573913707</v>
      </c>
      <c r="P504" s="32">
        <f t="shared" si="106"/>
        <v>0.97074035180062412</v>
      </c>
      <c r="Q504" s="29">
        <f t="shared" si="98"/>
        <v>1</v>
      </c>
      <c r="R504" s="29">
        <f t="shared" si="99"/>
        <v>-2.9259648199375876E-2</v>
      </c>
      <c r="S504" s="30">
        <f t="shared" si="100"/>
        <v>8.5612701275123999E-4</v>
      </c>
      <c r="U504">
        <f t="shared" si="107"/>
        <v>-1.6621540750883122E-3</v>
      </c>
      <c r="V504">
        <f t="shared" si="101"/>
        <v>-9.4742782280033799E-4</v>
      </c>
      <c r="W504">
        <f t="shared" si="102"/>
        <v>-4.6540314102472741E-4</v>
      </c>
      <c r="X504">
        <f t="shared" si="103"/>
        <v>-6.8148317078620796E-4</v>
      </c>
      <c r="Y504">
        <f t="shared" si="104"/>
        <v>-3.3243081501766246E-5</v>
      </c>
    </row>
    <row r="505" spans="1:25" ht="14.25" customHeight="1">
      <c r="Q505" s="9"/>
      <c r="R505" s="9"/>
      <c r="S505" s="9"/>
    </row>
    <row r="506" spans="1:25" ht="14.25" customHeight="1">
      <c r="Q506" s="9"/>
      <c r="R506" s="9"/>
      <c r="S506" s="9"/>
    </row>
    <row r="507" spans="1:25" ht="14.25" customHeight="1">
      <c r="Q507" s="9"/>
      <c r="R507" s="9"/>
      <c r="S507" s="9"/>
    </row>
    <row r="508" spans="1:25" ht="14.25" customHeight="1">
      <c r="Q508" s="9"/>
      <c r="R508" s="9"/>
      <c r="S508" s="9"/>
    </row>
    <row r="509" spans="1:25" ht="14.25" customHeight="1">
      <c r="Q509" s="9"/>
      <c r="R509" s="9"/>
      <c r="S509" s="9"/>
    </row>
    <row r="510" spans="1:25" ht="14.25" customHeight="1">
      <c r="Q510" s="9"/>
      <c r="R510" s="9"/>
      <c r="S510" s="9"/>
    </row>
    <row r="511" spans="1:25" ht="14.25" customHeight="1">
      <c r="Q511" s="9"/>
      <c r="R511" s="9"/>
      <c r="S511" s="9"/>
    </row>
    <row r="512" spans="1:25" ht="14.25" customHeight="1">
      <c r="Q512" s="9"/>
      <c r="R512" s="9"/>
      <c r="S512" s="9"/>
    </row>
    <row r="513" spans="17:19" ht="14.25" customHeight="1">
      <c r="Q513" s="9"/>
      <c r="R513" s="9"/>
      <c r="S513" s="9"/>
    </row>
    <row r="514" spans="17:19" ht="14.25" customHeight="1">
      <c r="Q514" s="9"/>
      <c r="R514" s="9"/>
      <c r="S514" s="9"/>
    </row>
    <row r="515" spans="17:19" ht="14.25" customHeight="1">
      <c r="Q515" s="9"/>
      <c r="R515" s="9"/>
      <c r="S515" s="9"/>
    </row>
    <row r="516" spans="17:19" ht="14.25" customHeight="1">
      <c r="Q516" s="9"/>
      <c r="R516" s="9"/>
      <c r="S516" s="9"/>
    </row>
    <row r="517" spans="17:19" ht="14.25" customHeight="1">
      <c r="Q517" s="9"/>
      <c r="R517" s="9"/>
      <c r="S517" s="9"/>
    </row>
    <row r="518" spans="17:19" ht="14.25" customHeight="1">
      <c r="Q518" s="9"/>
      <c r="R518" s="9"/>
      <c r="S518" s="9"/>
    </row>
    <row r="519" spans="17:19" ht="14.25" customHeight="1">
      <c r="Q519" s="9"/>
      <c r="R519" s="9"/>
      <c r="S519" s="9"/>
    </row>
    <row r="520" spans="17:19" ht="14.25" customHeight="1">
      <c r="Q520" s="9"/>
      <c r="R520" s="9"/>
      <c r="S520" s="9"/>
    </row>
    <row r="521" spans="17:19" ht="14.25" customHeight="1">
      <c r="Q521" s="9"/>
      <c r="R521" s="9"/>
      <c r="S521" s="9"/>
    </row>
    <row r="522" spans="17:19" ht="14.25" customHeight="1">
      <c r="Q522" s="9"/>
      <c r="R522" s="9"/>
      <c r="S522" s="9"/>
    </row>
    <row r="523" spans="17:19" ht="14.25" customHeight="1">
      <c r="Q523" s="9"/>
      <c r="R523" s="9"/>
      <c r="S523" s="9"/>
    </row>
    <row r="524" spans="17:19" ht="14.25" customHeight="1">
      <c r="Q524" s="9"/>
      <c r="R524" s="9"/>
      <c r="S524" s="9"/>
    </row>
    <row r="525" spans="17:19" ht="14.25" customHeight="1">
      <c r="Q525" s="9"/>
      <c r="R525" s="9"/>
      <c r="S525" s="9"/>
    </row>
    <row r="526" spans="17:19" ht="14.25" customHeight="1">
      <c r="Q526" s="9"/>
      <c r="R526" s="9"/>
      <c r="S526" s="9"/>
    </row>
    <row r="527" spans="17:19" ht="14.25" customHeight="1">
      <c r="Q527" s="9"/>
      <c r="R527" s="9"/>
      <c r="S527" s="9"/>
    </row>
    <row r="528" spans="17:19" ht="14.25" customHeight="1">
      <c r="Q528" s="9"/>
      <c r="R528" s="9"/>
      <c r="S528" s="9"/>
    </row>
    <row r="529" spans="17:19" ht="14.25" customHeight="1">
      <c r="Q529" s="9"/>
      <c r="R529" s="9"/>
      <c r="S529" s="9"/>
    </row>
    <row r="530" spans="17:19" ht="14.25" customHeight="1">
      <c r="Q530" s="9"/>
      <c r="R530" s="9"/>
      <c r="S530" s="9"/>
    </row>
    <row r="531" spans="17:19" ht="14.25" customHeight="1">
      <c r="Q531" s="9"/>
      <c r="R531" s="9"/>
      <c r="S531" s="9"/>
    </row>
    <row r="532" spans="17:19" ht="14.25" customHeight="1">
      <c r="Q532" s="9"/>
      <c r="R532" s="9"/>
      <c r="S532" s="9"/>
    </row>
    <row r="533" spans="17:19" ht="14.25" customHeight="1">
      <c r="Q533" s="9"/>
      <c r="R533" s="9"/>
      <c r="S533" s="9"/>
    </row>
    <row r="534" spans="17:19" ht="14.25" customHeight="1">
      <c r="Q534" s="9"/>
      <c r="R534" s="9"/>
      <c r="S534" s="9"/>
    </row>
    <row r="535" spans="17:19" ht="14.25" customHeight="1">
      <c r="Q535" s="9"/>
      <c r="R535" s="9"/>
      <c r="S535" s="9"/>
    </row>
    <row r="536" spans="17:19" ht="14.25" customHeight="1">
      <c r="Q536" s="9"/>
      <c r="R536" s="9"/>
      <c r="S536" s="9"/>
    </row>
    <row r="537" spans="17:19" ht="14.25" customHeight="1">
      <c r="Q537" s="9"/>
      <c r="R537" s="9"/>
      <c r="S537" s="9"/>
    </row>
    <row r="538" spans="17:19" ht="14.25" customHeight="1">
      <c r="Q538" s="9"/>
      <c r="R538" s="9"/>
      <c r="S538" s="9"/>
    </row>
    <row r="539" spans="17:19" ht="14.25" customHeight="1">
      <c r="Q539" s="9"/>
      <c r="R539" s="9"/>
      <c r="S539" s="9"/>
    </row>
    <row r="540" spans="17:19" ht="14.25" customHeight="1">
      <c r="Q540" s="9"/>
      <c r="R540" s="9"/>
      <c r="S540" s="9"/>
    </row>
    <row r="541" spans="17:19" ht="14.25" customHeight="1">
      <c r="Q541" s="9"/>
      <c r="R541" s="9"/>
      <c r="S541" s="9"/>
    </row>
    <row r="542" spans="17:19" ht="14.25" customHeight="1">
      <c r="Q542" s="9"/>
      <c r="R542" s="9"/>
      <c r="S542" s="9"/>
    </row>
    <row r="543" spans="17:19" ht="14.25" customHeight="1">
      <c r="Q543" s="9"/>
      <c r="R543" s="9"/>
      <c r="S543" s="9"/>
    </row>
    <row r="544" spans="17:19" ht="14.25" customHeight="1">
      <c r="Q544" s="9"/>
      <c r="R544" s="9"/>
      <c r="S544" s="9"/>
    </row>
    <row r="545" spans="17:19" ht="14.25" customHeight="1">
      <c r="Q545" s="9"/>
      <c r="R545" s="9"/>
      <c r="S545" s="9"/>
    </row>
    <row r="546" spans="17:19" ht="14.25" customHeight="1">
      <c r="Q546" s="9"/>
      <c r="R546" s="9"/>
      <c r="S546" s="9"/>
    </row>
    <row r="547" spans="17:19" ht="14.25" customHeight="1">
      <c r="Q547" s="9"/>
      <c r="R547" s="9"/>
      <c r="S547" s="9"/>
    </row>
    <row r="548" spans="17:19" ht="14.25" customHeight="1">
      <c r="Q548" s="9"/>
      <c r="R548" s="9"/>
      <c r="S548" s="9"/>
    </row>
    <row r="549" spans="17:19" ht="14.25" customHeight="1">
      <c r="Q549" s="9"/>
      <c r="R549" s="9"/>
      <c r="S549" s="9"/>
    </row>
    <row r="550" spans="17:19" ht="14.25" customHeight="1">
      <c r="Q550" s="9"/>
      <c r="R550" s="9"/>
      <c r="S550" s="9"/>
    </row>
    <row r="551" spans="17:19" ht="14.25" customHeight="1">
      <c r="Q551" s="9"/>
      <c r="R551" s="9"/>
      <c r="S551" s="9"/>
    </row>
    <row r="552" spans="17:19" ht="14.25" customHeight="1">
      <c r="Q552" s="9"/>
      <c r="R552" s="9"/>
      <c r="S552" s="9"/>
    </row>
    <row r="553" spans="17:19" ht="14.25" customHeight="1">
      <c r="Q553" s="9"/>
      <c r="R553" s="9"/>
      <c r="S553" s="9"/>
    </row>
    <row r="554" spans="17:19" ht="14.25" customHeight="1">
      <c r="Q554" s="9"/>
      <c r="R554" s="9"/>
      <c r="S554" s="9"/>
    </row>
    <row r="555" spans="17:19" ht="14.25" customHeight="1">
      <c r="Q555" s="9"/>
      <c r="R555" s="9"/>
      <c r="S555" s="9"/>
    </row>
    <row r="556" spans="17:19" ht="14.25" customHeight="1">
      <c r="Q556" s="9"/>
      <c r="R556" s="9"/>
      <c r="S556" s="9"/>
    </row>
    <row r="557" spans="17:19" ht="14.25" customHeight="1">
      <c r="Q557" s="9"/>
      <c r="R557" s="9"/>
      <c r="S557" s="9"/>
    </row>
    <row r="558" spans="17:19" ht="14.25" customHeight="1">
      <c r="Q558" s="9"/>
      <c r="R558" s="9"/>
      <c r="S558" s="9"/>
    </row>
    <row r="559" spans="17:19" ht="14.25" customHeight="1">
      <c r="Q559" s="9"/>
      <c r="R559" s="9"/>
      <c r="S559" s="9"/>
    </row>
    <row r="560" spans="17:19" ht="14.25" customHeight="1">
      <c r="Q560" s="9"/>
      <c r="R560" s="9"/>
      <c r="S560" s="9"/>
    </row>
    <row r="561" spans="17:19" ht="14.25" customHeight="1">
      <c r="Q561" s="9"/>
      <c r="R561" s="9"/>
      <c r="S561" s="9"/>
    </row>
    <row r="562" spans="17:19" ht="14.25" customHeight="1">
      <c r="Q562" s="9"/>
      <c r="R562" s="9"/>
      <c r="S562" s="9"/>
    </row>
    <row r="563" spans="17:19" ht="14.25" customHeight="1">
      <c r="Q563" s="9"/>
      <c r="R563" s="9"/>
      <c r="S563" s="9"/>
    </row>
    <row r="564" spans="17:19" ht="14.25" customHeight="1">
      <c r="Q564" s="9"/>
      <c r="R564" s="9"/>
      <c r="S564" s="9"/>
    </row>
    <row r="565" spans="17:19" ht="14.25" customHeight="1">
      <c r="Q565" s="9"/>
      <c r="R565" s="9"/>
      <c r="S565" s="9"/>
    </row>
    <row r="566" spans="17:19" ht="14.25" customHeight="1">
      <c r="Q566" s="9"/>
      <c r="R566" s="9"/>
      <c r="S566" s="9"/>
    </row>
    <row r="567" spans="17:19" ht="14.25" customHeight="1">
      <c r="Q567" s="9"/>
      <c r="R567" s="9"/>
      <c r="S567" s="9"/>
    </row>
    <row r="568" spans="17:19" ht="14.25" customHeight="1">
      <c r="Q568" s="9"/>
      <c r="R568" s="9"/>
      <c r="S568" s="9"/>
    </row>
    <row r="569" spans="17:19" ht="14.25" customHeight="1">
      <c r="Q569" s="9"/>
      <c r="R569" s="9"/>
      <c r="S569" s="9"/>
    </row>
    <row r="570" spans="17:19" ht="14.25" customHeight="1">
      <c r="Q570" s="9"/>
      <c r="R570" s="9"/>
      <c r="S570" s="9"/>
    </row>
    <row r="571" spans="17:19" ht="14.25" customHeight="1">
      <c r="Q571" s="9"/>
      <c r="R571" s="9"/>
      <c r="S571" s="9"/>
    </row>
    <row r="572" spans="17:19" ht="14.25" customHeight="1">
      <c r="Q572" s="9"/>
      <c r="R572" s="9"/>
      <c r="S572" s="9"/>
    </row>
    <row r="573" spans="17:19" ht="14.25" customHeight="1">
      <c r="Q573" s="9"/>
      <c r="R573" s="9"/>
      <c r="S573" s="9"/>
    </row>
    <row r="574" spans="17:19" ht="14.25" customHeight="1">
      <c r="Q574" s="9"/>
      <c r="R574" s="9"/>
      <c r="S574" s="9"/>
    </row>
    <row r="575" spans="17:19" ht="14.25" customHeight="1">
      <c r="Q575" s="9"/>
      <c r="R575" s="9"/>
      <c r="S575" s="9"/>
    </row>
    <row r="576" spans="17:19" ht="14.25" customHeight="1">
      <c r="Q576" s="9"/>
      <c r="R576" s="9"/>
      <c r="S576" s="9"/>
    </row>
    <row r="577" spans="17:19" ht="14.25" customHeight="1">
      <c r="Q577" s="9"/>
      <c r="R577" s="9"/>
      <c r="S577" s="9"/>
    </row>
    <row r="578" spans="17:19" ht="14.25" customHeight="1">
      <c r="Q578" s="9"/>
      <c r="R578" s="9"/>
      <c r="S578" s="9"/>
    </row>
    <row r="579" spans="17:19" ht="14.25" customHeight="1">
      <c r="Q579" s="9"/>
      <c r="R579" s="9"/>
      <c r="S579" s="9"/>
    </row>
    <row r="580" spans="17:19" ht="14.25" customHeight="1">
      <c r="Q580" s="9"/>
      <c r="R580" s="9"/>
      <c r="S580" s="9"/>
    </row>
    <row r="581" spans="17:19" ht="14.25" customHeight="1">
      <c r="Q581" s="9"/>
      <c r="R581" s="9"/>
      <c r="S581" s="9"/>
    </row>
    <row r="582" spans="17:19" ht="14.25" customHeight="1">
      <c r="Q582" s="9"/>
      <c r="R582" s="9"/>
      <c r="S582" s="9"/>
    </row>
    <row r="583" spans="17:19" ht="14.25" customHeight="1">
      <c r="Q583" s="9"/>
      <c r="R583" s="9"/>
      <c r="S583" s="9"/>
    </row>
    <row r="584" spans="17:19" ht="14.25" customHeight="1">
      <c r="Q584" s="9"/>
      <c r="R584" s="9"/>
      <c r="S584" s="9"/>
    </row>
    <row r="585" spans="17:19" ht="14.25" customHeight="1">
      <c r="Q585" s="9"/>
      <c r="R585" s="9"/>
      <c r="S585" s="9"/>
    </row>
    <row r="586" spans="17:19" ht="14.25" customHeight="1">
      <c r="Q586" s="9"/>
      <c r="R586" s="9"/>
      <c r="S586" s="9"/>
    </row>
    <row r="587" spans="17:19" ht="14.25" customHeight="1">
      <c r="Q587" s="9"/>
      <c r="R587" s="9"/>
      <c r="S587" s="9"/>
    </row>
    <row r="588" spans="17:19" ht="14.25" customHeight="1">
      <c r="Q588" s="9"/>
      <c r="R588" s="9"/>
      <c r="S588" s="9"/>
    </row>
    <row r="589" spans="17:19" ht="14.25" customHeight="1">
      <c r="Q589" s="9"/>
      <c r="R589" s="9"/>
      <c r="S589" s="9"/>
    </row>
    <row r="590" spans="17:19" ht="14.25" customHeight="1">
      <c r="Q590" s="9"/>
      <c r="R590" s="9"/>
      <c r="S590" s="9"/>
    </row>
    <row r="591" spans="17:19" ht="14.25" customHeight="1">
      <c r="Q591" s="9"/>
      <c r="R591" s="9"/>
      <c r="S591" s="9"/>
    </row>
    <row r="592" spans="17:19" ht="14.25" customHeight="1">
      <c r="Q592" s="9"/>
      <c r="R592" s="9"/>
      <c r="S592" s="9"/>
    </row>
    <row r="593" spans="17:19" ht="14.25" customHeight="1">
      <c r="Q593" s="9"/>
      <c r="R593" s="9"/>
      <c r="S593" s="9"/>
    </row>
    <row r="594" spans="17:19" ht="14.25" customHeight="1">
      <c r="Q594" s="9"/>
      <c r="R594" s="9"/>
      <c r="S594" s="9"/>
    </row>
    <row r="595" spans="17:19" ht="14.25" customHeight="1">
      <c r="Q595" s="9"/>
      <c r="R595" s="9"/>
      <c r="S595" s="9"/>
    </row>
    <row r="596" spans="17:19" ht="14.25" customHeight="1">
      <c r="Q596" s="9"/>
      <c r="R596" s="9"/>
      <c r="S596" s="9"/>
    </row>
    <row r="597" spans="17:19" ht="14.25" customHeight="1">
      <c r="Q597" s="9"/>
      <c r="R597" s="9"/>
      <c r="S597" s="9"/>
    </row>
    <row r="598" spans="17:19" ht="14.25" customHeight="1">
      <c r="Q598" s="9"/>
      <c r="R598" s="9"/>
      <c r="S598" s="9"/>
    </row>
    <row r="599" spans="17:19" ht="14.25" customHeight="1">
      <c r="Q599" s="9"/>
      <c r="R599" s="9"/>
      <c r="S599" s="9"/>
    </row>
    <row r="600" spans="17:19" ht="14.25" customHeight="1">
      <c r="Q600" s="9"/>
      <c r="R600" s="9"/>
      <c r="S600" s="9"/>
    </row>
    <row r="601" spans="17:19" ht="14.25" customHeight="1">
      <c r="Q601" s="9"/>
      <c r="R601" s="9"/>
      <c r="S601" s="9"/>
    </row>
    <row r="602" spans="17:19" ht="14.25" customHeight="1">
      <c r="Q602" s="9"/>
      <c r="R602" s="9"/>
      <c r="S602" s="9"/>
    </row>
    <row r="603" spans="17:19" ht="14.25" customHeight="1">
      <c r="Q603" s="9"/>
      <c r="R603" s="9"/>
      <c r="S603" s="9"/>
    </row>
    <row r="604" spans="17:19" ht="14.25" customHeight="1">
      <c r="Q604" s="9"/>
      <c r="R604" s="9"/>
      <c r="S604" s="9"/>
    </row>
    <row r="605" spans="17:19" ht="14.25" customHeight="1">
      <c r="Q605" s="9"/>
      <c r="R605" s="9"/>
      <c r="S605" s="9"/>
    </row>
    <row r="606" spans="17:19" ht="14.25" customHeight="1">
      <c r="Q606" s="9"/>
      <c r="R606" s="9"/>
      <c r="S606" s="9"/>
    </row>
    <row r="607" spans="17:19" ht="14.25" customHeight="1">
      <c r="Q607" s="9"/>
      <c r="R607" s="9"/>
      <c r="S607" s="9"/>
    </row>
    <row r="608" spans="17:19" ht="14.25" customHeight="1">
      <c r="Q608" s="9"/>
      <c r="R608" s="9"/>
      <c r="S608" s="9"/>
    </row>
    <row r="609" spans="17:19" ht="14.25" customHeight="1">
      <c r="Q609" s="9"/>
      <c r="R609" s="9"/>
      <c r="S609" s="9"/>
    </row>
    <row r="610" spans="17:19" ht="14.25" customHeight="1">
      <c r="Q610" s="9"/>
      <c r="R610" s="9"/>
      <c r="S610" s="9"/>
    </row>
    <row r="611" spans="17:19" ht="14.25" customHeight="1">
      <c r="Q611" s="9"/>
      <c r="R611" s="9"/>
      <c r="S611" s="9"/>
    </row>
    <row r="612" spans="17:19" ht="14.25" customHeight="1">
      <c r="Q612" s="9"/>
      <c r="R612" s="9"/>
      <c r="S612" s="9"/>
    </row>
    <row r="613" spans="17:19" ht="14.25" customHeight="1">
      <c r="Q613" s="9"/>
      <c r="R613" s="9"/>
      <c r="S613" s="9"/>
    </row>
    <row r="614" spans="17:19" ht="14.25" customHeight="1">
      <c r="Q614" s="9"/>
      <c r="R614" s="9"/>
      <c r="S614" s="9"/>
    </row>
    <row r="615" spans="17:19" ht="14.25" customHeight="1">
      <c r="Q615" s="9"/>
      <c r="R615" s="9"/>
      <c r="S615" s="9"/>
    </row>
    <row r="616" spans="17:19" ht="14.25" customHeight="1">
      <c r="Q616" s="9"/>
      <c r="R616" s="9"/>
      <c r="S616" s="9"/>
    </row>
    <row r="617" spans="17:19" ht="14.25" customHeight="1">
      <c r="Q617" s="9"/>
      <c r="R617" s="9"/>
      <c r="S617" s="9"/>
    </row>
    <row r="618" spans="17:19" ht="14.25" customHeight="1">
      <c r="Q618" s="9"/>
      <c r="R618" s="9"/>
      <c r="S618" s="9"/>
    </row>
    <row r="619" spans="17:19" ht="14.25" customHeight="1">
      <c r="Q619" s="9"/>
      <c r="R619" s="9"/>
      <c r="S619" s="9"/>
    </row>
    <row r="620" spans="17:19" ht="14.25" customHeight="1">
      <c r="Q620" s="9"/>
      <c r="R620" s="9"/>
      <c r="S620" s="9"/>
    </row>
    <row r="621" spans="17:19" ht="14.25" customHeight="1">
      <c r="Q621" s="9"/>
      <c r="R621" s="9"/>
      <c r="S621" s="9"/>
    </row>
    <row r="622" spans="17:19" ht="14.25" customHeight="1">
      <c r="Q622" s="9"/>
      <c r="R622" s="9"/>
      <c r="S622" s="9"/>
    </row>
    <row r="623" spans="17:19" ht="14.25" customHeight="1">
      <c r="Q623" s="9"/>
      <c r="R623" s="9"/>
      <c r="S623" s="9"/>
    </row>
    <row r="624" spans="17:19" ht="14.25" customHeight="1">
      <c r="Q624" s="9"/>
      <c r="R624" s="9"/>
      <c r="S624" s="9"/>
    </row>
    <row r="625" spans="17:19" ht="14.25" customHeight="1">
      <c r="Q625" s="9"/>
      <c r="R625" s="9"/>
      <c r="S625" s="9"/>
    </row>
    <row r="626" spans="17:19" ht="14.25" customHeight="1">
      <c r="Q626" s="9"/>
      <c r="R626" s="9"/>
      <c r="S626" s="9"/>
    </row>
    <row r="627" spans="17:19" ht="14.25" customHeight="1">
      <c r="Q627" s="9"/>
      <c r="R627" s="9"/>
      <c r="S627" s="9"/>
    </row>
    <row r="628" spans="17:19" ht="14.25" customHeight="1">
      <c r="Q628" s="9"/>
      <c r="R628" s="9"/>
      <c r="S628" s="9"/>
    </row>
    <row r="629" spans="17:19" ht="14.25" customHeight="1">
      <c r="Q629" s="9"/>
      <c r="R629" s="9"/>
      <c r="S629" s="9"/>
    </row>
    <row r="630" spans="17:19" ht="14.25" customHeight="1">
      <c r="Q630" s="9"/>
      <c r="R630" s="9"/>
      <c r="S630" s="9"/>
    </row>
    <row r="631" spans="17:19" ht="14.25" customHeight="1">
      <c r="Q631" s="9"/>
      <c r="R631" s="9"/>
      <c r="S631" s="9"/>
    </row>
    <row r="632" spans="17:19" ht="14.25" customHeight="1">
      <c r="Q632" s="9"/>
      <c r="R632" s="9"/>
      <c r="S632" s="9"/>
    </row>
    <row r="633" spans="17:19" ht="14.25" customHeight="1">
      <c r="Q633" s="9"/>
      <c r="R633" s="9"/>
      <c r="S633" s="9"/>
    </row>
    <row r="634" spans="17:19" ht="14.25" customHeight="1">
      <c r="Q634" s="9"/>
      <c r="R634" s="9"/>
      <c r="S634" s="9"/>
    </row>
    <row r="635" spans="17:19" ht="14.25" customHeight="1">
      <c r="Q635" s="9"/>
      <c r="R635" s="9"/>
      <c r="S635" s="9"/>
    </row>
    <row r="636" spans="17:19" ht="14.25" customHeight="1">
      <c r="Q636" s="9"/>
      <c r="R636" s="9"/>
      <c r="S636" s="9"/>
    </row>
    <row r="637" spans="17:19" ht="14.25" customHeight="1">
      <c r="Q637" s="9"/>
      <c r="R637" s="9"/>
      <c r="S637" s="9"/>
    </row>
    <row r="638" spans="17:19" ht="14.25" customHeight="1">
      <c r="Q638" s="9"/>
      <c r="R638" s="9"/>
      <c r="S638" s="9"/>
    </row>
    <row r="639" spans="17:19" ht="14.25" customHeight="1">
      <c r="Q639" s="9"/>
      <c r="R639" s="9"/>
      <c r="S639" s="9"/>
    </row>
    <row r="640" spans="17:19" ht="14.25" customHeight="1">
      <c r="Q640" s="9"/>
      <c r="R640" s="9"/>
      <c r="S640" s="9"/>
    </row>
    <row r="641" spans="17:19" ht="14.25" customHeight="1">
      <c r="Q641" s="9"/>
      <c r="R641" s="9"/>
      <c r="S641" s="9"/>
    </row>
    <row r="642" spans="17:19" ht="14.25" customHeight="1">
      <c r="Q642" s="9"/>
      <c r="R642" s="9"/>
      <c r="S642" s="9"/>
    </row>
    <row r="643" spans="17:19" ht="14.25" customHeight="1">
      <c r="Q643" s="9"/>
      <c r="R643" s="9"/>
      <c r="S643" s="9"/>
    </row>
    <row r="644" spans="17:19" ht="14.25" customHeight="1">
      <c r="Q644" s="9"/>
      <c r="R644" s="9"/>
      <c r="S644" s="9"/>
    </row>
    <row r="645" spans="17:19" ht="14.25" customHeight="1">
      <c r="Q645" s="9"/>
      <c r="R645" s="9"/>
      <c r="S645" s="9"/>
    </row>
    <row r="646" spans="17:19" ht="14.25" customHeight="1">
      <c r="Q646" s="9"/>
      <c r="R646" s="9"/>
      <c r="S646" s="9"/>
    </row>
    <row r="647" spans="17:19" ht="14.25" customHeight="1">
      <c r="Q647" s="9"/>
      <c r="R647" s="9"/>
      <c r="S647" s="9"/>
    </row>
    <row r="648" spans="17:19" ht="14.25" customHeight="1">
      <c r="Q648" s="9"/>
      <c r="R648" s="9"/>
      <c r="S648" s="9"/>
    </row>
    <row r="649" spans="17:19" ht="14.25" customHeight="1">
      <c r="Q649" s="9"/>
      <c r="R649" s="9"/>
      <c r="S649" s="9"/>
    </row>
    <row r="650" spans="17:19" ht="14.25" customHeight="1">
      <c r="Q650" s="9"/>
      <c r="R650" s="9"/>
      <c r="S650" s="9"/>
    </row>
    <row r="651" spans="17:19" ht="14.25" customHeight="1">
      <c r="Q651" s="9"/>
      <c r="R651" s="9"/>
      <c r="S651" s="9"/>
    </row>
    <row r="652" spans="17:19" ht="14.25" customHeight="1">
      <c r="Q652" s="9"/>
      <c r="R652" s="9"/>
      <c r="S652" s="9"/>
    </row>
    <row r="653" spans="17:19" ht="14.25" customHeight="1">
      <c r="Q653" s="9"/>
      <c r="R653" s="9"/>
      <c r="S653" s="9"/>
    </row>
    <row r="654" spans="17:19" ht="14.25" customHeight="1">
      <c r="Q654" s="9"/>
      <c r="R654" s="9"/>
      <c r="S654" s="9"/>
    </row>
    <row r="655" spans="17:19" ht="14.25" customHeight="1">
      <c r="Q655" s="9"/>
      <c r="R655" s="9"/>
      <c r="S655" s="9"/>
    </row>
    <row r="656" spans="17:19" ht="14.25" customHeight="1">
      <c r="Q656" s="9"/>
      <c r="R656" s="9"/>
      <c r="S656" s="9"/>
    </row>
    <row r="657" spans="17:19" ht="14.25" customHeight="1">
      <c r="Q657" s="9"/>
      <c r="R657" s="9"/>
      <c r="S657" s="9"/>
    </row>
    <row r="658" spans="17:19" ht="14.25" customHeight="1">
      <c r="Q658" s="9"/>
      <c r="R658" s="9"/>
      <c r="S658" s="9"/>
    </row>
    <row r="659" spans="17:19" ht="14.25" customHeight="1">
      <c r="Q659" s="9"/>
      <c r="R659" s="9"/>
      <c r="S659" s="9"/>
    </row>
    <row r="660" spans="17:19" ht="14.25" customHeight="1">
      <c r="Q660" s="9"/>
      <c r="R660" s="9"/>
      <c r="S660" s="9"/>
    </row>
    <row r="661" spans="17:19" ht="14.25" customHeight="1">
      <c r="Q661" s="9"/>
      <c r="R661" s="9"/>
      <c r="S661" s="9"/>
    </row>
    <row r="662" spans="17:19" ht="14.25" customHeight="1">
      <c r="Q662" s="9"/>
      <c r="R662" s="9"/>
      <c r="S662" s="9"/>
    </row>
    <row r="663" spans="17:19" ht="14.25" customHeight="1">
      <c r="Q663" s="9"/>
      <c r="R663" s="9"/>
      <c r="S663" s="9"/>
    </row>
    <row r="664" spans="17:19" ht="14.25" customHeight="1">
      <c r="Q664" s="9"/>
      <c r="R664" s="9"/>
      <c r="S664" s="9"/>
    </row>
    <row r="665" spans="17:19" ht="14.25" customHeight="1">
      <c r="Q665" s="9"/>
      <c r="R665" s="9"/>
      <c r="S665" s="9"/>
    </row>
    <row r="666" spans="17:19" ht="14.25" customHeight="1">
      <c r="Q666" s="9"/>
      <c r="R666" s="9"/>
      <c r="S666" s="9"/>
    </row>
    <row r="667" spans="17:19" ht="14.25" customHeight="1">
      <c r="Q667" s="9"/>
      <c r="R667" s="9"/>
      <c r="S667" s="9"/>
    </row>
    <row r="668" spans="17:19" ht="14.25" customHeight="1">
      <c r="Q668" s="9"/>
      <c r="R668" s="9"/>
      <c r="S668" s="9"/>
    </row>
    <row r="669" spans="17:19" ht="14.25" customHeight="1">
      <c r="Q669" s="9"/>
      <c r="R669" s="9"/>
      <c r="S669" s="9"/>
    </row>
    <row r="670" spans="17:19" ht="14.25" customHeight="1">
      <c r="Q670" s="9"/>
      <c r="R670" s="9"/>
      <c r="S670" s="9"/>
    </row>
    <row r="671" spans="17:19" ht="14.25" customHeight="1">
      <c r="Q671" s="9"/>
      <c r="R671" s="9"/>
      <c r="S671" s="9"/>
    </row>
    <row r="672" spans="17:19" ht="14.25" customHeight="1">
      <c r="Q672" s="9"/>
      <c r="R672" s="9"/>
      <c r="S672" s="9"/>
    </row>
    <row r="673" spans="17:19" ht="14.25" customHeight="1">
      <c r="Q673" s="9"/>
      <c r="R673" s="9"/>
      <c r="S673" s="9"/>
    </row>
    <row r="674" spans="17:19" ht="14.25" customHeight="1">
      <c r="Q674" s="9"/>
      <c r="R674" s="9"/>
      <c r="S674" s="9"/>
    </row>
    <row r="675" spans="17:19" ht="14.25" customHeight="1">
      <c r="Q675" s="9"/>
      <c r="R675" s="9"/>
      <c r="S675" s="9"/>
    </row>
    <row r="676" spans="17:19" ht="14.25" customHeight="1">
      <c r="Q676" s="9"/>
      <c r="R676" s="9"/>
      <c r="S676" s="9"/>
    </row>
    <row r="677" spans="17:19" ht="14.25" customHeight="1">
      <c r="Q677" s="9"/>
      <c r="R677" s="9"/>
      <c r="S677" s="9"/>
    </row>
    <row r="678" spans="17:19" ht="14.25" customHeight="1">
      <c r="Q678" s="9"/>
      <c r="R678" s="9"/>
      <c r="S678" s="9"/>
    </row>
    <row r="679" spans="17:19" ht="14.25" customHeight="1">
      <c r="Q679" s="9"/>
      <c r="R679" s="9"/>
      <c r="S679" s="9"/>
    </row>
    <row r="680" spans="17:19" ht="14.25" customHeight="1">
      <c r="Q680" s="9"/>
      <c r="R680" s="9"/>
      <c r="S680" s="9"/>
    </row>
    <row r="681" spans="17:19" ht="14.25" customHeight="1">
      <c r="Q681" s="9"/>
      <c r="R681" s="9"/>
      <c r="S681" s="9"/>
    </row>
    <row r="682" spans="17:19" ht="14.25" customHeight="1">
      <c r="Q682" s="9"/>
      <c r="R682" s="9"/>
      <c r="S682" s="9"/>
    </row>
    <row r="683" spans="17:19" ht="14.25" customHeight="1">
      <c r="Q683" s="9"/>
      <c r="R683" s="9"/>
      <c r="S683" s="9"/>
    </row>
    <row r="684" spans="17:19" ht="14.25" customHeight="1">
      <c r="Q684" s="9"/>
      <c r="R684" s="9"/>
      <c r="S684" s="9"/>
    </row>
    <row r="685" spans="17:19" ht="14.25" customHeight="1">
      <c r="Q685" s="9"/>
      <c r="R685" s="9"/>
      <c r="S685" s="9"/>
    </row>
    <row r="686" spans="17:19" ht="14.25" customHeight="1">
      <c r="Q686" s="9"/>
      <c r="R686" s="9"/>
      <c r="S686" s="9"/>
    </row>
    <row r="687" spans="17:19" ht="14.25" customHeight="1">
      <c r="Q687" s="9"/>
      <c r="R687" s="9"/>
      <c r="S687" s="9"/>
    </row>
    <row r="688" spans="17:19" ht="14.25" customHeight="1">
      <c r="Q688" s="9"/>
      <c r="R688" s="9"/>
      <c r="S688" s="9"/>
    </row>
    <row r="689" spans="17:19" ht="14.25" customHeight="1">
      <c r="Q689" s="9"/>
      <c r="R689" s="9"/>
      <c r="S689" s="9"/>
    </row>
    <row r="690" spans="17:19" ht="14.25" customHeight="1">
      <c r="Q690" s="9"/>
      <c r="R690" s="9"/>
      <c r="S690" s="9"/>
    </row>
    <row r="691" spans="17:19" ht="14.25" customHeight="1">
      <c r="Q691" s="9"/>
      <c r="R691" s="9"/>
      <c r="S691" s="9"/>
    </row>
    <row r="692" spans="17:19" ht="14.25" customHeight="1">
      <c r="Q692" s="9"/>
      <c r="R692" s="9"/>
      <c r="S692" s="9"/>
    </row>
    <row r="693" spans="17:19" ht="14.25" customHeight="1">
      <c r="Q693" s="9"/>
      <c r="R693" s="9"/>
      <c r="S693" s="9"/>
    </row>
    <row r="694" spans="17:19" ht="14.25" customHeight="1">
      <c r="Q694" s="9"/>
      <c r="R694" s="9"/>
      <c r="S694" s="9"/>
    </row>
    <row r="695" spans="17:19" ht="14.25" customHeight="1">
      <c r="Q695" s="9"/>
      <c r="R695" s="9"/>
      <c r="S695" s="9"/>
    </row>
    <row r="696" spans="17:19" ht="14.25" customHeight="1">
      <c r="Q696" s="9"/>
      <c r="R696" s="9"/>
      <c r="S696" s="9"/>
    </row>
    <row r="697" spans="17:19" ht="14.25" customHeight="1">
      <c r="Q697" s="9"/>
      <c r="R697" s="9"/>
      <c r="S697" s="9"/>
    </row>
    <row r="698" spans="17:19" ht="14.25" customHeight="1">
      <c r="Q698" s="9"/>
      <c r="R698" s="9"/>
      <c r="S698" s="9"/>
    </row>
    <row r="699" spans="17:19" ht="14.25" customHeight="1">
      <c r="Q699" s="9"/>
      <c r="R699" s="9"/>
      <c r="S699" s="9"/>
    </row>
    <row r="700" spans="17:19" ht="14.25" customHeight="1">
      <c r="Q700" s="9"/>
      <c r="R700" s="9"/>
      <c r="S700" s="9"/>
    </row>
    <row r="701" spans="17:19" ht="14.25" customHeight="1">
      <c r="Q701" s="9"/>
      <c r="R701" s="9"/>
      <c r="S701" s="9"/>
    </row>
    <row r="702" spans="17:19" ht="14.25" customHeight="1">
      <c r="Q702" s="9"/>
      <c r="R702" s="9"/>
      <c r="S702" s="9"/>
    </row>
    <row r="703" spans="17:19" ht="14.25" customHeight="1">
      <c r="Q703" s="9"/>
      <c r="R703" s="9"/>
      <c r="S703" s="9"/>
    </row>
    <row r="704" spans="17:19" ht="14.25" customHeight="1">
      <c r="Q704" s="9"/>
      <c r="R704" s="9"/>
      <c r="S704" s="9"/>
    </row>
    <row r="705" spans="17:19" ht="14.25" customHeight="1">
      <c r="Q705" s="9"/>
      <c r="R705" s="9"/>
      <c r="S705" s="9"/>
    </row>
    <row r="706" spans="17:19" ht="14.25" customHeight="1">
      <c r="Q706" s="9"/>
      <c r="R706" s="9"/>
      <c r="S706" s="9"/>
    </row>
    <row r="707" spans="17:19" ht="14.25" customHeight="1">
      <c r="Q707" s="9"/>
      <c r="R707" s="9"/>
      <c r="S707" s="9"/>
    </row>
    <row r="708" spans="17:19" ht="14.25" customHeight="1">
      <c r="Q708" s="9"/>
      <c r="R708" s="9"/>
      <c r="S708" s="9"/>
    </row>
    <row r="709" spans="17:19" ht="14.25" customHeight="1">
      <c r="Q709" s="9"/>
      <c r="R709" s="9"/>
      <c r="S709" s="9"/>
    </row>
    <row r="710" spans="17:19" ht="14.25" customHeight="1">
      <c r="Q710" s="9"/>
      <c r="R710" s="9"/>
      <c r="S710" s="9"/>
    </row>
    <row r="711" spans="17:19" ht="14.25" customHeight="1">
      <c r="Q711" s="9"/>
      <c r="R711" s="9"/>
      <c r="S711" s="9"/>
    </row>
    <row r="712" spans="17:19" ht="14.25" customHeight="1">
      <c r="Q712" s="9"/>
      <c r="R712" s="9"/>
      <c r="S712" s="9"/>
    </row>
    <row r="713" spans="17:19" ht="14.25" customHeight="1">
      <c r="Q713" s="9"/>
      <c r="R713" s="9"/>
      <c r="S713" s="9"/>
    </row>
    <row r="714" spans="17:19" ht="14.25" customHeight="1">
      <c r="Q714" s="9"/>
      <c r="R714" s="9"/>
      <c r="S714" s="9"/>
    </row>
    <row r="715" spans="17:19" ht="14.25" customHeight="1">
      <c r="Q715" s="9"/>
      <c r="R715" s="9"/>
      <c r="S715" s="9"/>
    </row>
    <row r="716" spans="17:19" ht="14.25" customHeight="1">
      <c r="Q716" s="9"/>
      <c r="R716" s="9"/>
      <c r="S716" s="9"/>
    </row>
    <row r="717" spans="17:19" ht="14.25" customHeight="1">
      <c r="Q717" s="9"/>
      <c r="R717" s="9"/>
      <c r="S717" s="9"/>
    </row>
    <row r="718" spans="17:19" ht="14.25" customHeight="1">
      <c r="Q718" s="9"/>
      <c r="R718" s="9"/>
      <c r="S718" s="9"/>
    </row>
    <row r="719" spans="17:19" ht="14.25" customHeight="1">
      <c r="Q719" s="9"/>
      <c r="R719" s="9"/>
      <c r="S719" s="9"/>
    </row>
    <row r="720" spans="17:19" ht="14.25" customHeight="1">
      <c r="Q720" s="9"/>
      <c r="R720" s="9"/>
      <c r="S720" s="9"/>
    </row>
    <row r="721" spans="17:19" ht="14.25" customHeight="1">
      <c r="Q721" s="9"/>
      <c r="R721" s="9"/>
      <c r="S721" s="9"/>
    </row>
    <row r="722" spans="17:19" ht="14.25" customHeight="1">
      <c r="Q722" s="9"/>
      <c r="R722" s="9"/>
      <c r="S722" s="9"/>
    </row>
    <row r="723" spans="17:19" ht="14.25" customHeight="1">
      <c r="Q723" s="9"/>
      <c r="R723" s="9"/>
      <c r="S723" s="9"/>
    </row>
    <row r="724" spans="17:19" ht="14.25" customHeight="1">
      <c r="Q724" s="9"/>
      <c r="R724" s="9"/>
      <c r="S724" s="9"/>
    </row>
    <row r="725" spans="17:19" ht="14.25" customHeight="1">
      <c r="Q725" s="9"/>
      <c r="R725" s="9"/>
      <c r="S725" s="9"/>
    </row>
    <row r="726" spans="17:19" ht="14.25" customHeight="1">
      <c r="Q726" s="9"/>
      <c r="R726" s="9"/>
      <c r="S726" s="9"/>
    </row>
    <row r="727" spans="17:19" ht="14.25" customHeight="1">
      <c r="Q727" s="9"/>
      <c r="R727" s="9"/>
      <c r="S727" s="9"/>
    </row>
    <row r="728" spans="17:19" ht="14.25" customHeight="1">
      <c r="Q728" s="9"/>
      <c r="R728" s="9"/>
      <c r="S728" s="9"/>
    </row>
    <row r="729" spans="17:19" ht="14.25" customHeight="1">
      <c r="Q729" s="9"/>
      <c r="R729" s="9"/>
      <c r="S729" s="9"/>
    </row>
    <row r="730" spans="17:19" ht="14.25" customHeight="1">
      <c r="Q730" s="9"/>
      <c r="R730" s="9"/>
      <c r="S730" s="9"/>
    </row>
    <row r="731" spans="17:19" ht="14.25" customHeight="1">
      <c r="Q731" s="9"/>
      <c r="R731" s="9"/>
      <c r="S731" s="9"/>
    </row>
    <row r="732" spans="17:19" ht="14.25" customHeight="1">
      <c r="Q732" s="9"/>
      <c r="R732" s="9"/>
      <c r="S732" s="9"/>
    </row>
    <row r="733" spans="17:19" ht="14.25" customHeight="1">
      <c r="Q733" s="9"/>
      <c r="R733" s="9"/>
      <c r="S733" s="9"/>
    </row>
    <row r="734" spans="17:19" ht="14.25" customHeight="1">
      <c r="Q734" s="9"/>
      <c r="R734" s="9"/>
      <c r="S734" s="9"/>
    </row>
    <row r="735" spans="17:19" ht="14.25" customHeight="1">
      <c r="Q735" s="9"/>
      <c r="R735" s="9"/>
      <c r="S735" s="9"/>
    </row>
    <row r="736" spans="17:19" ht="14.25" customHeight="1">
      <c r="Q736" s="9"/>
      <c r="R736" s="9"/>
      <c r="S736" s="9"/>
    </row>
    <row r="737" spans="17:19" ht="14.25" customHeight="1">
      <c r="Q737" s="9"/>
      <c r="R737" s="9"/>
      <c r="S737" s="9"/>
    </row>
    <row r="738" spans="17:19" ht="14.25" customHeight="1">
      <c r="Q738" s="9"/>
      <c r="R738" s="9"/>
      <c r="S738" s="9"/>
    </row>
    <row r="739" spans="17:19" ht="14.25" customHeight="1">
      <c r="Q739" s="9"/>
      <c r="R739" s="9"/>
      <c r="S739" s="9"/>
    </row>
    <row r="740" spans="17:19" ht="14.25" customHeight="1">
      <c r="Q740" s="9"/>
      <c r="R740" s="9"/>
      <c r="S740" s="9"/>
    </row>
    <row r="741" spans="17:19" ht="14.25" customHeight="1">
      <c r="Q741" s="9"/>
      <c r="R741" s="9"/>
      <c r="S741" s="9"/>
    </row>
    <row r="742" spans="17:19" ht="14.25" customHeight="1">
      <c r="Q742" s="9"/>
      <c r="R742" s="9"/>
      <c r="S742" s="9"/>
    </row>
    <row r="743" spans="17:19" ht="14.25" customHeight="1">
      <c r="Q743" s="9"/>
      <c r="R743" s="9"/>
      <c r="S743" s="9"/>
    </row>
    <row r="744" spans="17:19" ht="14.25" customHeight="1">
      <c r="Q744" s="9"/>
      <c r="R744" s="9"/>
      <c r="S744" s="9"/>
    </row>
    <row r="745" spans="17:19" ht="14.25" customHeight="1">
      <c r="Q745" s="9"/>
      <c r="R745" s="9"/>
      <c r="S745" s="9"/>
    </row>
    <row r="746" spans="17:19" ht="14.25" customHeight="1">
      <c r="Q746" s="9"/>
      <c r="R746" s="9"/>
      <c r="S746" s="9"/>
    </row>
    <row r="747" spans="17:19" ht="14.25" customHeight="1">
      <c r="Q747" s="9"/>
      <c r="R747" s="9"/>
      <c r="S747" s="9"/>
    </row>
    <row r="748" spans="17:19" ht="14.25" customHeight="1">
      <c r="Q748" s="9"/>
      <c r="R748" s="9"/>
      <c r="S748" s="9"/>
    </row>
    <row r="749" spans="17:19" ht="14.25" customHeight="1">
      <c r="Q749" s="9"/>
      <c r="R749" s="9"/>
      <c r="S749" s="9"/>
    </row>
    <row r="750" spans="17:19" ht="14.25" customHeight="1">
      <c r="Q750" s="9"/>
      <c r="R750" s="9"/>
      <c r="S750" s="9"/>
    </row>
    <row r="751" spans="17:19" ht="14.25" customHeight="1">
      <c r="Q751" s="9"/>
      <c r="R751" s="9"/>
      <c r="S751" s="9"/>
    </row>
    <row r="752" spans="17:19" ht="14.25" customHeight="1">
      <c r="Q752" s="9"/>
      <c r="R752" s="9"/>
      <c r="S752" s="9"/>
    </row>
    <row r="753" spans="17:19" ht="14.25" customHeight="1">
      <c r="Q753" s="9"/>
      <c r="R753" s="9"/>
      <c r="S753" s="9"/>
    </row>
    <row r="754" spans="17:19" ht="14.25" customHeight="1">
      <c r="Q754" s="9"/>
      <c r="R754" s="9"/>
      <c r="S754" s="9"/>
    </row>
    <row r="755" spans="17:19" ht="14.25" customHeight="1">
      <c r="Q755" s="9"/>
      <c r="R755" s="9"/>
      <c r="S755" s="9"/>
    </row>
    <row r="756" spans="17:19" ht="14.25" customHeight="1">
      <c r="Q756" s="9"/>
      <c r="R756" s="9"/>
      <c r="S756" s="9"/>
    </row>
    <row r="757" spans="17:19" ht="14.25" customHeight="1">
      <c r="Q757" s="9"/>
      <c r="R757" s="9"/>
      <c r="S757" s="9"/>
    </row>
    <row r="758" spans="17:19" ht="14.25" customHeight="1">
      <c r="Q758" s="9"/>
      <c r="R758" s="9"/>
      <c r="S758" s="9"/>
    </row>
    <row r="759" spans="17:19" ht="14.25" customHeight="1">
      <c r="Q759" s="9"/>
      <c r="R759" s="9"/>
      <c r="S759" s="9"/>
    </row>
    <row r="760" spans="17:19" ht="14.25" customHeight="1">
      <c r="Q760" s="9"/>
      <c r="R760" s="9"/>
      <c r="S760" s="9"/>
    </row>
    <row r="761" spans="17:19" ht="14.25" customHeight="1">
      <c r="Q761" s="9"/>
      <c r="R761" s="9"/>
      <c r="S761" s="9"/>
    </row>
    <row r="762" spans="17:19" ht="14.25" customHeight="1">
      <c r="Q762" s="9"/>
      <c r="R762" s="9"/>
      <c r="S762" s="9"/>
    </row>
    <row r="763" spans="17:19" ht="14.25" customHeight="1">
      <c r="Q763" s="9"/>
      <c r="R763" s="9"/>
      <c r="S763" s="9"/>
    </row>
    <row r="764" spans="17:19" ht="14.25" customHeight="1">
      <c r="Q764" s="9"/>
      <c r="R764" s="9"/>
      <c r="S764" s="9"/>
    </row>
    <row r="765" spans="17:19" ht="14.25" customHeight="1">
      <c r="Q765" s="9"/>
      <c r="R765" s="9"/>
      <c r="S765" s="9"/>
    </row>
    <row r="766" spans="17:19" ht="14.25" customHeight="1">
      <c r="Q766" s="9"/>
      <c r="R766" s="9"/>
      <c r="S766" s="9"/>
    </row>
    <row r="767" spans="17:19" ht="14.25" customHeight="1">
      <c r="Q767" s="9"/>
      <c r="R767" s="9"/>
      <c r="S767" s="9"/>
    </row>
    <row r="768" spans="17:19" ht="14.25" customHeight="1">
      <c r="Q768" s="9"/>
      <c r="R768" s="9"/>
      <c r="S768" s="9"/>
    </row>
    <row r="769" spans="17:19" ht="14.25" customHeight="1">
      <c r="Q769" s="9"/>
      <c r="R769" s="9"/>
      <c r="S769" s="9"/>
    </row>
    <row r="770" spans="17:19" ht="14.25" customHeight="1">
      <c r="Q770" s="9"/>
      <c r="R770" s="9"/>
      <c r="S770" s="9"/>
    </row>
    <row r="771" spans="17:19" ht="14.25" customHeight="1">
      <c r="Q771" s="9"/>
      <c r="R771" s="9"/>
      <c r="S771" s="9"/>
    </row>
    <row r="772" spans="17:19" ht="14.25" customHeight="1">
      <c r="Q772" s="9"/>
      <c r="R772" s="9"/>
      <c r="S772" s="9"/>
    </row>
    <row r="773" spans="17:19" ht="14.25" customHeight="1">
      <c r="Q773" s="9"/>
      <c r="R773" s="9"/>
      <c r="S773" s="9"/>
    </row>
    <row r="774" spans="17:19" ht="14.25" customHeight="1">
      <c r="Q774" s="9"/>
      <c r="R774" s="9"/>
      <c r="S774" s="9"/>
    </row>
    <row r="775" spans="17:19" ht="14.25" customHeight="1">
      <c r="Q775" s="9"/>
      <c r="R775" s="9"/>
      <c r="S775" s="9"/>
    </row>
    <row r="776" spans="17:19" ht="14.25" customHeight="1">
      <c r="Q776" s="9"/>
      <c r="R776" s="9"/>
      <c r="S776" s="9"/>
    </row>
    <row r="777" spans="17:19" ht="14.25" customHeight="1">
      <c r="Q777" s="9"/>
      <c r="R777" s="9"/>
      <c r="S777" s="9"/>
    </row>
    <row r="778" spans="17:19" ht="14.25" customHeight="1">
      <c r="Q778" s="9"/>
      <c r="R778" s="9"/>
      <c r="S778" s="9"/>
    </row>
    <row r="779" spans="17:19" ht="14.25" customHeight="1">
      <c r="Q779" s="9"/>
      <c r="R779" s="9"/>
      <c r="S779" s="9"/>
    </row>
    <row r="780" spans="17:19" ht="14.25" customHeight="1">
      <c r="Q780" s="9"/>
      <c r="R780" s="9"/>
      <c r="S780" s="9"/>
    </row>
    <row r="781" spans="17:19" ht="14.25" customHeight="1">
      <c r="Q781" s="9"/>
      <c r="R781" s="9"/>
      <c r="S781" s="9"/>
    </row>
    <row r="782" spans="17:19" ht="14.25" customHeight="1">
      <c r="Q782" s="9"/>
      <c r="R782" s="9"/>
      <c r="S782" s="9"/>
    </row>
    <row r="783" spans="17:19" ht="14.25" customHeight="1">
      <c r="Q783" s="9"/>
      <c r="R783" s="9"/>
      <c r="S783" s="9"/>
    </row>
    <row r="784" spans="17:19" ht="14.25" customHeight="1">
      <c r="Q784" s="9"/>
      <c r="R784" s="9"/>
      <c r="S784" s="9"/>
    </row>
    <row r="785" spans="17:19" ht="14.25" customHeight="1">
      <c r="Q785" s="9"/>
      <c r="R785" s="9"/>
      <c r="S785" s="9"/>
    </row>
    <row r="786" spans="17:19" ht="14.25" customHeight="1">
      <c r="Q786" s="9"/>
      <c r="R786" s="9"/>
      <c r="S786" s="9"/>
    </row>
    <row r="787" spans="17:19" ht="14.25" customHeight="1">
      <c r="Q787" s="9"/>
      <c r="R787" s="9"/>
      <c r="S787" s="9"/>
    </row>
    <row r="788" spans="17:19" ht="14.25" customHeight="1">
      <c r="Q788" s="9"/>
      <c r="R788" s="9"/>
      <c r="S788" s="9"/>
    </row>
    <row r="789" spans="17:19" ht="14.25" customHeight="1">
      <c r="Q789" s="9"/>
      <c r="R789" s="9"/>
      <c r="S789" s="9"/>
    </row>
    <row r="790" spans="17:19" ht="14.25" customHeight="1">
      <c r="Q790" s="9"/>
      <c r="R790" s="9"/>
      <c r="S790" s="9"/>
    </row>
    <row r="791" spans="17:19" ht="14.25" customHeight="1">
      <c r="Q791" s="9"/>
      <c r="R791" s="9"/>
      <c r="S791" s="9"/>
    </row>
    <row r="792" spans="17:19" ht="14.25" customHeight="1">
      <c r="Q792" s="9"/>
      <c r="R792" s="9"/>
      <c r="S792" s="9"/>
    </row>
    <row r="793" spans="17:19" ht="14.25" customHeight="1">
      <c r="Q793" s="9"/>
      <c r="R793" s="9"/>
      <c r="S793" s="9"/>
    </row>
    <row r="794" spans="17:19" ht="14.25" customHeight="1">
      <c r="Q794" s="9"/>
      <c r="R794" s="9"/>
      <c r="S794" s="9"/>
    </row>
    <row r="795" spans="17:19" ht="14.25" customHeight="1">
      <c r="Q795" s="9"/>
      <c r="R795" s="9"/>
      <c r="S795" s="9"/>
    </row>
    <row r="796" spans="17:19" ht="14.25" customHeight="1">
      <c r="Q796" s="9"/>
      <c r="R796" s="9"/>
      <c r="S796" s="9"/>
    </row>
    <row r="797" spans="17:19" ht="14.25" customHeight="1">
      <c r="Q797" s="9"/>
      <c r="R797" s="9"/>
      <c r="S797" s="9"/>
    </row>
    <row r="798" spans="17:19" ht="14.25" customHeight="1">
      <c r="Q798" s="9"/>
      <c r="R798" s="9"/>
      <c r="S798" s="9"/>
    </row>
    <row r="799" spans="17:19" ht="14.25" customHeight="1">
      <c r="Q799" s="9"/>
      <c r="R799" s="9"/>
      <c r="S799" s="9"/>
    </row>
    <row r="800" spans="17:19" ht="14.25" customHeight="1">
      <c r="Q800" s="9"/>
      <c r="R800" s="9"/>
      <c r="S800" s="9"/>
    </row>
    <row r="801" spans="17:19" ht="14.25" customHeight="1">
      <c r="Q801" s="9"/>
      <c r="R801" s="9"/>
      <c r="S801" s="9"/>
    </row>
    <row r="802" spans="17:19" ht="14.25" customHeight="1">
      <c r="Q802" s="9"/>
      <c r="R802" s="9"/>
      <c r="S802" s="9"/>
    </row>
    <row r="803" spans="17:19" ht="14.25" customHeight="1">
      <c r="Q803" s="9"/>
      <c r="R803" s="9"/>
      <c r="S803" s="9"/>
    </row>
    <row r="804" spans="17:19" ht="14.25" customHeight="1">
      <c r="Q804" s="9"/>
      <c r="R804" s="9"/>
      <c r="S804" s="9"/>
    </row>
    <row r="805" spans="17:19" ht="14.25" customHeight="1">
      <c r="Q805" s="9"/>
      <c r="R805" s="9"/>
      <c r="S805" s="9"/>
    </row>
    <row r="806" spans="17:19" ht="14.25" customHeight="1">
      <c r="Q806" s="9"/>
      <c r="R806" s="9"/>
      <c r="S806" s="9"/>
    </row>
    <row r="807" spans="17:19" ht="14.25" customHeight="1">
      <c r="Q807" s="9"/>
      <c r="R807" s="9"/>
      <c r="S807" s="9"/>
    </row>
    <row r="808" spans="17:19" ht="14.25" customHeight="1">
      <c r="Q808" s="9"/>
      <c r="R808" s="9"/>
      <c r="S808" s="9"/>
    </row>
    <row r="809" spans="17:19" ht="14.25" customHeight="1">
      <c r="Q809" s="9"/>
      <c r="R809" s="9"/>
      <c r="S809" s="9"/>
    </row>
    <row r="810" spans="17:19" ht="14.25" customHeight="1">
      <c r="Q810" s="9"/>
      <c r="R810" s="9"/>
      <c r="S810" s="9"/>
    </row>
    <row r="811" spans="17:19" ht="14.25" customHeight="1">
      <c r="Q811" s="9"/>
      <c r="R811" s="9"/>
      <c r="S811" s="9"/>
    </row>
    <row r="812" spans="17:19" ht="14.25" customHeight="1">
      <c r="Q812" s="9"/>
      <c r="R812" s="9"/>
      <c r="S812" s="9"/>
    </row>
    <row r="813" spans="17:19" ht="14.25" customHeight="1">
      <c r="Q813" s="9"/>
      <c r="R813" s="9"/>
      <c r="S813" s="9"/>
    </row>
    <row r="814" spans="17:19" ht="14.25" customHeight="1">
      <c r="Q814" s="9"/>
      <c r="R814" s="9"/>
      <c r="S814" s="9"/>
    </row>
    <row r="815" spans="17:19" ht="14.25" customHeight="1">
      <c r="Q815" s="9"/>
      <c r="R815" s="9"/>
      <c r="S815" s="9"/>
    </row>
    <row r="816" spans="17:19" ht="14.25" customHeight="1">
      <c r="Q816" s="9"/>
      <c r="R816" s="9"/>
      <c r="S816" s="9"/>
    </row>
    <row r="817" spans="17:19" ht="14.25" customHeight="1">
      <c r="Q817" s="9"/>
      <c r="R817" s="9"/>
      <c r="S817" s="9"/>
    </row>
    <row r="818" spans="17:19" ht="14.25" customHeight="1">
      <c r="Q818" s="9"/>
      <c r="R818" s="9"/>
      <c r="S818" s="9"/>
    </row>
    <row r="819" spans="17:19" ht="14.25" customHeight="1">
      <c r="Q819" s="9"/>
      <c r="R819" s="9"/>
      <c r="S819" s="9"/>
    </row>
    <row r="820" spans="17:19" ht="14.25" customHeight="1">
      <c r="Q820" s="9"/>
      <c r="R820" s="9"/>
      <c r="S820" s="9"/>
    </row>
    <row r="821" spans="17:19" ht="14.25" customHeight="1">
      <c r="Q821" s="9"/>
      <c r="R821" s="9"/>
      <c r="S821" s="9"/>
    </row>
    <row r="822" spans="17:19" ht="14.25" customHeight="1">
      <c r="Q822" s="9"/>
      <c r="R822" s="9"/>
      <c r="S822" s="9"/>
    </row>
    <row r="823" spans="17:19" ht="14.25" customHeight="1">
      <c r="Q823" s="9"/>
      <c r="R823" s="9"/>
      <c r="S823" s="9"/>
    </row>
    <row r="824" spans="17:19" ht="14.25" customHeight="1">
      <c r="Q824" s="9"/>
      <c r="R824" s="9"/>
      <c r="S824" s="9"/>
    </row>
    <row r="825" spans="17:19" ht="14.25" customHeight="1">
      <c r="Q825" s="9"/>
      <c r="R825" s="9"/>
      <c r="S825" s="9"/>
    </row>
    <row r="826" spans="17:19" ht="14.25" customHeight="1">
      <c r="Q826" s="9"/>
      <c r="R826" s="9"/>
      <c r="S826" s="9"/>
    </row>
    <row r="827" spans="17:19" ht="14.25" customHeight="1">
      <c r="Q827" s="9"/>
      <c r="R827" s="9"/>
      <c r="S827" s="9"/>
    </row>
    <row r="828" spans="17:19" ht="14.25" customHeight="1">
      <c r="Q828" s="9"/>
      <c r="R828" s="9"/>
      <c r="S828" s="9"/>
    </row>
    <row r="829" spans="17:19" ht="14.25" customHeight="1">
      <c r="Q829" s="9"/>
      <c r="R829" s="9"/>
      <c r="S829" s="9"/>
    </row>
    <row r="830" spans="17:19" ht="14.25" customHeight="1">
      <c r="Q830" s="9"/>
      <c r="R830" s="9"/>
      <c r="S830" s="9"/>
    </row>
    <row r="831" spans="17:19" ht="14.25" customHeight="1">
      <c r="Q831" s="9"/>
      <c r="R831" s="9"/>
      <c r="S831" s="9"/>
    </row>
    <row r="832" spans="17:19" ht="14.25" customHeight="1">
      <c r="Q832" s="9"/>
      <c r="R832" s="9"/>
      <c r="S832" s="9"/>
    </row>
    <row r="833" spans="17:19" ht="14.25" customHeight="1">
      <c r="Q833" s="9"/>
      <c r="R833" s="9"/>
      <c r="S833" s="9"/>
    </row>
    <row r="834" spans="17:19" ht="14.25" customHeight="1">
      <c r="Q834" s="9"/>
      <c r="R834" s="9"/>
      <c r="S834" s="9"/>
    </row>
    <row r="835" spans="17:19" ht="14.25" customHeight="1">
      <c r="Q835" s="9"/>
      <c r="R835" s="9"/>
      <c r="S835" s="9"/>
    </row>
    <row r="836" spans="17:19" ht="14.25" customHeight="1">
      <c r="Q836" s="9"/>
      <c r="R836" s="9"/>
      <c r="S836" s="9"/>
    </row>
    <row r="837" spans="17:19" ht="14.25" customHeight="1">
      <c r="Q837" s="9"/>
      <c r="R837" s="9"/>
      <c r="S837" s="9"/>
    </row>
    <row r="838" spans="17:19" ht="14.25" customHeight="1">
      <c r="Q838" s="9"/>
      <c r="R838" s="9"/>
      <c r="S838" s="9"/>
    </row>
    <row r="839" spans="17:19" ht="14.25" customHeight="1">
      <c r="Q839" s="9"/>
      <c r="R839" s="9"/>
      <c r="S839" s="9"/>
    </row>
    <row r="840" spans="17:19" ht="14.25" customHeight="1">
      <c r="Q840" s="9"/>
      <c r="R840" s="9"/>
      <c r="S840" s="9"/>
    </row>
    <row r="841" spans="17:19" ht="14.25" customHeight="1">
      <c r="Q841" s="9"/>
      <c r="R841" s="9"/>
      <c r="S841" s="9"/>
    </row>
    <row r="842" spans="17:19" ht="14.25" customHeight="1">
      <c r="Q842" s="9"/>
      <c r="R842" s="9"/>
      <c r="S842" s="9"/>
    </row>
    <row r="843" spans="17:19" ht="14.25" customHeight="1">
      <c r="Q843" s="9"/>
      <c r="R843" s="9"/>
      <c r="S843" s="9"/>
    </row>
    <row r="844" spans="17:19" ht="14.25" customHeight="1">
      <c r="Q844" s="9"/>
      <c r="R844" s="9"/>
      <c r="S844" s="9"/>
    </row>
    <row r="845" spans="17:19" ht="14.25" customHeight="1">
      <c r="Q845" s="9"/>
      <c r="R845" s="9"/>
      <c r="S845" s="9"/>
    </row>
    <row r="846" spans="17:19" ht="14.25" customHeight="1">
      <c r="Q846" s="9"/>
      <c r="R846" s="9"/>
      <c r="S846" s="9"/>
    </row>
    <row r="847" spans="17:19" ht="14.25" customHeight="1">
      <c r="Q847" s="9"/>
      <c r="R847" s="9"/>
      <c r="S847" s="9"/>
    </row>
    <row r="848" spans="17:19" ht="14.25" customHeight="1">
      <c r="Q848" s="9"/>
      <c r="R848" s="9"/>
      <c r="S848" s="9"/>
    </row>
    <row r="849" spans="17:19" ht="14.25" customHeight="1">
      <c r="Q849" s="9"/>
      <c r="R849" s="9"/>
      <c r="S849" s="9"/>
    </row>
    <row r="850" spans="17:19" ht="14.25" customHeight="1">
      <c r="Q850" s="9"/>
      <c r="R850" s="9"/>
      <c r="S850" s="9"/>
    </row>
    <row r="851" spans="17:19" ht="14.25" customHeight="1">
      <c r="Q851" s="9"/>
      <c r="R851" s="9"/>
      <c r="S851" s="9"/>
    </row>
    <row r="852" spans="17:19" ht="14.25" customHeight="1">
      <c r="Q852" s="9"/>
      <c r="R852" s="9"/>
      <c r="S852" s="9"/>
    </row>
    <row r="853" spans="17:19" ht="14.25" customHeight="1">
      <c r="Q853" s="9"/>
      <c r="R853" s="9"/>
      <c r="S853" s="9"/>
    </row>
    <row r="854" spans="17:19" ht="14.25" customHeight="1">
      <c r="Q854" s="9"/>
      <c r="R854" s="9"/>
      <c r="S854" s="9"/>
    </row>
    <row r="855" spans="17:19" ht="14.25" customHeight="1">
      <c r="Q855" s="9"/>
      <c r="R855" s="9"/>
      <c r="S855" s="9"/>
    </row>
    <row r="856" spans="17:19" ht="14.25" customHeight="1">
      <c r="Q856" s="9"/>
      <c r="R856" s="9"/>
      <c r="S856" s="9"/>
    </row>
    <row r="857" spans="17:19" ht="14.25" customHeight="1">
      <c r="Q857" s="9"/>
      <c r="R857" s="9"/>
      <c r="S857" s="9"/>
    </row>
    <row r="858" spans="17:19" ht="14.25" customHeight="1">
      <c r="Q858" s="9"/>
      <c r="R858" s="9"/>
      <c r="S858" s="9"/>
    </row>
    <row r="859" spans="17:19" ht="14.25" customHeight="1">
      <c r="Q859" s="9"/>
      <c r="R859" s="9"/>
      <c r="S859" s="9"/>
    </row>
    <row r="860" spans="17:19" ht="14.25" customHeight="1">
      <c r="Q860" s="9"/>
      <c r="R860" s="9"/>
      <c r="S860" s="9"/>
    </row>
    <row r="861" spans="17:19" ht="14.25" customHeight="1">
      <c r="Q861" s="9"/>
      <c r="R861" s="9"/>
      <c r="S861" s="9"/>
    </row>
    <row r="862" spans="17:19" ht="14.25" customHeight="1">
      <c r="Q862" s="9"/>
      <c r="R862" s="9"/>
      <c r="S862" s="9"/>
    </row>
    <row r="863" spans="17:19" ht="14.25" customHeight="1">
      <c r="Q863" s="9"/>
      <c r="R863" s="9"/>
      <c r="S863" s="9"/>
    </row>
    <row r="864" spans="17:19" ht="14.25" customHeight="1">
      <c r="Q864" s="9"/>
      <c r="R864" s="9"/>
      <c r="S864" s="9"/>
    </row>
    <row r="865" spans="17:19" ht="14.25" customHeight="1">
      <c r="Q865" s="9"/>
      <c r="R865" s="9"/>
      <c r="S865" s="9"/>
    </row>
    <row r="866" spans="17:19" ht="14.25" customHeight="1">
      <c r="Q866" s="9"/>
      <c r="R866" s="9"/>
      <c r="S866" s="9"/>
    </row>
    <row r="867" spans="17:19" ht="14.25" customHeight="1">
      <c r="Q867" s="9"/>
      <c r="R867" s="9"/>
      <c r="S867" s="9"/>
    </row>
    <row r="868" spans="17:19" ht="14.25" customHeight="1">
      <c r="Q868" s="9"/>
      <c r="R868" s="9"/>
      <c r="S868" s="9"/>
    </row>
    <row r="869" spans="17:19" ht="14.25" customHeight="1">
      <c r="Q869" s="9"/>
      <c r="R869" s="9"/>
      <c r="S869" s="9"/>
    </row>
    <row r="870" spans="17:19" ht="14.25" customHeight="1">
      <c r="Q870" s="9"/>
      <c r="R870" s="9"/>
      <c r="S870" s="9"/>
    </row>
    <row r="871" spans="17:19" ht="14.25" customHeight="1">
      <c r="Q871" s="9"/>
      <c r="R871" s="9"/>
      <c r="S871" s="9"/>
    </row>
    <row r="872" spans="17:19" ht="14.25" customHeight="1">
      <c r="Q872" s="9"/>
      <c r="R872" s="9"/>
      <c r="S872" s="9"/>
    </row>
    <row r="873" spans="17:19" ht="14.25" customHeight="1">
      <c r="Q873" s="9"/>
      <c r="R873" s="9"/>
      <c r="S873" s="9"/>
    </row>
    <row r="874" spans="17:19" ht="14.25" customHeight="1">
      <c r="Q874" s="9"/>
      <c r="R874" s="9"/>
      <c r="S874" s="9"/>
    </row>
    <row r="875" spans="17:19" ht="14.25" customHeight="1">
      <c r="Q875" s="9"/>
      <c r="R875" s="9"/>
      <c r="S875" s="9"/>
    </row>
    <row r="876" spans="17:19" ht="14.25" customHeight="1">
      <c r="Q876" s="9"/>
      <c r="R876" s="9"/>
      <c r="S876" s="9"/>
    </row>
    <row r="877" spans="17:19" ht="14.25" customHeight="1">
      <c r="Q877" s="9"/>
      <c r="R877" s="9"/>
      <c r="S877" s="9"/>
    </row>
    <row r="878" spans="17:19" ht="14.25" customHeight="1">
      <c r="Q878" s="9"/>
      <c r="R878" s="9"/>
      <c r="S878" s="9"/>
    </row>
    <row r="879" spans="17:19" ht="14.25" customHeight="1">
      <c r="Q879" s="9"/>
      <c r="R879" s="9"/>
      <c r="S879" s="9"/>
    </row>
    <row r="880" spans="17:19" ht="14.25" customHeight="1">
      <c r="Q880" s="9"/>
      <c r="R880" s="9"/>
      <c r="S880" s="9"/>
    </row>
    <row r="881" spans="17:19" ht="14.25" customHeight="1">
      <c r="Q881" s="9"/>
      <c r="R881" s="9"/>
      <c r="S881" s="9"/>
    </row>
    <row r="882" spans="17:19" ht="14.25" customHeight="1">
      <c r="Q882" s="9"/>
      <c r="R882" s="9"/>
      <c r="S882" s="9"/>
    </row>
    <row r="883" spans="17:19" ht="14.25" customHeight="1">
      <c r="Q883" s="9"/>
      <c r="R883" s="9"/>
      <c r="S883" s="9"/>
    </row>
    <row r="884" spans="17:19" ht="14.25" customHeight="1">
      <c r="Q884" s="9"/>
      <c r="R884" s="9"/>
      <c r="S884" s="9"/>
    </row>
    <row r="885" spans="17:19" ht="14.25" customHeight="1">
      <c r="Q885" s="9"/>
      <c r="R885" s="9"/>
      <c r="S885" s="9"/>
    </row>
    <row r="886" spans="17:19" ht="14.25" customHeight="1">
      <c r="Q886" s="9"/>
      <c r="R886" s="9"/>
      <c r="S886" s="9"/>
    </row>
    <row r="887" spans="17:19" ht="14.25" customHeight="1">
      <c r="Q887" s="9"/>
      <c r="R887" s="9"/>
      <c r="S887" s="9"/>
    </row>
    <row r="888" spans="17:19" ht="14.25" customHeight="1">
      <c r="Q888" s="9"/>
      <c r="R888" s="9"/>
      <c r="S888" s="9"/>
    </row>
    <row r="889" spans="17:19" ht="14.25" customHeight="1">
      <c r="Q889" s="9"/>
      <c r="R889" s="9"/>
      <c r="S889" s="9"/>
    </row>
    <row r="890" spans="17:19" ht="14.25" customHeight="1">
      <c r="Q890" s="9"/>
      <c r="R890" s="9"/>
      <c r="S890" s="9"/>
    </row>
    <row r="891" spans="17:19" ht="14.25" customHeight="1">
      <c r="Q891" s="9"/>
      <c r="R891" s="9"/>
      <c r="S891" s="9"/>
    </row>
    <row r="892" spans="17:19" ht="14.25" customHeight="1">
      <c r="Q892" s="9"/>
      <c r="R892" s="9"/>
      <c r="S892" s="9"/>
    </row>
    <row r="893" spans="17:19" ht="14.25" customHeight="1">
      <c r="Q893" s="9"/>
      <c r="R893" s="9"/>
      <c r="S893" s="9"/>
    </row>
    <row r="894" spans="17:19" ht="14.25" customHeight="1">
      <c r="Q894" s="9"/>
      <c r="R894" s="9"/>
      <c r="S894" s="9"/>
    </row>
    <row r="895" spans="17:19" ht="14.25" customHeight="1">
      <c r="Q895" s="9"/>
      <c r="R895" s="9"/>
      <c r="S895" s="9"/>
    </row>
    <row r="896" spans="17:19" ht="14.25" customHeight="1">
      <c r="Q896" s="9"/>
      <c r="R896" s="9"/>
      <c r="S896" s="9"/>
    </row>
    <row r="897" spans="17:19" ht="14.25" customHeight="1">
      <c r="Q897" s="9"/>
      <c r="R897" s="9"/>
      <c r="S897" s="9"/>
    </row>
    <row r="898" spans="17:19" ht="14.25" customHeight="1">
      <c r="Q898" s="9"/>
      <c r="R898" s="9"/>
      <c r="S898" s="9"/>
    </row>
    <row r="899" spans="17:19" ht="14.25" customHeight="1">
      <c r="Q899" s="9"/>
      <c r="R899" s="9"/>
      <c r="S899" s="9"/>
    </row>
    <row r="900" spans="17:19" ht="14.25" customHeight="1">
      <c r="Q900" s="9"/>
      <c r="R900" s="9"/>
      <c r="S900" s="9"/>
    </row>
    <row r="901" spans="17:19" ht="14.25" customHeight="1">
      <c r="Q901" s="9"/>
      <c r="R901" s="9"/>
      <c r="S901" s="9"/>
    </row>
    <row r="902" spans="17:19" ht="14.25" customHeight="1">
      <c r="Q902" s="9"/>
      <c r="R902" s="9"/>
      <c r="S902" s="9"/>
    </row>
    <row r="903" spans="17:19" ht="14.25" customHeight="1">
      <c r="Q903" s="9"/>
      <c r="R903" s="9"/>
      <c r="S903" s="9"/>
    </row>
    <row r="904" spans="17:19" ht="14.25" customHeight="1">
      <c r="Q904" s="9"/>
      <c r="R904" s="9"/>
      <c r="S904" s="9"/>
    </row>
    <row r="905" spans="17:19" ht="14.25" customHeight="1">
      <c r="Q905" s="9"/>
      <c r="R905" s="9"/>
      <c r="S905" s="9"/>
    </row>
    <row r="906" spans="17:19" ht="14.25" customHeight="1">
      <c r="Q906" s="9"/>
      <c r="R906" s="9"/>
      <c r="S906" s="9"/>
    </row>
    <row r="907" spans="17:19" ht="14.25" customHeight="1">
      <c r="Q907" s="9"/>
      <c r="R907" s="9"/>
      <c r="S907" s="9"/>
    </row>
    <row r="908" spans="17:19" ht="14.25" customHeight="1">
      <c r="Q908" s="9"/>
      <c r="R908" s="9"/>
      <c r="S908" s="9"/>
    </row>
    <row r="909" spans="17:19" ht="14.25" customHeight="1">
      <c r="Q909" s="9"/>
      <c r="R909" s="9"/>
      <c r="S909" s="9"/>
    </row>
    <row r="910" spans="17:19" ht="14.25" customHeight="1">
      <c r="Q910" s="9"/>
      <c r="R910" s="9"/>
      <c r="S910" s="9"/>
    </row>
    <row r="911" spans="17:19" ht="14.25" customHeight="1">
      <c r="Q911" s="9"/>
      <c r="R911" s="9"/>
      <c r="S911" s="9"/>
    </row>
    <row r="912" spans="17:19" ht="14.25" customHeight="1">
      <c r="Q912" s="9"/>
      <c r="R912" s="9"/>
      <c r="S912" s="9"/>
    </row>
    <row r="913" spans="17:19" ht="14.25" customHeight="1">
      <c r="Q913" s="9"/>
      <c r="R913" s="9"/>
      <c r="S913" s="9"/>
    </row>
    <row r="914" spans="17:19" ht="14.25" customHeight="1">
      <c r="Q914" s="9"/>
      <c r="R914" s="9"/>
      <c r="S914" s="9"/>
    </row>
    <row r="915" spans="17:19" ht="14.25" customHeight="1">
      <c r="Q915" s="9"/>
      <c r="R915" s="9"/>
      <c r="S915" s="9"/>
    </row>
    <row r="916" spans="17:19" ht="14.25" customHeight="1">
      <c r="Q916" s="9"/>
      <c r="R916" s="9"/>
      <c r="S916" s="9"/>
    </row>
    <row r="917" spans="17:19" ht="14.25" customHeight="1">
      <c r="Q917" s="9"/>
      <c r="R917" s="9"/>
      <c r="S917" s="9"/>
    </row>
    <row r="918" spans="17:19" ht="14.25" customHeight="1">
      <c r="Q918" s="9"/>
      <c r="R918" s="9"/>
      <c r="S918" s="9"/>
    </row>
    <row r="919" spans="17:19" ht="14.25" customHeight="1">
      <c r="Q919" s="9"/>
      <c r="R919" s="9"/>
      <c r="S919" s="9"/>
    </row>
    <row r="920" spans="17:19" ht="14.25" customHeight="1">
      <c r="Q920" s="9"/>
      <c r="R920" s="9"/>
      <c r="S920" s="9"/>
    </row>
    <row r="921" spans="17:19" ht="14.25" customHeight="1">
      <c r="Q921" s="9"/>
      <c r="R921" s="9"/>
      <c r="S921" s="9"/>
    </row>
    <row r="922" spans="17:19" ht="14.25" customHeight="1">
      <c r="Q922" s="9"/>
      <c r="R922" s="9"/>
      <c r="S922" s="9"/>
    </row>
    <row r="923" spans="17:19" ht="14.25" customHeight="1">
      <c r="Q923" s="9"/>
      <c r="R923" s="9"/>
      <c r="S923" s="9"/>
    </row>
    <row r="924" spans="17:19" ht="14.25" customHeight="1">
      <c r="Q924" s="9"/>
      <c r="R924" s="9"/>
      <c r="S924" s="9"/>
    </row>
    <row r="925" spans="17:19" ht="14.25" customHeight="1">
      <c r="Q925" s="9"/>
      <c r="R925" s="9"/>
      <c r="S925" s="9"/>
    </row>
    <row r="926" spans="17:19" ht="14.25" customHeight="1">
      <c r="Q926" s="9"/>
      <c r="R926" s="9"/>
      <c r="S926" s="9"/>
    </row>
    <row r="927" spans="17:19" ht="14.25" customHeight="1">
      <c r="Q927" s="9"/>
      <c r="R927" s="9"/>
      <c r="S927" s="9"/>
    </row>
    <row r="928" spans="17:19" ht="14.25" customHeight="1">
      <c r="Q928" s="9"/>
      <c r="R928" s="9"/>
      <c r="S928" s="9"/>
    </row>
    <row r="929" spans="17:19" ht="14.25" customHeight="1">
      <c r="Q929" s="9"/>
      <c r="R929" s="9"/>
      <c r="S929" s="9"/>
    </row>
    <row r="930" spans="17:19" ht="14.25" customHeight="1">
      <c r="Q930" s="9"/>
      <c r="R930" s="9"/>
      <c r="S930" s="9"/>
    </row>
    <row r="931" spans="17:19" ht="14.25" customHeight="1">
      <c r="Q931" s="9"/>
      <c r="R931" s="9"/>
      <c r="S931" s="9"/>
    </row>
    <row r="932" spans="17:19" ht="14.25" customHeight="1">
      <c r="Q932" s="9"/>
      <c r="R932" s="9"/>
      <c r="S932" s="9"/>
    </row>
    <row r="933" spans="17:19" ht="14.25" customHeight="1">
      <c r="Q933" s="9"/>
      <c r="R933" s="9"/>
      <c r="S933" s="9"/>
    </row>
    <row r="934" spans="17:19" ht="14.25" customHeight="1">
      <c r="Q934" s="9"/>
      <c r="R934" s="9"/>
      <c r="S934" s="9"/>
    </row>
    <row r="935" spans="17:19" ht="14.25" customHeight="1">
      <c r="Q935" s="9"/>
      <c r="R935" s="9"/>
      <c r="S935" s="9"/>
    </row>
    <row r="936" spans="17:19" ht="14.25" customHeight="1">
      <c r="Q936" s="9"/>
      <c r="R936" s="9"/>
      <c r="S936" s="9"/>
    </row>
    <row r="937" spans="17:19" ht="14.25" customHeight="1">
      <c r="Q937" s="9"/>
      <c r="R937" s="9"/>
      <c r="S937" s="9"/>
    </row>
    <row r="938" spans="17:19" ht="14.25" customHeight="1">
      <c r="Q938" s="9"/>
      <c r="R938" s="9"/>
      <c r="S938" s="9"/>
    </row>
    <row r="939" spans="17:19" ht="14.25" customHeight="1">
      <c r="Q939" s="9"/>
      <c r="R939" s="9"/>
      <c r="S939" s="9"/>
    </row>
    <row r="940" spans="17:19" ht="14.25" customHeight="1">
      <c r="Q940" s="9"/>
      <c r="R940" s="9"/>
      <c r="S940" s="9"/>
    </row>
    <row r="941" spans="17:19" ht="14.25" customHeight="1">
      <c r="Q941" s="9"/>
      <c r="R941" s="9"/>
      <c r="S941" s="9"/>
    </row>
    <row r="942" spans="17:19" ht="14.25" customHeight="1">
      <c r="Q942" s="9"/>
      <c r="R942" s="9"/>
      <c r="S942" s="9"/>
    </row>
    <row r="943" spans="17:19" ht="14.25" customHeight="1">
      <c r="Q943" s="9"/>
      <c r="R943" s="9"/>
      <c r="S943" s="9"/>
    </row>
    <row r="944" spans="17:19" ht="14.25" customHeight="1">
      <c r="Q944" s="9"/>
      <c r="R944" s="9"/>
      <c r="S944" s="9"/>
    </row>
    <row r="945" spans="17:19" ht="14.25" customHeight="1">
      <c r="Q945" s="9"/>
      <c r="R945" s="9"/>
      <c r="S945" s="9"/>
    </row>
    <row r="946" spans="17:19" ht="14.25" customHeight="1">
      <c r="Q946" s="9"/>
      <c r="R946" s="9"/>
      <c r="S946" s="9"/>
    </row>
    <row r="947" spans="17:19" ht="14.25" customHeight="1">
      <c r="Q947" s="9"/>
      <c r="R947" s="9"/>
      <c r="S947" s="9"/>
    </row>
    <row r="948" spans="17:19" ht="14.25" customHeight="1">
      <c r="Q948" s="9"/>
      <c r="R948" s="9"/>
      <c r="S948" s="9"/>
    </row>
    <row r="949" spans="17:19" ht="14.25" customHeight="1">
      <c r="Q949" s="9"/>
      <c r="R949" s="9"/>
      <c r="S949" s="9"/>
    </row>
    <row r="950" spans="17:19" ht="14.25" customHeight="1">
      <c r="Q950" s="9"/>
      <c r="R950" s="9"/>
      <c r="S950" s="9"/>
    </row>
    <row r="951" spans="17:19" ht="14.25" customHeight="1">
      <c r="Q951" s="9"/>
      <c r="R951" s="9"/>
      <c r="S951" s="9"/>
    </row>
    <row r="952" spans="17:19" ht="14.25" customHeight="1">
      <c r="Q952" s="9"/>
      <c r="R952" s="9"/>
      <c r="S952" s="9"/>
    </row>
    <row r="953" spans="17:19" ht="14.25" customHeight="1">
      <c r="Q953" s="9"/>
      <c r="R953" s="9"/>
      <c r="S953" s="9"/>
    </row>
    <row r="954" spans="17:19" ht="14.25" customHeight="1">
      <c r="Q954" s="9"/>
      <c r="R954" s="9"/>
      <c r="S954" s="9"/>
    </row>
    <row r="955" spans="17:19" ht="14.25" customHeight="1">
      <c r="Q955" s="9"/>
      <c r="R955" s="9"/>
      <c r="S955" s="9"/>
    </row>
    <row r="956" spans="17:19" ht="14.25" customHeight="1">
      <c r="Q956" s="9"/>
      <c r="R956" s="9"/>
      <c r="S956" s="9"/>
    </row>
    <row r="957" spans="17:19" ht="14.25" customHeight="1">
      <c r="Q957" s="9"/>
      <c r="R957" s="9"/>
      <c r="S957" s="9"/>
    </row>
    <row r="958" spans="17:19" ht="14.25" customHeight="1">
      <c r="Q958" s="9"/>
      <c r="R958" s="9"/>
      <c r="S958" s="9"/>
    </row>
    <row r="959" spans="17:19" ht="14.25" customHeight="1">
      <c r="Q959" s="9"/>
      <c r="R959" s="9"/>
      <c r="S959" s="9"/>
    </row>
    <row r="960" spans="17:19" ht="14.25" customHeight="1">
      <c r="Q960" s="9"/>
      <c r="R960" s="9"/>
      <c r="S960" s="9"/>
    </row>
    <row r="961" spans="17:19" ht="14.25" customHeight="1">
      <c r="Q961" s="9"/>
      <c r="R961" s="9"/>
      <c r="S961" s="9"/>
    </row>
    <row r="962" spans="17:19" ht="14.25" customHeight="1">
      <c r="Q962" s="9"/>
      <c r="R962" s="9"/>
      <c r="S962" s="9"/>
    </row>
    <row r="963" spans="17:19" ht="14.25" customHeight="1">
      <c r="Q963" s="9"/>
      <c r="R963" s="9"/>
      <c r="S963" s="9"/>
    </row>
    <row r="964" spans="17:19" ht="14.25" customHeight="1">
      <c r="Q964" s="9"/>
      <c r="R964" s="9"/>
      <c r="S964" s="9"/>
    </row>
    <row r="965" spans="17:19" ht="14.25" customHeight="1">
      <c r="Q965" s="9"/>
      <c r="R965" s="9"/>
      <c r="S965" s="9"/>
    </row>
    <row r="966" spans="17:19" ht="14.25" customHeight="1">
      <c r="Q966" s="9"/>
      <c r="R966" s="9"/>
      <c r="S966" s="9"/>
    </row>
    <row r="967" spans="17:19" ht="14.25" customHeight="1">
      <c r="Q967" s="9"/>
      <c r="R967" s="9"/>
      <c r="S967" s="9"/>
    </row>
    <row r="968" spans="17:19" ht="14.25" customHeight="1">
      <c r="Q968" s="9"/>
      <c r="R968" s="9"/>
      <c r="S968" s="9"/>
    </row>
    <row r="969" spans="17:19" ht="14.25" customHeight="1">
      <c r="Q969" s="9"/>
      <c r="R969" s="9"/>
      <c r="S969" s="9"/>
    </row>
    <row r="970" spans="17:19" ht="14.25" customHeight="1">
      <c r="Q970" s="9"/>
      <c r="R970" s="9"/>
      <c r="S970" s="9"/>
    </row>
    <row r="971" spans="17:19" ht="14.25" customHeight="1">
      <c r="Q971" s="9"/>
      <c r="R971" s="9"/>
      <c r="S971" s="9"/>
    </row>
    <row r="972" spans="17:19" ht="14.25" customHeight="1">
      <c r="Q972" s="9"/>
      <c r="R972" s="9"/>
      <c r="S972" s="9"/>
    </row>
    <row r="973" spans="17:19" ht="14.25" customHeight="1">
      <c r="Q973" s="9"/>
      <c r="R973" s="9"/>
      <c r="S973" s="9"/>
    </row>
    <row r="974" spans="17:19" ht="14.25" customHeight="1">
      <c r="Q974" s="9"/>
      <c r="R974" s="9"/>
      <c r="S974" s="9"/>
    </row>
    <row r="975" spans="17:19" ht="14.25" customHeight="1">
      <c r="Q975" s="9"/>
      <c r="R975" s="9"/>
      <c r="S975" s="9"/>
    </row>
    <row r="976" spans="17:19" ht="14.25" customHeight="1">
      <c r="Q976" s="9"/>
      <c r="R976" s="9"/>
      <c r="S976" s="9"/>
    </row>
    <row r="977" spans="17:19" ht="14.25" customHeight="1">
      <c r="Q977" s="9"/>
      <c r="R977" s="9"/>
      <c r="S977" s="9"/>
    </row>
    <row r="978" spans="17:19" ht="14.25" customHeight="1">
      <c r="Q978" s="9"/>
      <c r="R978" s="9"/>
      <c r="S978" s="9"/>
    </row>
    <row r="979" spans="17:19" ht="14.25" customHeight="1">
      <c r="Q979" s="9"/>
      <c r="R979" s="9"/>
      <c r="S979" s="9"/>
    </row>
    <row r="980" spans="17:19" ht="14.25" customHeight="1">
      <c r="Q980" s="9"/>
      <c r="R980" s="9"/>
      <c r="S980" s="9"/>
    </row>
    <row r="981" spans="17:19" ht="14.25" customHeight="1">
      <c r="Q981" s="9"/>
      <c r="R981" s="9"/>
      <c r="S981" s="9"/>
    </row>
    <row r="982" spans="17:19" ht="14.25" customHeight="1">
      <c r="Q982" s="9"/>
      <c r="R982" s="9"/>
      <c r="S982" s="9"/>
    </row>
    <row r="983" spans="17:19" ht="14.25" customHeight="1">
      <c r="Q983" s="9"/>
      <c r="R983" s="9"/>
      <c r="S983" s="9"/>
    </row>
    <row r="984" spans="17:19" ht="14.25" customHeight="1">
      <c r="Q984" s="9"/>
      <c r="R984" s="9"/>
      <c r="S984" s="9"/>
    </row>
    <row r="985" spans="17:19" ht="14.25" customHeight="1">
      <c r="Q985" s="9"/>
      <c r="R985" s="9"/>
      <c r="S985" s="9"/>
    </row>
    <row r="986" spans="17:19" ht="14.25" customHeight="1">
      <c r="Q986" s="9"/>
      <c r="R986" s="9"/>
      <c r="S986" s="9"/>
    </row>
    <row r="987" spans="17:19" ht="14.25" customHeight="1">
      <c r="Q987" s="9"/>
      <c r="R987" s="9"/>
      <c r="S987" s="9"/>
    </row>
    <row r="988" spans="17:19" ht="14.25" customHeight="1">
      <c r="Q988" s="9"/>
      <c r="R988" s="9"/>
      <c r="S988" s="9"/>
    </row>
    <row r="989" spans="17:19" ht="14.25" customHeight="1">
      <c r="Q989" s="9"/>
      <c r="R989" s="9"/>
      <c r="S989" s="9"/>
    </row>
    <row r="990" spans="17:19" ht="14.25" customHeight="1">
      <c r="Q990" s="9"/>
      <c r="R990" s="9"/>
      <c r="S990" s="9"/>
    </row>
    <row r="991" spans="17:19" ht="14.25" customHeight="1">
      <c r="Q991" s="9"/>
      <c r="R991" s="9"/>
      <c r="S991" s="9"/>
    </row>
    <row r="992" spans="17:19" ht="14.25" customHeight="1">
      <c r="Q992" s="9"/>
      <c r="R992" s="9"/>
      <c r="S992" s="9"/>
    </row>
    <row r="993" spans="17:19" ht="14.25" customHeight="1">
      <c r="Q993" s="9"/>
      <c r="R993" s="9"/>
      <c r="S993" s="9"/>
    </row>
    <row r="994" spans="17:19" ht="14.25" customHeight="1">
      <c r="Q994" s="9"/>
      <c r="R994" s="9"/>
      <c r="S994" s="9"/>
    </row>
    <row r="995" spans="17:19" ht="14.25" customHeight="1">
      <c r="Q995" s="9"/>
      <c r="R995" s="9"/>
      <c r="S995" s="9"/>
    </row>
    <row r="996" spans="17:19" ht="14.25" customHeight="1">
      <c r="Q996" s="9"/>
      <c r="R996" s="9"/>
      <c r="S996" s="9"/>
    </row>
    <row r="997" spans="17:19" ht="14.25" customHeight="1">
      <c r="Q997" s="9"/>
      <c r="R997" s="9"/>
      <c r="S997" s="9"/>
    </row>
    <row r="998" spans="17:19" ht="14.25" customHeight="1">
      <c r="Q998" s="9"/>
      <c r="R998" s="9"/>
      <c r="S998" s="9"/>
    </row>
    <row r="999" spans="17:19" ht="14.25" customHeight="1">
      <c r="Q999" s="9"/>
      <c r="R999" s="9"/>
      <c r="S999" s="9"/>
    </row>
    <row r="1000" spans="17:19" ht="14.25" customHeight="1">
      <c r="Q1000" s="9"/>
      <c r="R1000" s="9"/>
      <c r="S1000" s="9"/>
    </row>
  </sheetData>
  <mergeCells count="11">
    <mergeCell ref="L2:M2"/>
    <mergeCell ref="J3:N3"/>
    <mergeCell ref="Q3:Q4"/>
    <mergeCell ref="R3:R4"/>
    <mergeCell ref="S3:S4"/>
    <mergeCell ref="A105:A204"/>
    <mergeCell ref="A205:A304"/>
    <mergeCell ref="A305:A404"/>
    <mergeCell ref="A405:A504"/>
    <mergeCell ref="J2:K2"/>
    <mergeCell ref="A5:A104"/>
  </mergeCells>
  <phoneticPr fontId="8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 Pradipa</dc:creator>
  <cp:lastModifiedBy>Timotius Victory</cp:lastModifiedBy>
  <dcterms:created xsi:type="dcterms:W3CDTF">2018-05-15T17:14:02Z</dcterms:created>
  <dcterms:modified xsi:type="dcterms:W3CDTF">2025-09-01T19:12:01Z</dcterms:modified>
</cp:coreProperties>
</file>